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<sst xmlns="http://schemas.openxmlformats.org/spreadsheetml/2006/main" count="221" uniqueCount="111">
  <si>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</si>
  <si>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</si>
  <si>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</si>
  <si>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</si>
  <si>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</si>
  <si>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</si>
  <si>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</si>
  <si>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</si>
  <si>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</si>
  <si>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</si>
  <si>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</si>
  <si>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</si>
  <si>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</si>
  <si>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</si>
  <si>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</si>
  <si>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</si>
  <si>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</si>
  <si>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</si>
  <si>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</si>
  <si>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</si>
  <si>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</si>
  <si>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</si>
  <si>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</si>
  <si>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</si>
  <si>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</si>
  <si>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</si>
  <si>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</si>
  <si>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</si>
  <si>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</si>
  <si>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</si>
  <si>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</si>
  <si>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</si>
  <si>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</si>
  <si>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</si>
  <si>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</si>
  <si>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</si>
  <si>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</si>
  <si>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</si>
  <si>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</si>
  <si>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</si>
  <si>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</si>
  <si>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</si>
  <si>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</si>
  <si>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</si>
  <si>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</si>
  <si>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</si>
  <si>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</si>
  <si>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</si>
  <si>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</si>
  <si>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</si>
  <si>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</si>
  <si>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</si>
  <si>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</si>
  <si>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</si>
  <si>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</si>
  <si>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</si>
  <si>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</si>
  <si>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</si>
  <si>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</si>
  <si>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</si>
  <si>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</si>
  <si>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</si>
  <si>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</si>
  <si>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</si>
  <si>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</si>
  <si>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</si>
  <si>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</si>
  <si>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</si>
  <si>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</si>
  <si>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</si>
  <si>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</si>
  <si>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</si>
  <si>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</si>
  <si>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</si>
  <si>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</si>
  <si>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</si>
  <si>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</si>
  <si>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</si>
  <si>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</si>
  <si>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</si>
  <si>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</si>
  <si>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</si>
  <si>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</si>
  <si>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</si>
  <si>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</si>
  <si>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</si>
  <si>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</si>
  <si>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</si>
  <si>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</si>
  <si>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</si>
  <si>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</si>
  <si>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</si>
  <si>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</si>
  <si>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</si>
  <si>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</si>
  <si>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</si>
  <si>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小城市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</si>
  <si>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</si>
  <si>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</si>
  <si>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</si>
  <si>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</si>
  <si>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</si>
  <si>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</si>
  <si>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</si>
  <si>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</si>
  <si>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</si>
  <si>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</si>
  <si>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</si>
  <si>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当市の公共下水道について、収益的収支比率は改善傾向にあるものの、100％を下回っており、経営改善を行う必要がある。
　また、企業債残高対事業規模比率についても、類似団体と比較して高い状態にある。未整備地区が多いことや処理場の増設により今後も多大な投資が必要であるため、投資規模や料金水準の見直しにより経営改善を検討する必要がある。
　当市では、類似団体より水洗化率が高い状態にあるにも関わらず、経費回収率が低い状態になっている。経費回収率が類似団体より低いのは、汚水処理原価が類似団体より高くなっているためである。ただし、未整備地区が多く整備が進むにつれ収益的収支の向上は見込めるので、今後経費回収率の改善の見込みはある。
　施設利用率については、類似団体より高くなっているので、今後も計画的に整備を進めていく。</t>
    <rPh sb="1" eb="3">
      <t>トウシ</t>
    </rPh>
    <rPh sb="4" eb="6">
      <t>コウキョウ</t>
    </rPh>
    <rPh sb="6" eb="9">
      <t>ゲスイドウ</t>
    </rPh>
    <rPh sb="14" eb="17">
      <t>シュウエキテキ</t>
    </rPh>
    <rPh sb="17" eb="19">
      <t>シュウシ</t>
    </rPh>
    <rPh sb="19" eb="21">
      <t>ヒリツ</t>
    </rPh>
    <rPh sb="22" eb="24">
      <t>カイゼン</t>
    </rPh>
    <rPh sb="24" eb="26">
      <t>ケイコウ</t>
    </rPh>
    <rPh sb="38" eb="40">
      <t>シタマワ</t>
    </rPh>
    <rPh sb="45" eb="47">
      <t>ケイエイ</t>
    </rPh>
    <rPh sb="47" eb="49">
      <t>カイゼン</t>
    </rPh>
    <rPh sb="50" eb="51">
      <t>オコナ</t>
    </rPh>
    <rPh sb="52" eb="54">
      <t>ヒツヨウ</t>
    </rPh>
    <rPh sb="63" eb="65">
      <t>キギョウ</t>
    </rPh>
    <rPh sb="65" eb="66">
      <t>サイ</t>
    </rPh>
    <rPh sb="66" eb="68">
      <t>ザンダカ</t>
    </rPh>
    <rPh sb="68" eb="69">
      <t>タイ</t>
    </rPh>
    <rPh sb="69" eb="71">
      <t>ジギョウ</t>
    </rPh>
    <rPh sb="71" eb="73">
      <t>キボ</t>
    </rPh>
    <rPh sb="73" eb="75">
      <t>ヒリツ</t>
    </rPh>
    <rPh sb="81" eb="83">
      <t>ルイジ</t>
    </rPh>
    <rPh sb="83" eb="85">
      <t>ダンタイ</t>
    </rPh>
    <rPh sb="86" eb="88">
      <t>ヒカク</t>
    </rPh>
    <rPh sb="90" eb="91">
      <t>タカ</t>
    </rPh>
    <rPh sb="92" eb="94">
      <t>ジョウタイ</t>
    </rPh>
    <rPh sb="98" eb="101">
      <t>ミセイビ</t>
    </rPh>
    <rPh sb="101" eb="103">
      <t>チク</t>
    </rPh>
    <rPh sb="104" eb="105">
      <t>オオ</t>
    </rPh>
    <rPh sb="109" eb="112">
      <t>ショリジョウ</t>
    </rPh>
    <rPh sb="113" eb="115">
      <t>ゾウセツ</t>
    </rPh>
    <rPh sb="118" eb="120">
      <t>コンゴ</t>
    </rPh>
    <rPh sb="121" eb="123">
      <t>タダイ</t>
    </rPh>
    <rPh sb="124" eb="126">
      <t>トウシ</t>
    </rPh>
    <rPh sb="127" eb="129">
      <t>ヒツヨウ</t>
    </rPh>
    <rPh sb="135" eb="137">
      <t>トウシ</t>
    </rPh>
    <rPh sb="137" eb="139">
      <t>キボ</t>
    </rPh>
    <rPh sb="140" eb="142">
      <t>リョウキン</t>
    </rPh>
    <rPh sb="142" eb="144">
      <t>スイジュン</t>
    </rPh>
    <rPh sb="145" eb="147">
      <t>ミナオ</t>
    </rPh>
    <rPh sb="151" eb="153">
      <t>ケイエイ</t>
    </rPh>
    <rPh sb="153" eb="155">
      <t>カイゼン</t>
    </rPh>
    <rPh sb="156" eb="158">
      <t>ケントウ</t>
    </rPh>
    <rPh sb="160" eb="162">
      <t>ヒツヨウ</t>
    </rPh>
    <rPh sb="168" eb="170">
      <t>トウシ</t>
    </rPh>
    <rPh sb="173" eb="175">
      <t>ルイジ</t>
    </rPh>
    <rPh sb="175" eb="177">
      <t>ダンタイ</t>
    </rPh>
    <rPh sb="179" eb="182">
      <t>スイセンカ</t>
    </rPh>
    <rPh sb="182" eb="183">
      <t>リツ</t>
    </rPh>
    <rPh sb="184" eb="185">
      <t>タカ</t>
    </rPh>
    <rPh sb="186" eb="188">
      <t>ジョウタイ</t>
    </rPh>
    <rPh sb="193" eb="194">
      <t>カカ</t>
    </rPh>
    <rPh sb="198" eb="200">
      <t>ケイヒ</t>
    </rPh>
    <rPh sb="200" eb="202">
      <t>カイシュウ</t>
    </rPh>
    <rPh sb="202" eb="203">
      <t>リツ</t>
    </rPh>
    <rPh sb="204" eb="205">
      <t>ヒク</t>
    </rPh>
    <rPh sb="206" eb="208">
      <t>ジョウタイ</t>
    </rPh>
    <rPh sb="215" eb="217">
      <t>ケイヒ</t>
    </rPh>
    <rPh sb="217" eb="219">
      <t>カイシュウ</t>
    </rPh>
    <rPh sb="219" eb="220">
      <t>リツ</t>
    </rPh>
    <rPh sb="221" eb="223">
      <t>ルイジ</t>
    </rPh>
    <rPh sb="223" eb="225">
      <t>ダンタイ</t>
    </rPh>
    <rPh sb="227" eb="228">
      <t>ヒク</t>
    </rPh>
    <rPh sb="232" eb="234">
      <t>オスイ</t>
    </rPh>
    <rPh sb="234" eb="236">
      <t>ショリ</t>
    </rPh>
    <rPh sb="236" eb="238">
      <t>ゲンカ</t>
    </rPh>
    <rPh sb="239" eb="241">
      <t>ルイジ</t>
    </rPh>
    <rPh sb="241" eb="243">
      <t>ダンタイ</t>
    </rPh>
    <rPh sb="245" eb="246">
      <t>タカ</t>
    </rPh>
    <rPh sb="262" eb="265">
      <t>ミセイビ</t>
    </rPh>
    <rPh sb="265" eb="267">
      <t>チク</t>
    </rPh>
    <rPh sb="268" eb="269">
      <t>オオ</t>
    </rPh>
    <rPh sb="270" eb="272">
      <t>セイビ</t>
    </rPh>
    <rPh sb="273" eb="274">
      <t>スス</t>
    </rPh>
    <rPh sb="278" eb="280">
      <t>シュウエキ</t>
    </rPh>
    <rPh sb="280" eb="281">
      <t>テキ</t>
    </rPh>
    <rPh sb="281" eb="283">
      <t>シュウシ</t>
    </rPh>
    <rPh sb="284" eb="286">
      <t>コウジョウ</t>
    </rPh>
    <rPh sb="287" eb="289">
      <t>ミコ</t>
    </rPh>
    <rPh sb="294" eb="296">
      <t>コンゴ</t>
    </rPh>
    <rPh sb="296" eb="298">
      <t>ケイヒ</t>
    </rPh>
    <rPh sb="298" eb="300">
      <t>カイシュウ</t>
    </rPh>
    <rPh sb="300" eb="301">
      <t>リツ</t>
    </rPh>
    <rPh sb="302" eb="304">
      <t>カイゼン</t>
    </rPh>
    <rPh sb="305" eb="307">
      <t>ミコ</t>
    </rPh>
    <rPh sb="314" eb="316">
      <t>シセツ</t>
    </rPh>
    <rPh sb="316" eb="319">
      <t>リヨウリツ</t>
    </rPh>
    <rPh sb="325" eb="327">
      <t>ルイジ</t>
    </rPh>
    <rPh sb="327" eb="329">
      <t>ダンタイ</t>
    </rPh>
    <rPh sb="331" eb="332">
      <t>タカ</t>
    </rPh>
    <rPh sb="341" eb="343">
      <t>コンゴ</t>
    </rPh>
    <rPh sb="344" eb="347">
      <t>ケイカクテキ</t>
    </rPh>
    <rPh sb="348" eb="350">
      <t>セイビ</t>
    </rPh>
    <rPh sb="351" eb="352">
      <t>スス</t>
    </rPh>
    <phoneticPr fontId="4"/>
  </si>
  <si>
    <t>　当市の公共下水道の供用開始は平成15年3月28日以降となっており、下水道管に法定耐用年数を超えたものはない。</t>
    <rPh sb="1" eb="3">
      <t>トウシ</t>
    </rPh>
    <rPh sb="4" eb="6">
      <t>コウキョウ</t>
    </rPh>
    <rPh sb="6" eb="9">
      <t>ゲスイドウ</t>
    </rPh>
    <rPh sb="10" eb="12">
      <t>キョウヨウ</t>
    </rPh>
    <rPh sb="12" eb="14">
      <t>カイシ</t>
    </rPh>
    <rPh sb="15" eb="17">
      <t>ヘイセイ</t>
    </rPh>
    <rPh sb="19" eb="20">
      <t>ネン</t>
    </rPh>
    <rPh sb="21" eb="22">
      <t>ガツ</t>
    </rPh>
    <rPh sb="24" eb="25">
      <t>ニチ</t>
    </rPh>
    <rPh sb="25" eb="27">
      <t>イコウ</t>
    </rPh>
    <rPh sb="34" eb="37">
      <t>ゲスイドウ</t>
    </rPh>
    <rPh sb="37" eb="38">
      <t>カン</t>
    </rPh>
    <rPh sb="39" eb="41">
      <t>ホウテイ</t>
    </rPh>
    <rPh sb="41" eb="43">
      <t>タイヨウ</t>
    </rPh>
    <rPh sb="43" eb="45">
      <t>ネンスウ</t>
    </rPh>
    <rPh sb="46" eb="47">
      <t>コ</t>
    </rPh>
    <phoneticPr fontId="4"/>
  </si>
  <si>
    <t>　当市では、経営の健全化・効率化のために未整備地域の下水道整備を進め、公共下水道への接続率を向上させて水洗化を高めていく必要がある。そのために戸別訪問による接続促進等で水洗化を促進していく必要がある。
　また、使用料改定を行い経費回収率の改善をすることも検討していく必要がある。</t>
    <rPh sb="1" eb="3">
      <t>トウシ</t>
    </rPh>
    <rPh sb="6" eb="8">
      <t>ケイエイ</t>
    </rPh>
    <rPh sb="9" eb="12">
      <t>ケンゼンカ</t>
    </rPh>
    <rPh sb="13" eb="16">
      <t>コウリツカ</t>
    </rPh>
    <rPh sb="20" eb="23">
      <t>ミセイビ</t>
    </rPh>
    <rPh sb="23" eb="25">
      <t>チイキ</t>
    </rPh>
    <rPh sb="26" eb="29">
      <t>ゲスイドウ</t>
    </rPh>
    <rPh sb="29" eb="31">
      <t>セイビ</t>
    </rPh>
    <rPh sb="32" eb="33">
      <t>スス</t>
    </rPh>
    <rPh sb="35" eb="37">
      <t>コウキョウ</t>
    </rPh>
    <rPh sb="37" eb="40">
      <t>ゲスイドウ</t>
    </rPh>
    <rPh sb="42" eb="44">
      <t>セツゾク</t>
    </rPh>
    <rPh sb="44" eb="45">
      <t>リツ</t>
    </rPh>
    <rPh sb="46" eb="48">
      <t>コウジョウ</t>
    </rPh>
    <rPh sb="51" eb="54">
      <t>スイセンカ</t>
    </rPh>
    <rPh sb="55" eb="56">
      <t>タカ</t>
    </rPh>
    <rPh sb="60" eb="62">
      <t>ヒツヨウ</t>
    </rPh>
    <rPh sb="71" eb="72">
      <t>ト</t>
    </rPh>
    <rPh sb="72" eb="73">
      <t>ベツ</t>
    </rPh>
    <rPh sb="73" eb="75">
      <t>ホウモン</t>
    </rPh>
    <rPh sb="78" eb="80">
      <t>セツゾク</t>
    </rPh>
    <rPh sb="80" eb="82">
      <t>ソクシン</t>
    </rPh>
    <rPh sb="82" eb="83">
      <t>トウ</t>
    </rPh>
    <rPh sb="84" eb="87">
      <t>スイセンカ</t>
    </rPh>
    <rPh sb="88" eb="90">
      <t>ソクシン</t>
    </rPh>
    <rPh sb="94" eb="96">
      <t>ヒツヨウ</t>
    </rPh>
    <rPh sb="105" eb="108">
      <t>シヨウリョウ</t>
    </rPh>
    <rPh sb="108" eb="110">
      <t>カイテイ</t>
    </rPh>
    <rPh sb="111" eb="112">
      <t>オコナ</t>
    </rPh>
    <rPh sb="113" eb="115">
      <t>ケイヒ</t>
    </rPh>
    <rPh sb="115" eb="117">
      <t>カイシュウ</t>
    </rPh>
    <rPh sb="117" eb="118">
      <t>リツ</t>
    </rPh>
    <rPh sb="119" eb="121">
      <t>カイゼン</t>
    </rPh>
    <rPh sb="127" eb="129">
      <t>ケントウ</t>
    </rPh>
    <rPh sb="133" eb="1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</si>
</sst>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321088"/>
        <c:axId val="513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51321088"/>
        <c:axId val="51325568"/>
      </c:lineChart>
      <c:dateAx>
        <c:axId val="51321088"/>
        <c:scaling>
          <c:orientation val="minMax"/>
        </c:scaling>
        <c:delete val="1"/>
        <c:axPos val="b"/>
        <c:numFmt formatCode="ge" sourceLinked="1"/>
        <c:majorTickMark val="none"/>
        <c:minorTickMark val="none"/>
        <c:tickLblPos val="none"/>
        <c:crossAx val="51325568"/>
        <c:crosses val="autoZero"/>
        <c:auto val="1"/>
        <c:lblOffset val="100"/>
        <c:baseTimeUnit val="years"/>
      </c:dateAx>
      <c:valAx>
        <c:axId val="513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44.3</c:v>
                </c:pt>
                <c:pt idx="1">
                  <c:v>44.84</c:v>
                </c:pt>
                <c:pt idx="2">
                  <c:v>46.8</c:v>
                </c:pt>
                <c:pt idx="3">
                  <c:v>49.47</c:v>
                </c:pt>
                <c:pt idx="4">
                  <c:v>50.95</c:v>
                </c:pt>
              </c:numCache>
            </c:numRef>
          </c:val>
        </c:ser>
        <c:dLbls>
          <c:showLegendKey val="0"/>
          <c:showVal val="0"/>
          <c:showCatName val="0"/>
          <c:showSerName val="0"/>
          <c:showPercent val="0"/>
          <c:showBubbleSize val="0"/>
        </c:dLbls>
        <c:gapWidth val="150"/>
        <c:axId val="70716800"/>
        <c:axId val="707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70716800"/>
        <c:axId val="70718976"/>
      </c:lineChart>
      <c:dateAx>
        <c:axId val="70716800"/>
        <c:scaling>
          <c:orientation val="minMax"/>
        </c:scaling>
        <c:delete val="1"/>
        <c:axPos val="b"/>
        <c:numFmt formatCode="ge" sourceLinked="1"/>
        <c:majorTickMark val="none"/>
        <c:minorTickMark val="none"/>
        <c:tickLblPos val="none"/>
        <c:crossAx val="70718976"/>
        <c:crosses val="autoZero"/>
        <c:auto val="1"/>
        <c:lblOffset val="100"/>
        <c:baseTimeUnit val="years"/>
      </c:dateAx>
      <c:valAx>
        <c:axId val="707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64.02</c:v>
                </c:pt>
                <c:pt idx="1">
                  <c:v>67.099999999999994</c:v>
                </c:pt>
                <c:pt idx="2">
                  <c:v>68.209999999999994</c:v>
                </c:pt>
                <c:pt idx="3">
                  <c:v>69.180000000000007</c:v>
                </c:pt>
                <c:pt idx="4">
                  <c:v>71.5</c:v>
                </c:pt>
              </c:numCache>
            </c:numRef>
          </c:val>
        </c:ser>
        <c:dLbls>
          <c:showLegendKey val="0"/>
          <c:showVal val="0"/>
          <c:showCatName val="0"/>
          <c:showSerName val="0"/>
          <c:showPercent val="0"/>
          <c:showBubbleSize val="0"/>
        </c:dLbls>
        <c:gapWidth val="150"/>
        <c:axId val="70745088"/>
        <c:axId val="707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70745088"/>
        <c:axId val="70767744"/>
      </c:lineChart>
      <c:dateAx>
        <c:axId val="70745088"/>
        <c:scaling>
          <c:orientation val="minMax"/>
        </c:scaling>
        <c:delete val="1"/>
        <c:axPos val="b"/>
        <c:numFmt formatCode="ge" sourceLinked="1"/>
        <c:majorTickMark val="none"/>
        <c:minorTickMark val="none"/>
        <c:tickLblPos val="none"/>
        <c:crossAx val="70767744"/>
        <c:crosses val="autoZero"/>
        <c:auto val="1"/>
        <c:lblOffset val="100"/>
        <c:baseTimeUnit val="years"/>
      </c:dateAx>
      <c:valAx>
        <c:axId val="707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57.78</c:v>
                </c:pt>
                <c:pt idx="1">
                  <c:v>64.849999999999994</c:v>
                </c:pt>
                <c:pt idx="2">
                  <c:v>65.05</c:v>
                </c:pt>
                <c:pt idx="3">
                  <c:v>65.66</c:v>
                </c:pt>
                <c:pt idx="4">
                  <c:v>75</c:v>
                </c:pt>
              </c:numCache>
            </c:numRef>
          </c:val>
        </c:ser>
        <c:dLbls>
          <c:showLegendKey val="0"/>
          <c:showVal val="0"/>
          <c:showCatName val="0"/>
          <c:showSerName val="0"/>
          <c:showPercent val="0"/>
          <c:showBubbleSize val="0"/>
        </c:dLbls>
        <c:gapWidth val="150"/>
        <c:axId val="89612672"/>
        <c:axId val="896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12672"/>
        <c:axId val="89614592"/>
      </c:lineChart>
      <c:dateAx>
        <c:axId val="89612672"/>
        <c:scaling>
          <c:orientation val="minMax"/>
        </c:scaling>
        <c:delete val="1"/>
        <c:axPos val="b"/>
        <c:numFmt formatCode="ge" sourceLinked="1"/>
        <c:majorTickMark val="none"/>
        <c:minorTickMark val="none"/>
        <c:tickLblPos val="none"/>
        <c:crossAx val="89614592"/>
        <c:crosses val="autoZero"/>
        <c:auto val="1"/>
        <c:lblOffset val="100"/>
        <c:baseTimeUnit val="years"/>
      </c:dateAx>
      <c:valAx>
        <c:axId val="896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414912"/>
        <c:axId val="1574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414912"/>
        <c:axId val="157416832"/>
      </c:lineChart>
      <c:dateAx>
        <c:axId val="157414912"/>
        <c:scaling>
          <c:orientation val="minMax"/>
        </c:scaling>
        <c:delete val="1"/>
        <c:axPos val="b"/>
        <c:numFmt formatCode="ge" sourceLinked="1"/>
        <c:majorTickMark val="none"/>
        <c:minorTickMark val="none"/>
        <c:tickLblPos val="none"/>
        <c:crossAx val="157416832"/>
        <c:crosses val="autoZero"/>
        <c:auto val="1"/>
        <c:lblOffset val="100"/>
        <c:baseTimeUnit val="years"/>
      </c:dateAx>
      <c:valAx>
        <c:axId val="1574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361664"/>
        <c:axId val="513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361664"/>
        <c:axId val="51363840"/>
      </c:lineChart>
      <c:dateAx>
        <c:axId val="51361664"/>
        <c:scaling>
          <c:orientation val="minMax"/>
        </c:scaling>
        <c:delete val="1"/>
        <c:axPos val="b"/>
        <c:numFmt formatCode="ge" sourceLinked="1"/>
        <c:majorTickMark val="none"/>
        <c:minorTickMark val="none"/>
        <c:tickLblPos val="none"/>
        <c:crossAx val="51363840"/>
        <c:crosses val="autoZero"/>
        <c:auto val="1"/>
        <c:lblOffset val="100"/>
        <c:baseTimeUnit val="years"/>
      </c:dateAx>
      <c:valAx>
        <c:axId val="513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910144"/>
        <c:axId val="5191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910144"/>
        <c:axId val="51912064"/>
      </c:lineChart>
      <c:dateAx>
        <c:axId val="51910144"/>
        <c:scaling>
          <c:orientation val="minMax"/>
        </c:scaling>
        <c:delete val="1"/>
        <c:axPos val="b"/>
        <c:numFmt formatCode="ge" sourceLinked="1"/>
        <c:majorTickMark val="none"/>
        <c:minorTickMark val="none"/>
        <c:tickLblPos val="none"/>
        <c:crossAx val="51912064"/>
        <c:crosses val="autoZero"/>
        <c:auto val="1"/>
        <c:lblOffset val="100"/>
        <c:baseTimeUnit val="years"/>
      </c:dateAx>
      <c:valAx>
        <c:axId val="519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934336"/>
        <c:axId val="519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934336"/>
        <c:axId val="51936256"/>
      </c:lineChart>
      <c:dateAx>
        <c:axId val="51934336"/>
        <c:scaling>
          <c:orientation val="minMax"/>
        </c:scaling>
        <c:delete val="1"/>
        <c:axPos val="b"/>
        <c:numFmt formatCode="ge" sourceLinked="1"/>
        <c:majorTickMark val="none"/>
        <c:minorTickMark val="none"/>
        <c:tickLblPos val="none"/>
        <c:crossAx val="51936256"/>
        <c:crosses val="autoZero"/>
        <c:auto val="1"/>
        <c:lblOffset val="100"/>
        <c:baseTimeUnit val="years"/>
      </c:dateAx>
      <c:valAx>
        <c:axId val="519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4681.26</c:v>
                </c:pt>
                <c:pt idx="1">
                  <c:v>3658.46</c:v>
                </c:pt>
                <c:pt idx="2">
                  <c:v>3874.65</c:v>
                </c:pt>
                <c:pt idx="3">
                  <c:v>3276.86</c:v>
                </c:pt>
                <c:pt idx="4">
                  <c:v>3663.58</c:v>
                </c:pt>
              </c:numCache>
            </c:numRef>
          </c:val>
        </c:ser>
        <c:dLbls>
          <c:showLegendKey val="0"/>
          <c:showVal val="0"/>
          <c:showCatName val="0"/>
          <c:showSerName val="0"/>
          <c:showPercent val="0"/>
          <c:showBubbleSize val="0"/>
        </c:dLbls>
        <c:gapWidth val="150"/>
        <c:axId val="51962624"/>
        <c:axId val="519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51962624"/>
        <c:axId val="51964544"/>
      </c:lineChart>
      <c:dateAx>
        <c:axId val="51962624"/>
        <c:scaling>
          <c:orientation val="minMax"/>
        </c:scaling>
        <c:delete val="1"/>
        <c:axPos val="b"/>
        <c:numFmt formatCode="ge" sourceLinked="1"/>
        <c:majorTickMark val="none"/>
        <c:minorTickMark val="none"/>
        <c:tickLblPos val="none"/>
        <c:crossAx val="51964544"/>
        <c:crosses val="autoZero"/>
        <c:auto val="1"/>
        <c:lblOffset val="100"/>
        <c:baseTimeUnit val="years"/>
      </c:dateAx>
      <c:valAx>
        <c:axId val="519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34.880000000000003</c:v>
                </c:pt>
                <c:pt idx="1">
                  <c:v>41.18</c:v>
                </c:pt>
                <c:pt idx="2">
                  <c:v>36.43</c:v>
                </c:pt>
                <c:pt idx="3">
                  <c:v>36.229999999999997</c:v>
                </c:pt>
                <c:pt idx="4">
                  <c:v>35.31</c:v>
                </c:pt>
              </c:numCache>
            </c:numRef>
          </c:val>
        </c:ser>
        <c:dLbls>
          <c:showLegendKey val="0"/>
          <c:showVal val="0"/>
          <c:showCatName val="0"/>
          <c:showSerName val="0"/>
          <c:showPercent val="0"/>
          <c:showBubbleSize val="0"/>
        </c:dLbls>
        <c:gapWidth val="150"/>
        <c:axId val="70455680"/>
        <c:axId val="704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70455680"/>
        <c:axId val="70457600"/>
      </c:lineChart>
      <c:dateAx>
        <c:axId val="70455680"/>
        <c:scaling>
          <c:orientation val="minMax"/>
        </c:scaling>
        <c:delete val="1"/>
        <c:axPos val="b"/>
        <c:numFmt formatCode="ge" sourceLinked="1"/>
        <c:majorTickMark val="none"/>
        <c:minorTickMark val="none"/>
        <c:tickLblPos val="none"/>
        <c:crossAx val="70457600"/>
        <c:crosses val="autoZero"/>
        <c:auto val="1"/>
        <c:lblOffset val="100"/>
        <c:baseTimeUnit val="years"/>
      </c:dateAx>
      <c:valAx>
        <c:axId val="704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434.33</c:v>
                </c:pt>
                <c:pt idx="1">
                  <c:v>339.61</c:v>
                </c:pt>
                <c:pt idx="2">
                  <c:v>411.17</c:v>
                </c:pt>
                <c:pt idx="3">
                  <c:v>422.69</c:v>
                </c:pt>
                <c:pt idx="4">
                  <c:v>438.81</c:v>
                </c:pt>
              </c:numCache>
            </c:numRef>
          </c:val>
        </c:ser>
        <c:dLbls>
          <c:showLegendKey val="0"/>
          <c:showVal val="0"/>
          <c:showCatName val="0"/>
          <c:showSerName val="0"/>
          <c:showPercent val="0"/>
          <c:showBubbleSize val="0"/>
        </c:dLbls>
        <c:gapWidth val="150"/>
        <c:axId val="70496256"/>
        <c:axId val="7049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70496256"/>
        <c:axId val="70498176"/>
      </c:lineChart>
      <c:dateAx>
        <c:axId val="70496256"/>
        <c:scaling>
          <c:orientation val="minMax"/>
        </c:scaling>
        <c:delete val="1"/>
        <c:axPos val="b"/>
        <c:numFmt formatCode="ge" sourceLinked="1"/>
        <c:majorTickMark val="none"/>
        <c:minorTickMark val="none"/>
        <c:tickLblPos val="none"/>
        <c:crossAx val="70498176"/>
        <c:crosses val="autoZero"/>
        <c:auto val="1"/>
        <c:lblOffset val="100"/>
        <c:baseTimeUnit val="years"/>
      </c:dateAx>
      <c:valAx>
        <c:axId val="7049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佐賀県　小城市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45851</v>
      </c>
      <c r="AM8" s="47"/>
      <c r="AN8" s="47"/>
      <c r="AO8" s="47"/>
      <c r="AP8" s="47"/>
      <c r="AQ8" s="47"/>
      <c r="AR8" s="47"/>
      <c r="AS8" s="47"/>
      <c r="AT8" s="43">
        <f>データ!S6</f>
        <v>95.81</v>
      </c>
      <c r="AU8" s="43"/>
      <c r="AV8" s="43"/>
      <c r="AW8" s="43"/>
      <c r="AX8" s="43"/>
      <c r="AY8" s="43"/>
      <c r="AZ8" s="43"/>
      <c r="BA8" s="43"/>
      <c r="BB8" s="43">
        <f>データ!T6</f>
        <v>478.56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21.28</v>
      </c>
      <c r="Q10" s="43"/>
      <c r="R10" s="43"/>
      <c r="S10" s="43"/>
      <c r="T10" s="43"/>
      <c r="U10" s="43"/>
      <c r="V10" s="43"/>
      <c r="W10" s="43">
        <f>データ!P6</f>
        <v>90.65</v>
      </c>
      <c r="X10" s="43"/>
      <c r="Y10" s="43"/>
      <c r="Z10" s="43"/>
      <c r="AA10" s="43"/>
      <c r="AB10" s="43"/>
      <c r="AC10" s="43"/>
      <c r="AD10" s="47">
        <f>データ!Q6</f>
        <v>2970</v>
      </c>
      <c r="AE10" s="47"/>
      <c r="AF10" s="47"/>
      <c r="AG10" s="47"/>
      <c r="AH10" s="47"/>
      <c r="AI10" s="47"/>
      <c r="AJ10" s="47"/>
      <c r="AK10" s="2"/>
      <c r="AL10" s="47">
        <f>データ!U6</f>
        <v>9723</v>
      </c>
      <c r="AM10" s="47"/>
      <c r="AN10" s="47"/>
      <c r="AO10" s="47"/>
      <c r="AP10" s="47"/>
      <c r="AQ10" s="47"/>
      <c r="AR10" s="47"/>
      <c r="AS10" s="47"/>
      <c r="AT10" s="43">
        <f>データ!V6</f>
        <v>2.86</v>
      </c>
      <c r="AU10" s="43"/>
      <c r="AV10" s="43"/>
      <c r="AW10" s="43"/>
      <c r="AX10" s="43"/>
      <c r="AY10" s="43"/>
      <c r="AZ10" s="43"/>
      <c r="BA10" s="43"/>
      <c r="BB10" s="43">
        <f>データ!W6</f>
        <v>3399.65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412082</v>
      </c>
      <c r="D6" s="31">
        <f t="shared" si="3"/>
        <v>47</v>
      </c>
      <c r="E6" s="31">
        <f t="shared" si="3"/>
        <v>17</v>
      </c>
      <c r="F6" s="31">
        <f t="shared" si="3"/>
        <v>1</v>
      </c>
      <c r="G6" s="31">
        <f t="shared" si="3"/>
        <v>0</v>
      </c>
      <c r="H6" s="31" t="str">
        <f t="shared" si="3"/>
        <v>佐賀県　小城市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21.28</v>
      </c>
      <c r="P6" s="32">
        <f t="shared" si="3"/>
        <v>90.65</v>
      </c>
      <c r="Q6" s="32">
        <f t="shared" si="3"/>
        <v>2970</v>
      </c>
      <c r="R6" s="32">
        <f t="shared" si="3"/>
        <v>45851</v>
      </c>
      <c r="S6" s="32">
        <f t="shared" si="3"/>
        <v>95.81</v>
      </c>
      <c r="T6" s="32">
        <f t="shared" si="3"/>
        <v>478.56</v>
      </c>
      <c r="U6" s="32">
        <f t="shared" si="3"/>
        <v>9723</v>
      </c>
      <c r="V6" s="32">
        <f t="shared" si="3"/>
        <v>2.86</v>
      </c>
      <c r="W6" s="32">
        <f t="shared" si="3"/>
        <v>3399.65</v>
      </c>
      <c r="X6" s="33">
        <f>IF(X7="",NA(),X7)</f>
        <v>57.78</v>
      </c>
      <c r="Y6" s="33">
        <f t="shared" ref="Y6:AG6" si="4">IF(Y7="",NA(),Y7)</f>
        <v>64.849999999999994</v>
      </c>
      <c r="Z6" s="33">
        <f t="shared" si="4"/>
        <v>65.05</v>
      </c>
      <c r="AA6" s="33">
        <f t="shared" si="4"/>
        <v>65.66</v>
      </c>
      <c r="AB6" s="33">
        <f t="shared" si="4"/>
        <v>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4681.26</v>
      </c>
      <c r="BF6" s="33">
        <f t="shared" ref="BF6:BN6" si="7">IF(BF7="",NA(),BF7)</f>
        <v>3658.46</v>
      </c>
      <c r="BG6" s="33">
        <f t="shared" si="7"/>
        <v>3874.65</v>
      </c>
      <c r="BH6" s="33">
        <f t="shared" si="7"/>
        <v>3276.86</v>
      </c>
      <c r="BI6" s="33">
        <f t="shared" si="7"/>
        <v>3663.58</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34.880000000000003</v>
      </c>
      <c r="BQ6" s="33">
        <f t="shared" ref="BQ6:BY6" si="8">IF(BQ7="",NA(),BQ7)</f>
        <v>41.18</v>
      </c>
      <c r="BR6" s="33">
        <f t="shared" si="8"/>
        <v>36.43</v>
      </c>
      <c r="BS6" s="33">
        <f t="shared" si="8"/>
        <v>36.229999999999997</v>
      </c>
      <c r="BT6" s="33">
        <f t="shared" si="8"/>
        <v>35.31</v>
      </c>
      <c r="BU6" s="33">
        <f t="shared" si="8"/>
        <v>54.46</v>
      </c>
      <c r="BV6" s="33">
        <f t="shared" si="8"/>
        <v>57.36</v>
      </c>
      <c r="BW6" s="33">
        <f t="shared" si="8"/>
        <v>57.33</v>
      </c>
      <c r="BX6" s="33">
        <f t="shared" si="8"/>
        <v>60.78</v>
      </c>
      <c r="BY6" s="33">
        <f t="shared" si="8"/>
        <v>60.17</v>
      </c>
      <c r="BZ6" s="32" t="str">
        <f>IF(BZ7="","",IF(BZ7="-","【-】","【"&amp;SUBSTITUTE(TEXT(BZ7,"#,##0.00"),"-","△")&amp;"】"))</f>
        <v>【98.53】</v>
      </c>
      <c r="CA6" s="33">
        <f>IF(CA7="",NA(),CA7)</f>
        <v>434.33</v>
      </c>
      <c r="CB6" s="33">
        <f t="shared" ref="CB6:CJ6" si="9">IF(CB7="",NA(),CB7)</f>
        <v>339.61</v>
      </c>
      <c r="CC6" s="33">
        <f t="shared" si="9"/>
        <v>411.17</v>
      </c>
      <c r="CD6" s="33">
        <f t="shared" si="9"/>
        <v>422.69</v>
      </c>
      <c r="CE6" s="33">
        <f t="shared" si="9"/>
        <v>438.81</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44.3</v>
      </c>
      <c r="CM6" s="33">
        <f t="shared" ref="CM6:CU6" si="10">IF(CM7="",NA(),CM7)</f>
        <v>44.84</v>
      </c>
      <c r="CN6" s="33">
        <f t="shared" si="10"/>
        <v>46.8</v>
      </c>
      <c r="CO6" s="33">
        <f t="shared" si="10"/>
        <v>49.47</v>
      </c>
      <c r="CP6" s="33">
        <f t="shared" si="10"/>
        <v>50.95</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64.02</v>
      </c>
      <c r="CX6" s="33">
        <f t="shared" ref="CX6:DF6" si="11">IF(CX7="",NA(),CX7)</f>
        <v>67.099999999999994</v>
      </c>
      <c r="CY6" s="33">
        <f t="shared" si="11"/>
        <v>68.209999999999994</v>
      </c>
      <c r="CZ6" s="33">
        <f t="shared" si="11"/>
        <v>69.180000000000007</v>
      </c>
      <c r="DA6" s="33">
        <f t="shared" si="11"/>
        <v>71.5</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x14ac:dyDescent="0.15">
      <c r="A7" s="26"/>
      <c r="B7" s="35">
        <v>2015</v>
      </c>
      <c r="C7" s="35">
        <v>412082</v>
      </c>
      <c r="D7" s="35">
        <v>47</v>
      </c>
      <c r="E7" s="35">
        <v>17</v>
      </c>
      <c r="F7" s="35">
        <v>1</v>
      </c>
      <c r="G7" s="35">
        <v>0</v>
      </c>
      <c r="H7" s="35" t="s">
        <v>96</v>
      </c>
      <c r="I7" s="35" t="s">
        <v>97</v>
      </c>
      <c r="J7" s="35" t="s">
        <v>98</v>
      </c>
      <c r="K7" s="35" t="s">
        <v>99</v>
      </c>
      <c r="L7" s="35" t="s">
        <v>100</v>
      </c>
      <c r="M7" s="36" t="s">
        <v>101</v>
      </c>
      <c r="N7" s="36" t="s">
        <v>102</v>
      </c>
      <c r="O7" s="36">
        <v>21.28</v>
      </c>
      <c r="P7" s="36">
        <v>90.65</v>
      </c>
      <c r="Q7" s="36">
        <v>2970</v>
      </c>
      <c r="R7" s="36">
        <v>45851</v>
      </c>
      <c r="S7" s="36">
        <v>95.81</v>
      </c>
      <c r="T7" s="36">
        <v>478.56</v>
      </c>
      <c r="U7" s="36">
        <v>9723</v>
      </c>
      <c r="V7" s="36">
        <v>2.86</v>
      </c>
      <c r="W7" s="36">
        <v>3399.65</v>
      </c>
      <c r="X7" s="36">
        <v>57.78</v>
      </c>
      <c r="Y7" s="36">
        <v>64.849999999999994</v>
      </c>
      <c r="Z7" s="36">
        <v>65.05</v>
      </c>
      <c r="AA7" s="36">
        <v>65.66</v>
      </c>
      <c r="AB7" s="36">
        <v>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4681.26</v>
      </c>
      <c r="BF7" s="36">
        <v>3658.46</v>
      </c>
      <c r="BG7" s="36">
        <v>3874.65</v>
      </c>
      <c r="BH7" s="36">
        <v>3276.86</v>
      </c>
      <c r="BI7" s="36">
        <v>3663.58</v>
      </c>
      <c r="BJ7" s="36">
        <v>1749.66</v>
      </c>
      <c r="BK7" s="36">
        <v>1574.53</v>
      </c>
      <c r="BL7" s="36">
        <v>1506.51</v>
      </c>
      <c r="BM7" s="36">
        <v>1315.67</v>
      </c>
      <c r="BN7" s="36">
        <v>1240.1600000000001</v>
      </c>
      <c r="BO7" s="36">
        <v>763.62</v>
      </c>
      <c r="BP7" s="36">
        <v>34.880000000000003</v>
      </c>
      <c r="BQ7" s="36">
        <v>41.18</v>
      </c>
      <c r="BR7" s="36">
        <v>36.43</v>
      </c>
      <c r="BS7" s="36">
        <v>36.229999999999997</v>
      </c>
      <c r="BT7" s="36">
        <v>35.31</v>
      </c>
      <c r="BU7" s="36">
        <v>54.46</v>
      </c>
      <c r="BV7" s="36">
        <v>57.36</v>
      </c>
      <c r="BW7" s="36">
        <v>57.33</v>
      </c>
      <c r="BX7" s="36">
        <v>60.78</v>
      </c>
      <c r="BY7" s="36">
        <v>60.17</v>
      </c>
      <c r="BZ7" s="36">
        <v>98.53</v>
      </c>
      <c r="CA7" s="36">
        <v>434.33</v>
      </c>
      <c r="CB7" s="36">
        <v>339.61</v>
      </c>
      <c r="CC7" s="36">
        <v>411.17</v>
      </c>
      <c r="CD7" s="36">
        <v>422.69</v>
      </c>
      <c r="CE7" s="36">
        <v>438.81</v>
      </c>
      <c r="CF7" s="36">
        <v>293.08999999999997</v>
      </c>
      <c r="CG7" s="36">
        <v>279.91000000000003</v>
      </c>
      <c r="CH7" s="36">
        <v>284.52999999999997</v>
      </c>
      <c r="CI7" s="36">
        <v>276.26</v>
      </c>
      <c r="CJ7" s="36">
        <v>281.52999999999997</v>
      </c>
      <c r="CK7" s="36">
        <v>139.69999999999999</v>
      </c>
      <c r="CL7" s="36">
        <v>44.3</v>
      </c>
      <c r="CM7" s="36">
        <v>44.84</v>
      </c>
      <c r="CN7" s="36">
        <v>46.8</v>
      </c>
      <c r="CO7" s="36">
        <v>49.47</v>
      </c>
      <c r="CP7" s="36">
        <v>50.95</v>
      </c>
      <c r="CQ7" s="36">
        <v>38.950000000000003</v>
      </c>
      <c r="CR7" s="36">
        <v>40.07</v>
      </c>
      <c r="CS7" s="36">
        <v>39.92</v>
      </c>
      <c r="CT7" s="36">
        <v>41.63</v>
      </c>
      <c r="CU7" s="36">
        <v>44.89</v>
      </c>
      <c r="CV7" s="36">
        <v>60.01</v>
      </c>
      <c r="CW7" s="36">
        <v>64.02</v>
      </c>
      <c r="CX7" s="36">
        <v>67.099999999999994</v>
      </c>
      <c r="CY7" s="36">
        <v>68.209999999999994</v>
      </c>
      <c r="CZ7" s="36">
        <v>69.180000000000007</v>
      </c>
      <c r="DA7" s="36">
        <v>71.5</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ogi</cp:lastModifiedBy>
  <cp:lastPrinted>2017-02-13T06:34:49Z</cp:lastPrinted>
  <dcterms:created xsi:type="dcterms:W3CDTF">2017-02-08T02:55:04Z</dcterms:created>
  <dcterms:modified xsi:type="dcterms:W3CDTF">2017-02-13T07:31:48Z</dcterms:modified>
  <cp:category/>
</cp:coreProperties>
</file>