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0305" yWindow="-15" windowWidth="10200" windowHeight="808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<sst xmlns="http://schemas.openxmlformats.org/spreadsheetml/2006/main" count="221" uniqueCount="111">
  <si>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</si>
  <si>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</si>
  <si>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</si>
  <si>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</si>
  <si>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</si>
  <si>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</si>
  <si>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</si>
  <si>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</si>
  <si>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</si>
  <si>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</si>
  <si>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</si>
  <si>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</si>
  <si>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</si>
  <si>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</si>
  <si>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</si>
  <si>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</si>
  <si>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</si>
  <si>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</si>
  <si>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</si>
  <si>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</si>
  <si>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</si>
  <si>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</si>
  <si>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</si>
  <si>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</si>
  <si>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</si>
  <si>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</si>
  <si>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</si>
  <si>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</si>
  <si>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</si>
  <si>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</si>
  <si>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</si>
  <si>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</si>
  <si>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</si>
  <si>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</si>
  <si>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</si>
  <si>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</si>
  <si>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</si>
  <si>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</si>
  <si>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</si>
  <si>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</si>
  <si>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</si>
  <si>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</si>
  <si>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</si>
  <si>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</si>
  <si>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</si>
  <si>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</si>
  <si>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</si>
  <si>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</si>
  <si>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</si>
  <si>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</si>
  <si>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</si>
  <si>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</si>
  <si>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</si>
  <si>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</si>
  <si>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</si>
  <si>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</si>
  <si>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</si>
  <si>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</si>
  <si>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</si>
  <si>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</si>
  <si>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</si>
  <si>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</si>
  <si>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</si>
  <si>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</si>
  <si>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</si>
  <si>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</si>
  <si>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</si>
  <si>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</si>
  <si>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</si>
  <si>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</si>
  <si>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</si>
  <si>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</si>
  <si>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</si>
  <si>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</si>
  <si>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</si>
  <si>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</si>
  <si>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</si>
  <si>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</si>
  <si>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</si>
  <si>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</si>
  <si>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</si>
  <si>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</si>
  <si>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</si>
  <si>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</si>
  <si>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</si>
  <si>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</si>
  <si>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</si>
  <si>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</si>
  <si>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</si>
  <si>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</si>
  <si>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</si>
  <si>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</si>
  <si>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</si>
  <si>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</si>
  <si>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</si>
  <si>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</si>
  <si>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武雄市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</si>
  <si>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</si>
  <si>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</si>
  <si>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</si>
  <si>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</si>
  <si>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</si>
  <si>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</si>
  <si>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</si>
  <si>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</si>
  <si>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</si>
  <si>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</si>
  <si>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</si>
  <si>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約108％と単年度収支については黒字であり、経費回収率についても約147％と良好な状況にある。しかし、施設利用率及び水洗化率が類似平均と比較し低い状況にあるため、引き続き接続率を上げる等経営改善を図っていく必要がある。</t>
    <phoneticPr fontId="4"/>
  </si>
  <si>
    <t>　当市の公共下水道の供用開始は平成19年度からであり平成27年度現在では老朽化には至っていない。</t>
    <phoneticPr fontId="4"/>
  </si>
  <si>
    <t>　収益的収支比率や経費回収率が平均値より高く、汚水処理原価は低いことから健全な状況にあるが、水洗化率や施設利用率が低いことから未接続者が多い状況にあるといえる。
　当市は公共下水道事業が進捗している段階であり、今後供用区域を拡大するなかで、併せて接続率を高めていくことが必要である。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</si>
</sst>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763648"/>
        <c:axId val="927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92763648"/>
        <c:axId val="92765568"/>
      </c:lineChart>
      <c:dateAx>
        <c:axId val="92763648"/>
        <c:scaling>
          <c:orientation val="minMax"/>
        </c:scaling>
        <c:delete val="1"/>
        <c:axPos val="b"/>
        <c:numFmt formatCode="ge" sourceLinked="1"/>
        <c:majorTickMark val="none"/>
        <c:minorTickMark val="none"/>
        <c:tickLblPos val="none"/>
        <c:crossAx val="92765568"/>
        <c:crosses val="autoZero"/>
        <c:auto val="1"/>
        <c:lblOffset val="100"/>
        <c:baseTimeUnit val="years"/>
      </c:dateAx>
      <c:valAx>
        <c:axId val="927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c:v>
                </c:pt>
                <c:pt idx="1">
                  <c:v>36.5</c:v>
                </c:pt>
                <c:pt idx="2">
                  <c:v>27.33</c:v>
                </c:pt>
                <c:pt idx="3">
                  <c:v>37.08</c:v>
                </c:pt>
                <c:pt idx="4">
                  <c:v>38.58</c:v>
                </c:pt>
              </c:numCache>
            </c:numRef>
          </c:val>
        </c:ser>
        <c:dLbls>
          <c:showLegendKey val="0"/>
          <c:showVal val="0"/>
          <c:showCatName val="0"/>
          <c:showSerName val="0"/>
          <c:showPercent val="0"/>
          <c:showBubbleSize val="0"/>
        </c:dLbls>
        <c:gapWidth val="150"/>
        <c:axId val="94746496"/>
        <c:axId val="947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94746496"/>
        <c:axId val="94752768"/>
      </c:lineChart>
      <c:dateAx>
        <c:axId val="94746496"/>
        <c:scaling>
          <c:orientation val="minMax"/>
        </c:scaling>
        <c:delete val="1"/>
        <c:axPos val="b"/>
        <c:numFmt formatCode="ge" sourceLinked="1"/>
        <c:majorTickMark val="none"/>
        <c:minorTickMark val="none"/>
        <c:tickLblPos val="none"/>
        <c:crossAx val="94752768"/>
        <c:crosses val="autoZero"/>
        <c:auto val="1"/>
        <c:lblOffset val="100"/>
        <c:baseTimeUnit val="years"/>
      </c:dateAx>
      <c:valAx>
        <c:axId val="947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24.33</c:v>
                </c:pt>
                <c:pt idx="1">
                  <c:v>26.01</c:v>
                </c:pt>
                <c:pt idx="2">
                  <c:v>28.47</c:v>
                </c:pt>
                <c:pt idx="3">
                  <c:v>35.229999999999997</c:v>
                </c:pt>
                <c:pt idx="4">
                  <c:v>30.81</c:v>
                </c:pt>
              </c:numCache>
            </c:numRef>
          </c:val>
        </c:ser>
        <c:dLbls>
          <c:showLegendKey val="0"/>
          <c:showVal val="0"/>
          <c:showCatName val="0"/>
          <c:showSerName val="0"/>
          <c:showPercent val="0"/>
          <c:showBubbleSize val="0"/>
        </c:dLbls>
        <c:gapWidth val="150"/>
        <c:axId val="94799360"/>
        <c:axId val="948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94799360"/>
        <c:axId val="94801280"/>
      </c:lineChart>
      <c:dateAx>
        <c:axId val="94799360"/>
        <c:scaling>
          <c:orientation val="minMax"/>
        </c:scaling>
        <c:delete val="1"/>
        <c:axPos val="b"/>
        <c:numFmt formatCode="ge" sourceLinked="1"/>
        <c:majorTickMark val="none"/>
        <c:minorTickMark val="none"/>
        <c:tickLblPos val="none"/>
        <c:crossAx val="94801280"/>
        <c:crosses val="autoZero"/>
        <c:auto val="1"/>
        <c:lblOffset val="100"/>
        <c:baseTimeUnit val="years"/>
      </c:dateAx>
      <c:valAx>
        <c:axId val="948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89.45</c:v>
                </c:pt>
                <c:pt idx="1">
                  <c:v>94.85</c:v>
                </c:pt>
                <c:pt idx="2">
                  <c:v>103.66</c:v>
                </c:pt>
                <c:pt idx="3">
                  <c:v>106.5</c:v>
                </c:pt>
                <c:pt idx="4">
                  <c:v>108.38</c:v>
                </c:pt>
              </c:numCache>
            </c:numRef>
          </c:val>
        </c:ser>
        <c:dLbls>
          <c:showLegendKey val="0"/>
          <c:showVal val="0"/>
          <c:showCatName val="0"/>
          <c:showSerName val="0"/>
          <c:showPercent val="0"/>
          <c:showBubbleSize val="0"/>
        </c:dLbls>
        <c:gapWidth val="150"/>
        <c:axId val="47678592"/>
        <c:axId val="476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78592"/>
        <c:axId val="47680512"/>
      </c:lineChart>
      <c:dateAx>
        <c:axId val="47678592"/>
        <c:scaling>
          <c:orientation val="minMax"/>
        </c:scaling>
        <c:delete val="1"/>
        <c:axPos val="b"/>
        <c:numFmt formatCode="ge" sourceLinked="1"/>
        <c:majorTickMark val="none"/>
        <c:minorTickMark val="none"/>
        <c:tickLblPos val="none"/>
        <c:crossAx val="47680512"/>
        <c:crosses val="autoZero"/>
        <c:auto val="1"/>
        <c:lblOffset val="100"/>
        <c:baseTimeUnit val="years"/>
      </c:dateAx>
      <c:valAx>
        <c:axId val="476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706880"/>
        <c:axId val="477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706880"/>
        <c:axId val="47708800"/>
      </c:lineChart>
      <c:dateAx>
        <c:axId val="47706880"/>
        <c:scaling>
          <c:orientation val="minMax"/>
        </c:scaling>
        <c:delete val="1"/>
        <c:axPos val="b"/>
        <c:numFmt formatCode="ge" sourceLinked="1"/>
        <c:majorTickMark val="none"/>
        <c:minorTickMark val="none"/>
        <c:tickLblPos val="none"/>
        <c:crossAx val="47708800"/>
        <c:crosses val="autoZero"/>
        <c:auto val="1"/>
        <c:lblOffset val="100"/>
        <c:baseTimeUnit val="years"/>
      </c:dateAx>
      <c:valAx>
        <c:axId val="477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38336"/>
        <c:axId val="934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38336"/>
        <c:axId val="93440256"/>
      </c:lineChart>
      <c:dateAx>
        <c:axId val="93438336"/>
        <c:scaling>
          <c:orientation val="minMax"/>
        </c:scaling>
        <c:delete val="1"/>
        <c:axPos val="b"/>
        <c:numFmt formatCode="ge" sourceLinked="1"/>
        <c:majorTickMark val="none"/>
        <c:minorTickMark val="none"/>
        <c:tickLblPos val="none"/>
        <c:crossAx val="93440256"/>
        <c:crosses val="autoZero"/>
        <c:auto val="1"/>
        <c:lblOffset val="100"/>
        <c:baseTimeUnit val="years"/>
      </c:dateAx>
      <c:valAx>
        <c:axId val="934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52544"/>
        <c:axId val="934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52544"/>
        <c:axId val="93471104"/>
      </c:lineChart>
      <c:dateAx>
        <c:axId val="93452544"/>
        <c:scaling>
          <c:orientation val="minMax"/>
        </c:scaling>
        <c:delete val="1"/>
        <c:axPos val="b"/>
        <c:numFmt formatCode="ge" sourceLinked="1"/>
        <c:majorTickMark val="none"/>
        <c:minorTickMark val="none"/>
        <c:tickLblPos val="none"/>
        <c:crossAx val="93471104"/>
        <c:crosses val="autoZero"/>
        <c:auto val="1"/>
        <c:lblOffset val="100"/>
        <c:baseTimeUnit val="years"/>
      </c:dateAx>
      <c:valAx>
        <c:axId val="934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99392"/>
        <c:axId val="935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99392"/>
        <c:axId val="93501312"/>
      </c:lineChart>
      <c:dateAx>
        <c:axId val="93499392"/>
        <c:scaling>
          <c:orientation val="minMax"/>
        </c:scaling>
        <c:delete val="1"/>
        <c:axPos val="b"/>
        <c:numFmt formatCode="ge" sourceLinked="1"/>
        <c:majorTickMark val="none"/>
        <c:minorTickMark val="none"/>
        <c:tickLblPos val="none"/>
        <c:crossAx val="93501312"/>
        <c:crosses val="autoZero"/>
        <c:auto val="1"/>
        <c:lblOffset val="100"/>
        <c:baseTimeUnit val="years"/>
      </c:dateAx>
      <c:valAx>
        <c:axId val="935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84192"/>
        <c:axId val="945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94584192"/>
        <c:axId val="94586368"/>
      </c:lineChart>
      <c:dateAx>
        <c:axId val="94584192"/>
        <c:scaling>
          <c:orientation val="minMax"/>
        </c:scaling>
        <c:delete val="1"/>
        <c:axPos val="b"/>
        <c:numFmt formatCode="ge" sourceLinked="1"/>
        <c:majorTickMark val="none"/>
        <c:minorTickMark val="none"/>
        <c:tickLblPos val="none"/>
        <c:crossAx val="94586368"/>
        <c:crosses val="autoZero"/>
        <c:auto val="1"/>
        <c:lblOffset val="100"/>
        <c:baseTimeUnit val="years"/>
      </c:dateAx>
      <c:valAx>
        <c:axId val="945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88.25</c:v>
                </c:pt>
                <c:pt idx="1">
                  <c:v>106.8</c:v>
                </c:pt>
                <c:pt idx="2">
                  <c:v>146.59</c:v>
                </c:pt>
                <c:pt idx="3">
                  <c:v>140.93</c:v>
                </c:pt>
                <c:pt idx="4">
                  <c:v>147.53</c:v>
                </c:pt>
              </c:numCache>
            </c:numRef>
          </c:val>
        </c:ser>
        <c:dLbls>
          <c:showLegendKey val="0"/>
          <c:showVal val="0"/>
          <c:showCatName val="0"/>
          <c:showSerName val="0"/>
          <c:showPercent val="0"/>
          <c:showBubbleSize val="0"/>
        </c:dLbls>
        <c:gapWidth val="150"/>
        <c:axId val="94600192"/>
        <c:axId val="946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94600192"/>
        <c:axId val="94626944"/>
      </c:lineChart>
      <c:dateAx>
        <c:axId val="94600192"/>
        <c:scaling>
          <c:orientation val="minMax"/>
        </c:scaling>
        <c:delete val="1"/>
        <c:axPos val="b"/>
        <c:numFmt formatCode="ge" sourceLinked="1"/>
        <c:majorTickMark val="none"/>
        <c:minorTickMark val="none"/>
        <c:tickLblPos val="none"/>
        <c:crossAx val="94626944"/>
        <c:crosses val="autoZero"/>
        <c:auto val="1"/>
        <c:lblOffset val="100"/>
        <c:baseTimeUnit val="years"/>
      </c:dateAx>
      <c:valAx>
        <c:axId val="946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225.17</c:v>
                </c:pt>
                <c:pt idx="1">
                  <c:v>185.7</c:v>
                </c:pt>
                <c:pt idx="2">
                  <c:v>132.91999999999999</c:v>
                </c:pt>
                <c:pt idx="3">
                  <c:v>142.33000000000001</c:v>
                </c:pt>
                <c:pt idx="4">
                  <c:v>136.75</c:v>
                </c:pt>
              </c:numCache>
            </c:numRef>
          </c:val>
        </c:ser>
        <c:dLbls>
          <c:showLegendKey val="0"/>
          <c:showVal val="0"/>
          <c:showCatName val="0"/>
          <c:showSerName val="0"/>
          <c:showPercent val="0"/>
          <c:showBubbleSize val="0"/>
        </c:dLbls>
        <c:gapWidth val="150"/>
        <c:axId val="94718208"/>
        <c:axId val="947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94718208"/>
        <c:axId val="94720384"/>
      </c:lineChart>
      <c:dateAx>
        <c:axId val="94718208"/>
        <c:scaling>
          <c:orientation val="minMax"/>
        </c:scaling>
        <c:delete val="1"/>
        <c:axPos val="b"/>
        <c:numFmt formatCode="ge" sourceLinked="1"/>
        <c:majorTickMark val="none"/>
        <c:minorTickMark val="none"/>
        <c:tickLblPos val="none"/>
        <c:crossAx val="94720384"/>
        <c:crosses val="autoZero"/>
        <c:auto val="1"/>
        <c:lblOffset val="100"/>
        <c:baseTimeUnit val="years"/>
      </c:dateAx>
      <c:valAx>
        <c:axId val="947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E60" zoomScaleNormal="100" workbookViewId="0">
      <selection activeCell="BJ78" sqref="BJ7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武雄市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49965</v>
      </c>
      <c r="AM8" s="64"/>
      <c r="AN8" s="64"/>
      <c r="AO8" s="64"/>
      <c r="AP8" s="64"/>
      <c r="AQ8" s="64"/>
      <c r="AR8" s="64"/>
      <c r="AS8" s="64"/>
      <c r="AT8" s="63">
        <f>データ!S6</f>
        <v>195.4</v>
      </c>
      <c r="AU8" s="63"/>
      <c r="AV8" s="63"/>
      <c r="AW8" s="63"/>
      <c r="AX8" s="63"/>
      <c r="AY8" s="63"/>
      <c r="AZ8" s="63"/>
      <c r="BA8" s="63"/>
      <c r="BB8" s="63">
        <f>データ!T6</f>
        <v>255.71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5.0999999999999996</v>
      </c>
      <c r="Q10" s="63"/>
      <c r="R10" s="63"/>
      <c r="S10" s="63"/>
      <c r="T10" s="63"/>
      <c r="U10" s="63"/>
      <c r="V10" s="63"/>
      <c r="W10" s="63">
        <f>データ!P6</f>
        <v>104.97</v>
      </c>
      <c r="X10" s="63"/>
      <c r="Y10" s="63"/>
      <c r="Z10" s="63"/>
      <c r="AA10" s="63"/>
      <c r="AB10" s="63"/>
      <c r="AC10" s="63"/>
      <c r="AD10" s="64">
        <f>データ!Q6</f>
        <v>4104</v>
      </c>
      <c r="AE10" s="64"/>
      <c r="AF10" s="64"/>
      <c r="AG10" s="64"/>
      <c r="AH10" s="64"/>
      <c r="AI10" s="64"/>
      <c r="AJ10" s="64"/>
      <c r="AK10" s="2"/>
      <c r="AL10" s="64">
        <f>データ!U6</f>
        <v>2535</v>
      </c>
      <c r="AM10" s="64"/>
      <c r="AN10" s="64"/>
      <c r="AO10" s="64"/>
      <c r="AP10" s="64"/>
      <c r="AQ10" s="64"/>
      <c r="AR10" s="64"/>
      <c r="AS10" s="64"/>
      <c r="AT10" s="63">
        <f>データ!V6</f>
        <v>0.76</v>
      </c>
      <c r="AU10" s="63"/>
      <c r="AV10" s="63"/>
      <c r="AW10" s="63"/>
      <c r="AX10" s="63"/>
      <c r="AY10" s="63"/>
      <c r="AZ10" s="63"/>
      <c r="BA10" s="63"/>
      <c r="BB10" s="63">
        <f>データ!W6</f>
        <v>3335.53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412066</v>
      </c>
      <c r="D6" s="31">
        <f t="shared" si="3"/>
        <v>47</v>
      </c>
      <c r="E6" s="31">
        <f t="shared" si="3"/>
        <v>17</v>
      </c>
      <c r="F6" s="31">
        <f t="shared" si="3"/>
        <v>1</v>
      </c>
      <c r="G6" s="31">
        <f t="shared" si="3"/>
        <v>0</v>
      </c>
      <c r="H6" s="31" t="str">
        <f t="shared" si="3"/>
        <v>佐賀県　武雄市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5.0999999999999996</v>
      </c>
      <c r="P6" s="32">
        <f t="shared" si="3"/>
        <v>104.97</v>
      </c>
      <c r="Q6" s="32">
        <f t="shared" si="3"/>
        <v>4104</v>
      </c>
      <c r="R6" s="32">
        <f t="shared" si="3"/>
        <v>49965</v>
      </c>
      <c r="S6" s="32">
        <f t="shared" si="3"/>
        <v>195.4</v>
      </c>
      <c r="T6" s="32">
        <f t="shared" si="3"/>
        <v>255.71</v>
      </c>
      <c r="U6" s="32">
        <f t="shared" si="3"/>
        <v>2535</v>
      </c>
      <c r="V6" s="32">
        <f t="shared" si="3"/>
        <v>0.76</v>
      </c>
      <c r="W6" s="32">
        <f t="shared" si="3"/>
        <v>3335.53</v>
      </c>
      <c r="X6" s="33">
        <f>IF(X7="",NA(),X7)</f>
        <v>89.45</v>
      </c>
      <c r="Y6" s="33">
        <f t="shared" ref="Y6:AG6" si="4">IF(Y7="",NA(),Y7)</f>
        <v>94.85</v>
      </c>
      <c r="Z6" s="33">
        <f t="shared" si="4"/>
        <v>103.66</v>
      </c>
      <c r="AA6" s="33">
        <f t="shared" si="4"/>
        <v>106.5</v>
      </c>
      <c r="AB6" s="33">
        <f t="shared" si="4"/>
        <v>108.38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88.25</v>
      </c>
      <c r="BQ6" s="33">
        <f t="shared" ref="BQ6:BY6" si="8">IF(BQ7="",NA(),BQ7)</f>
        <v>106.8</v>
      </c>
      <c r="BR6" s="33">
        <f t="shared" si="8"/>
        <v>146.59</v>
      </c>
      <c r="BS6" s="33">
        <f t="shared" si="8"/>
        <v>140.93</v>
      </c>
      <c r="BT6" s="33">
        <f t="shared" si="8"/>
        <v>147.53</v>
      </c>
      <c r="BU6" s="33">
        <f t="shared" si="8"/>
        <v>54.46</v>
      </c>
      <c r="BV6" s="33">
        <f t="shared" si="8"/>
        <v>57.36</v>
      </c>
      <c r="BW6" s="33">
        <f t="shared" si="8"/>
        <v>57.33</v>
      </c>
      <c r="BX6" s="33">
        <f t="shared" si="8"/>
        <v>60.78</v>
      </c>
      <c r="BY6" s="33">
        <f t="shared" si="8"/>
        <v>60.17</v>
      </c>
      <c r="BZ6" s="32" t="str">
        <f>IF(BZ7="","",IF(BZ7="-","【-】","【"&amp;SUBSTITUTE(TEXT(BZ7,"#,##0.00"),"-","△")&amp;"】"))</f>
        <v>【98.53】</v>
      </c>
      <c r="CA6" s="33">
        <f>IF(CA7="",NA(),CA7)</f>
        <v>225.17</v>
      </c>
      <c r="CB6" s="33">
        <f t="shared" ref="CB6:CJ6" si="9">IF(CB7="",NA(),CB7)</f>
        <v>185.7</v>
      </c>
      <c r="CC6" s="33">
        <f t="shared" si="9"/>
        <v>132.91999999999999</v>
      </c>
      <c r="CD6" s="33">
        <f t="shared" si="9"/>
        <v>142.33000000000001</v>
      </c>
      <c r="CE6" s="33">
        <f t="shared" si="9"/>
        <v>136.75</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28</v>
      </c>
      <c r="CM6" s="33">
        <f t="shared" ref="CM6:CU6" si="10">IF(CM7="",NA(),CM7)</f>
        <v>36.5</v>
      </c>
      <c r="CN6" s="33">
        <f t="shared" si="10"/>
        <v>27.33</v>
      </c>
      <c r="CO6" s="33">
        <f t="shared" si="10"/>
        <v>37.08</v>
      </c>
      <c r="CP6" s="33">
        <f t="shared" si="10"/>
        <v>38.58</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24.33</v>
      </c>
      <c r="CX6" s="33">
        <f t="shared" ref="CX6:DF6" si="11">IF(CX7="",NA(),CX7)</f>
        <v>26.01</v>
      </c>
      <c r="CY6" s="33">
        <f t="shared" si="11"/>
        <v>28.47</v>
      </c>
      <c r="CZ6" s="33">
        <f t="shared" si="11"/>
        <v>35.229999999999997</v>
      </c>
      <c r="DA6" s="33">
        <f t="shared" si="11"/>
        <v>30.81</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412066</v>
      </c>
      <c r="D7" s="35">
        <v>47</v>
      </c>
      <c r="E7" s="35">
        <v>17</v>
      </c>
      <c r="F7" s="35">
        <v>1</v>
      </c>
      <c r="G7" s="35">
        <v>0</v>
      </c>
      <c r="H7" s="35" t="s">
        <v>96</v>
      </c>
      <c r="I7" s="35" t="s">
        <v>97</v>
      </c>
      <c r="J7" s="35" t="s">
        <v>98</v>
      </c>
      <c r="K7" s="35" t="s">
        <v>99</v>
      </c>
      <c r="L7" s="35" t="s">
        <v>100</v>
      </c>
      <c r="M7" s="36" t="s">
        <v>101</v>
      </c>
      <c r="N7" s="36" t="s">
        <v>102</v>
      </c>
      <c r="O7" s="36">
        <v>5.0999999999999996</v>
      </c>
      <c r="P7" s="36">
        <v>104.97</v>
      </c>
      <c r="Q7" s="36">
        <v>4104</v>
      </c>
      <c r="R7" s="36">
        <v>49965</v>
      </c>
      <c r="S7" s="36">
        <v>195.4</v>
      </c>
      <c r="T7" s="36">
        <v>255.71</v>
      </c>
      <c r="U7" s="36">
        <v>2535</v>
      </c>
      <c r="V7" s="36">
        <v>0.76</v>
      </c>
      <c r="W7" s="36">
        <v>3335.53</v>
      </c>
      <c r="X7" s="36">
        <v>89.45</v>
      </c>
      <c r="Y7" s="36">
        <v>94.85</v>
      </c>
      <c r="Z7" s="36">
        <v>103.66</v>
      </c>
      <c r="AA7" s="36">
        <v>106.5</v>
      </c>
      <c r="AB7" s="36">
        <v>108.38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1749.66</v>
      </c>
      <c r="BK7" s="36">
        <v>1574.53</v>
      </c>
      <c r="BL7" s="36">
        <v>1506.51</v>
      </c>
      <c r="BM7" s="36">
        <v>1315.67</v>
      </c>
      <c r="BN7" s="36">
        <v>1240.1600000000001</v>
      </c>
      <c r="BO7" s="36">
        <v>763.62</v>
      </c>
      <c r="BP7" s="36">
        <v>88.25</v>
      </c>
      <c r="BQ7" s="36">
        <v>106.8</v>
      </c>
      <c r="BR7" s="36">
        <v>146.59</v>
      </c>
      <c r="BS7" s="36">
        <v>140.93</v>
      </c>
      <c r="BT7" s="36">
        <v>147.53</v>
      </c>
      <c r="BU7" s="36">
        <v>54.46</v>
      </c>
      <c r="BV7" s="36">
        <v>57.36</v>
      </c>
      <c r="BW7" s="36">
        <v>57.33</v>
      </c>
      <c r="BX7" s="36">
        <v>60.78</v>
      </c>
      <c r="BY7" s="36">
        <v>60.17</v>
      </c>
      <c r="BZ7" s="36">
        <v>98.53</v>
      </c>
      <c r="CA7" s="36">
        <v>225.17</v>
      </c>
      <c r="CB7" s="36">
        <v>185.7</v>
      </c>
      <c r="CC7" s="36">
        <v>132.91999999999999</v>
      </c>
      <c r="CD7" s="36">
        <v>142.33000000000001</v>
      </c>
      <c r="CE7" s="36">
        <v>136.75</v>
      </c>
      <c r="CF7" s="36">
        <v>293.08999999999997</v>
      </c>
      <c r="CG7" s="36">
        <v>279.91000000000003</v>
      </c>
      <c r="CH7" s="36">
        <v>284.52999999999997</v>
      </c>
      <c r="CI7" s="36">
        <v>276.26</v>
      </c>
      <c r="CJ7" s="36">
        <v>281.52999999999997</v>
      </c>
      <c r="CK7" s="36">
        <v>139.69999999999999</v>
      </c>
      <c r="CL7" s="36">
        <v>28</v>
      </c>
      <c r="CM7" s="36">
        <v>36.5</v>
      </c>
      <c r="CN7" s="36">
        <v>27.33</v>
      </c>
      <c r="CO7" s="36">
        <v>37.08</v>
      </c>
      <c r="CP7" s="36">
        <v>38.58</v>
      </c>
      <c r="CQ7" s="36">
        <v>38.950000000000003</v>
      </c>
      <c r="CR7" s="36">
        <v>40.07</v>
      </c>
      <c r="CS7" s="36">
        <v>39.92</v>
      </c>
      <c r="CT7" s="36">
        <v>41.63</v>
      </c>
      <c r="CU7" s="36">
        <v>44.89</v>
      </c>
      <c r="CV7" s="36">
        <v>60.01</v>
      </c>
      <c r="CW7" s="36">
        <v>24.33</v>
      </c>
      <c r="CX7" s="36">
        <v>26.01</v>
      </c>
      <c r="CY7" s="36">
        <v>28.47</v>
      </c>
      <c r="CZ7" s="36">
        <v>35.229999999999997</v>
      </c>
      <c r="DA7" s="36">
        <v>30.81</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2017-02-08T02:55:03Z</dcterms:created>
  <dcterms:modified xsi:type="dcterms:W3CDTF">2017-02-13T01:01:43Z</dcterms:modified>
  <cp:category/>
</cp:coreProperties>
</file>