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<sst xmlns="http://schemas.openxmlformats.org/spreadsheetml/2006/main" count="221" uniqueCount="111">
  <si>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</si>
  <si>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</si>
  <si>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</si>
  <si>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</si>
  <si>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</si>
  <si>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</si>
  <si>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</si>
  <si>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</si>
  <si>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</si>
  <si>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</si>
  <si>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</si>
  <si>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</si>
  <si>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</si>
  <si>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</si>
  <si>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</si>
  <si>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</si>
  <si>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</si>
  <si>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</si>
  <si>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</si>
  <si>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</si>
  <si>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</si>
  <si>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</si>
  <si>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</si>
  <si>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</si>
  <si>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</si>
  <si>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</si>
  <si>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</si>
  <si>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</si>
  <si>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</si>
  <si>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</si>
  <si>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</si>
  <si>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</si>
  <si>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</si>
  <si>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</si>
  <si>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</si>
  <si>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</si>
  <si>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</si>
  <si>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</si>
  <si>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</si>
  <si>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</si>
  <si>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</si>
  <si>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</si>
  <si>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</si>
  <si>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</si>
  <si>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</si>
  <si>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</si>
  <si>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</si>
  <si>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</si>
  <si>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</si>
  <si>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</si>
  <si>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</si>
  <si>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</si>
  <si>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</si>
  <si>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</si>
  <si>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</si>
  <si>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</si>
  <si>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</si>
  <si>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</si>
  <si>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</si>
  <si>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</si>
  <si>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</si>
  <si>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</si>
  <si>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</si>
  <si>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</si>
  <si>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</si>
  <si>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</si>
  <si>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</si>
  <si>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</si>
  <si>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</si>
  <si>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</si>
  <si>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</si>
  <si>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</si>
  <si>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</si>
  <si>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</si>
  <si>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</si>
  <si>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</si>
  <si>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</si>
  <si>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</si>
  <si>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</si>
  <si>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</si>
  <si>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</si>
  <si>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</si>
  <si>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</si>
  <si>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</si>
  <si>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</si>
  <si>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</si>
  <si>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</si>
  <si>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</si>
  <si>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</si>
  <si>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</si>
  <si>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</si>
  <si>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</si>
  <si>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</si>
  <si>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</si>
  <si>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</si>
  <si>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</si>
  <si>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多久市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</si>
  <si>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</si>
  <si>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</si>
  <si>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</si>
  <si>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</si>
  <si>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</si>
  <si>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</si>
  <si>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</si>
  <si>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</si>
  <si>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</si>
  <si>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</si>
  <si>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</si>
  <si>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地方債の元利償還金や、収益的収支比率を注視しながら、３年～５年を目途に使用料単価の見直しを行い、健全な経営を図りたい。また、今後増加が予想される老朽化対策は、長寿命化計画を策定し、計画的に実施していく。</t>
    <phoneticPr fontId="4"/>
  </si>
  <si>
    <t>・平成１７年度に一部地域の供用開始を行っており、耐用年数を経過していない状況のため管渠改善率は類似団体と比べて低くなっている。
・管路の点検については、必要に応じて実施している。
・処理場等の機械器具は、定期的に機器点検を実施している。
・今後は、長寿命化計画を策定し、計画的に維持補修や更新を図っていく。</t>
    <phoneticPr fontId="4"/>
  </si>
  <si>
    <t>・平成２３年度から平成２６年度までは、収益的収支比率は概ね５０％で推移しており、単年度収支は赤字となっている。また、経費回収率は概ね３０％で推移しており、類似団体より低くなっている。これは、平成１７年度に一部地域の供用開始を行い、平成２６年度までは、整備促進と水洗化率の向上を目的に、使用料単価の抑制をしてきたためである。
　平成２７年度は、使用料単価を見直し、使用料収入の増加等に伴い収益的収支比率や経費回収率の数値がどちらも約２０％改善している。また、今後も使用料単価の見直しを行い、経営の健全性を図ることとしている。
・当市は、地域的に中山間地域であること、河川が多いことなどから、整備費用が他団体と比べて高くなる。また、各家庭における節水の意識と節水機器の普及により有収水量が減少していることから、平成２７年度に供用開始区域、整備区域計画の見直しを実施し、事業の効率性を図っている。
・④企業債残高対規模比率が減となっているが、これは企業債残高に係る一般会計負担分の見直しによるもので、今後は平成２７年度程度の数値になることが想定される。</t>
    <rPh sb="195" eb="196">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</si>
</sst>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752192"/>
        <c:axId val="55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752192"/>
        <c:axId val="55754112"/>
      </c:lineChart>
      <c:dateAx>
        <c:axId val="55752192"/>
        <c:scaling>
          <c:orientation val="minMax"/>
        </c:scaling>
        <c:delete val="1"/>
        <c:axPos val="b"/>
        <c:numFmt formatCode="ge" sourceLinked="1"/>
        <c:majorTickMark val="none"/>
        <c:minorTickMark val="none"/>
        <c:tickLblPos val="none"/>
        <c:crossAx val="55754112"/>
        <c:crosses val="autoZero"/>
        <c:auto val="1"/>
        <c:lblOffset val="100"/>
        <c:baseTimeUnit val="years"/>
      </c:dateAx>
      <c:valAx>
        <c:axId val="557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49.27</c:v>
                </c:pt>
                <c:pt idx="1">
                  <c:v>34.979999999999997</c:v>
                </c:pt>
                <c:pt idx="2">
                  <c:v>35.909999999999997</c:v>
                </c:pt>
                <c:pt idx="3">
                  <c:v>37.42</c:v>
                </c:pt>
                <c:pt idx="4">
                  <c:v>41.02</c:v>
                </c:pt>
              </c:numCache>
            </c:numRef>
          </c:val>
        </c:ser>
        <c:dLbls>
          <c:showLegendKey val="0"/>
          <c:showVal val="0"/>
          <c:showCatName val="0"/>
          <c:showSerName val="0"/>
          <c:showPercent val="0"/>
          <c:showBubbleSize val="0"/>
        </c:dLbls>
        <c:gapWidth val="150"/>
        <c:axId val="116688768"/>
        <c:axId val="1166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16688768"/>
        <c:axId val="116690944"/>
      </c:lineChart>
      <c:dateAx>
        <c:axId val="116688768"/>
        <c:scaling>
          <c:orientation val="minMax"/>
        </c:scaling>
        <c:delete val="1"/>
        <c:axPos val="b"/>
        <c:numFmt formatCode="ge" sourceLinked="1"/>
        <c:majorTickMark val="none"/>
        <c:minorTickMark val="none"/>
        <c:tickLblPos val="none"/>
        <c:crossAx val="116690944"/>
        <c:crosses val="autoZero"/>
        <c:auto val="1"/>
        <c:lblOffset val="100"/>
        <c:baseTimeUnit val="years"/>
      </c:dateAx>
      <c:valAx>
        <c:axId val="1166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67.53</c:v>
                </c:pt>
                <c:pt idx="1">
                  <c:v>71.180000000000007</c:v>
                </c:pt>
                <c:pt idx="2">
                  <c:v>68.41</c:v>
                </c:pt>
                <c:pt idx="3">
                  <c:v>68.760000000000005</c:v>
                </c:pt>
                <c:pt idx="4">
                  <c:v>71.3</c:v>
                </c:pt>
              </c:numCache>
            </c:numRef>
          </c:val>
        </c:ser>
        <c:dLbls>
          <c:showLegendKey val="0"/>
          <c:showVal val="0"/>
          <c:showCatName val="0"/>
          <c:showSerName val="0"/>
          <c:showPercent val="0"/>
          <c:showBubbleSize val="0"/>
        </c:dLbls>
        <c:gapWidth val="150"/>
        <c:axId val="121067008"/>
        <c:axId val="121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21067008"/>
        <c:axId val="121068928"/>
      </c:lineChart>
      <c:dateAx>
        <c:axId val="121067008"/>
        <c:scaling>
          <c:orientation val="minMax"/>
        </c:scaling>
        <c:delete val="1"/>
        <c:axPos val="b"/>
        <c:numFmt formatCode="ge" sourceLinked="1"/>
        <c:majorTickMark val="none"/>
        <c:minorTickMark val="none"/>
        <c:tickLblPos val="none"/>
        <c:crossAx val="121068928"/>
        <c:crosses val="autoZero"/>
        <c:auto val="1"/>
        <c:lblOffset val="100"/>
        <c:baseTimeUnit val="years"/>
      </c:dateAx>
      <c:valAx>
        <c:axId val="121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51.37</c:v>
                </c:pt>
                <c:pt idx="1">
                  <c:v>51.83</c:v>
                </c:pt>
                <c:pt idx="2">
                  <c:v>35.01</c:v>
                </c:pt>
                <c:pt idx="3">
                  <c:v>51.54</c:v>
                </c:pt>
                <c:pt idx="4">
                  <c:v>71.540000000000006</c:v>
                </c:pt>
              </c:numCache>
            </c:numRef>
          </c:val>
        </c:ser>
        <c:dLbls>
          <c:showLegendKey val="0"/>
          <c:showVal val="0"/>
          <c:showCatName val="0"/>
          <c:showSerName val="0"/>
          <c:showPercent val="0"/>
          <c:showBubbleSize val="0"/>
        </c:dLbls>
        <c:gapWidth val="150"/>
        <c:axId val="76366976"/>
        <c:axId val="763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366976"/>
        <c:axId val="76368896"/>
      </c:lineChart>
      <c:dateAx>
        <c:axId val="76366976"/>
        <c:scaling>
          <c:orientation val="minMax"/>
        </c:scaling>
        <c:delete val="1"/>
        <c:axPos val="b"/>
        <c:numFmt formatCode="ge" sourceLinked="1"/>
        <c:majorTickMark val="none"/>
        <c:minorTickMark val="none"/>
        <c:tickLblPos val="none"/>
        <c:crossAx val="76368896"/>
        <c:crosses val="autoZero"/>
        <c:auto val="1"/>
        <c:lblOffset val="100"/>
        <c:baseTimeUnit val="years"/>
      </c:dateAx>
      <c:valAx>
        <c:axId val="763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387072"/>
        <c:axId val="763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387072"/>
        <c:axId val="76388992"/>
      </c:lineChart>
      <c:dateAx>
        <c:axId val="76387072"/>
        <c:scaling>
          <c:orientation val="minMax"/>
        </c:scaling>
        <c:delete val="1"/>
        <c:axPos val="b"/>
        <c:numFmt formatCode="ge" sourceLinked="1"/>
        <c:majorTickMark val="none"/>
        <c:minorTickMark val="none"/>
        <c:tickLblPos val="none"/>
        <c:crossAx val="76388992"/>
        <c:crosses val="autoZero"/>
        <c:auto val="1"/>
        <c:lblOffset val="100"/>
        <c:baseTimeUnit val="years"/>
      </c:dateAx>
      <c:valAx>
        <c:axId val="763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20416"/>
        <c:axId val="774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20416"/>
        <c:axId val="77430784"/>
      </c:lineChart>
      <c:dateAx>
        <c:axId val="77420416"/>
        <c:scaling>
          <c:orientation val="minMax"/>
        </c:scaling>
        <c:delete val="1"/>
        <c:axPos val="b"/>
        <c:numFmt formatCode="ge" sourceLinked="1"/>
        <c:majorTickMark val="none"/>
        <c:minorTickMark val="none"/>
        <c:tickLblPos val="none"/>
        <c:crossAx val="77430784"/>
        <c:crosses val="autoZero"/>
        <c:auto val="1"/>
        <c:lblOffset val="100"/>
        <c:baseTimeUnit val="years"/>
      </c:dateAx>
      <c:valAx>
        <c:axId val="774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53568"/>
        <c:axId val="77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53568"/>
        <c:axId val="77472128"/>
      </c:lineChart>
      <c:dateAx>
        <c:axId val="77453568"/>
        <c:scaling>
          <c:orientation val="minMax"/>
        </c:scaling>
        <c:delete val="1"/>
        <c:axPos val="b"/>
        <c:numFmt formatCode="ge" sourceLinked="1"/>
        <c:majorTickMark val="none"/>
        <c:minorTickMark val="none"/>
        <c:tickLblPos val="none"/>
        <c:crossAx val="77472128"/>
        <c:crosses val="autoZero"/>
        <c:auto val="1"/>
        <c:lblOffset val="100"/>
        <c:baseTimeUnit val="years"/>
      </c:dateAx>
      <c:valAx>
        <c:axId val="77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98240"/>
        <c:axId val="77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98240"/>
        <c:axId val="77512704"/>
      </c:lineChart>
      <c:dateAx>
        <c:axId val="77498240"/>
        <c:scaling>
          <c:orientation val="minMax"/>
        </c:scaling>
        <c:delete val="1"/>
        <c:axPos val="b"/>
        <c:numFmt formatCode="ge" sourceLinked="1"/>
        <c:majorTickMark val="none"/>
        <c:minorTickMark val="none"/>
        <c:tickLblPos val="none"/>
        <c:crossAx val="77512704"/>
        <c:crosses val="autoZero"/>
        <c:auto val="1"/>
        <c:lblOffset val="100"/>
        <c:baseTimeUnit val="years"/>
      </c:dateAx>
      <c:valAx>
        <c:axId val="775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5261.4</c:v>
                </c:pt>
                <c:pt idx="1">
                  <c:v>5256.3</c:v>
                </c:pt>
                <c:pt idx="2">
                  <c:v>5518.9</c:v>
                </c:pt>
                <c:pt idx="3">
                  <c:v>5184.74</c:v>
                </c:pt>
                <c:pt idx="4">
                  <c:v>2288.7800000000002</c:v>
                </c:pt>
              </c:numCache>
            </c:numRef>
          </c:val>
        </c:ser>
        <c:dLbls>
          <c:showLegendKey val="0"/>
          <c:showVal val="0"/>
          <c:showCatName val="0"/>
          <c:showSerName val="0"/>
          <c:showPercent val="0"/>
          <c:showBubbleSize val="0"/>
        </c:dLbls>
        <c:gapWidth val="150"/>
        <c:axId val="78652928"/>
        <c:axId val="786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78652928"/>
        <c:axId val="78654848"/>
      </c:lineChart>
      <c:dateAx>
        <c:axId val="78652928"/>
        <c:scaling>
          <c:orientation val="minMax"/>
        </c:scaling>
        <c:delete val="1"/>
        <c:axPos val="b"/>
        <c:numFmt formatCode="ge" sourceLinked="1"/>
        <c:majorTickMark val="none"/>
        <c:minorTickMark val="none"/>
        <c:tickLblPos val="none"/>
        <c:crossAx val="78654848"/>
        <c:crosses val="autoZero"/>
        <c:auto val="1"/>
        <c:lblOffset val="100"/>
        <c:baseTimeUnit val="years"/>
      </c:dateAx>
      <c:valAx>
        <c:axId val="786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30.92</c:v>
                </c:pt>
                <c:pt idx="1">
                  <c:v>30.87</c:v>
                </c:pt>
                <c:pt idx="2">
                  <c:v>17.41</c:v>
                </c:pt>
                <c:pt idx="3">
                  <c:v>30.77</c:v>
                </c:pt>
                <c:pt idx="4">
                  <c:v>49.5</c:v>
                </c:pt>
              </c:numCache>
            </c:numRef>
          </c:val>
        </c:ser>
        <c:dLbls>
          <c:showLegendKey val="0"/>
          <c:showVal val="0"/>
          <c:showCatName val="0"/>
          <c:showSerName val="0"/>
          <c:showPercent val="0"/>
          <c:showBubbleSize val="0"/>
        </c:dLbls>
        <c:gapWidth val="150"/>
        <c:axId val="78685312"/>
        <c:axId val="78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78685312"/>
        <c:axId val="78687232"/>
      </c:lineChart>
      <c:dateAx>
        <c:axId val="78685312"/>
        <c:scaling>
          <c:orientation val="minMax"/>
        </c:scaling>
        <c:delete val="1"/>
        <c:axPos val="b"/>
        <c:numFmt formatCode="ge" sourceLinked="1"/>
        <c:majorTickMark val="none"/>
        <c:minorTickMark val="none"/>
        <c:tickLblPos val="none"/>
        <c:crossAx val="78687232"/>
        <c:crosses val="autoZero"/>
        <c:auto val="1"/>
        <c:lblOffset val="100"/>
        <c:baseTimeUnit val="years"/>
      </c:dateAx>
      <c:valAx>
        <c:axId val="78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409.48</c:v>
                </c:pt>
                <c:pt idx="1">
                  <c:v>420.29</c:v>
                </c:pt>
                <c:pt idx="2">
                  <c:v>752.84</c:v>
                </c:pt>
                <c:pt idx="3">
                  <c:v>390.53</c:v>
                </c:pt>
                <c:pt idx="4">
                  <c:v>328.34</c:v>
                </c:pt>
              </c:numCache>
            </c:numRef>
          </c:val>
        </c:ser>
        <c:dLbls>
          <c:showLegendKey val="0"/>
          <c:showVal val="0"/>
          <c:showCatName val="0"/>
          <c:showSerName val="0"/>
          <c:showPercent val="0"/>
          <c:showBubbleSize val="0"/>
        </c:dLbls>
        <c:gapWidth val="150"/>
        <c:axId val="116670464"/>
        <c:axId val="1166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16670464"/>
        <c:axId val="116672384"/>
      </c:lineChart>
      <c:dateAx>
        <c:axId val="116670464"/>
        <c:scaling>
          <c:orientation val="minMax"/>
        </c:scaling>
        <c:delete val="1"/>
        <c:axPos val="b"/>
        <c:numFmt formatCode="ge" sourceLinked="1"/>
        <c:majorTickMark val="none"/>
        <c:minorTickMark val="none"/>
        <c:tickLblPos val="none"/>
        <c:crossAx val="116672384"/>
        <c:crosses val="autoZero"/>
        <c:auto val="1"/>
        <c:lblOffset val="100"/>
        <c:baseTimeUnit val="years"/>
      </c:dateAx>
      <c:valAx>
        <c:axId val="1166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B45" sqref="CB4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多久市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20187</v>
      </c>
      <c r="AM8" s="64"/>
      <c r="AN8" s="64"/>
      <c r="AO8" s="64"/>
      <c r="AP8" s="64"/>
      <c r="AQ8" s="64"/>
      <c r="AR8" s="64"/>
      <c r="AS8" s="64"/>
      <c r="AT8" s="63">
        <f>データ!S6</f>
        <v>96.96</v>
      </c>
      <c r="AU8" s="63"/>
      <c r="AV8" s="63"/>
      <c r="AW8" s="63"/>
      <c r="AX8" s="63"/>
      <c r="AY8" s="63"/>
      <c r="AZ8" s="63"/>
      <c r="BA8" s="63"/>
      <c r="BB8" s="63">
        <f>データ!T6</f>
        <v>208.2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25.22</v>
      </c>
      <c r="Q10" s="63"/>
      <c r="R10" s="63"/>
      <c r="S10" s="63"/>
      <c r="T10" s="63"/>
      <c r="U10" s="63"/>
      <c r="V10" s="63"/>
      <c r="W10" s="63">
        <f>データ!P6</f>
        <v>95.27</v>
      </c>
      <c r="X10" s="63"/>
      <c r="Y10" s="63"/>
      <c r="Z10" s="63"/>
      <c r="AA10" s="63"/>
      <c r="AB10" s="63"/>
      <c r="AC10" s="63"/>
      <c r="AD10" s="64">
        <f>データ!Q6</f>
        <v>3240</v>
      </c>
      <c r="AE10" s="64"/>
      <c r="AF10" s="64"/>
      <c r="AG10" s="64"/>
      <c r="AH10" s="64"/>
      <c r="AI10" s="64"/>
      <c r="AJ10" s="64"/>
      <c r="AK10" s="2"/>
      <c r="AL10" s="64">
        <f>データ!U6</f>
        <v>5060</v>
      </c>
      <c r="AM10" s="64"/>
      <c r="AN10" s="64"/>
      <c r="AO10" s="64"/>
      <c r="AP10" s="64"/>
      <c r="AQ10" s="64"/>
      <c r="AR10" s="64"/>
      <c r="AS10" s="64"/>
      <c r="AT10" s="63">
        <f>データ!V6</f>
        <v>1.71</v>
      </c>
      <c r="AU10" s="63"/>
      <c r="AV10" s="63"/>
      <c r="AW10" s="63"/>
      <c r="AX10" s="63"/>
      <c r="AY10" s="63"/>
      <c r="AZ10" s="63"/>
      <c r="BA10" s="63"/>
      <c r="BB10" s="63">
        <f>データ!W6</f>
        <v>2959.06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412040</v>
      </c>
      <c r="D6" s="31">
        <f t="shared" si="3"/>
        <v>47</v>
      </c>
      <c r="E6" s="31">
        <f t="shared" si="3"/>
        <v>17</v>
      </c>
      <c r="F6" s="31">
        <f t="shared" si="3"/>
        <v>1</v>
      </c>
      <c r="G6" s="31">
        <f t="shared" si="3"/>
        <v>0</v>
      </c>
      <c r="H6" s="31" t="str">
        <f t="shared" si="3"/>
        <v>佐賀県　多久市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25.22</v>
      </c>
      <c r="P6" s="32">
        <f t="shared" si="3"/>
        <v>95.27</v>
      </c>
      <c r="Q6" s="32">
        <f t="shared" si="3"/>
        <v>3240</v>
      </c>
      <c r="R6" s="32">
        <f t="shared" si="3"/>
        <v>20187</v>
      </c>
      <c r="S6" s="32">
        <f t="shared" si="3"/>
        <v>96.96</v>
      </c>
      <c r="T6" s="32">
        <f t="shared" si="3"/>
        <v>208.2</v>
      </c>
      <c r="U6" s="32">
        <f t="shared" si="3"/>
        <v>5060</v>
      </c>
      <c r="V6" s="32">
        <f t="shared" si="3"/>
        <v>1.71</v>
      </c>
      <c r="W6" s="32">
        <f t="shared" si="3"/>
        <v>2959.06</v>
      </c>
      <c r="X6" s="33">
        <f>IF(X7="",NA(),X7)</f>
        <v>51.37</v>
      </c>
      <c r="Y6" s="33">
        <f t="shared" ref="Y6:AG6" si="4">IF(Y7="",NA(),Y7)</f>
        <v>51.83</v>
      </c>
      <c r="Z6" s="33">
        <f t="shared" si="4"/>
        <v>35.01</v>
      </c>
      <c r="AA6" s="33">
        <f t="shared" si="4"/>
        <v>51.54</v>
      </c>
      <c r="AB6" s="33">
        <f t="shared" si="4"/>
        <v>71.540000000000006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5261.4</v>
      </c>
      <c r="BF6" s="33">
        <f t="shared" ref="BF6:BN6" si="7">IF(BF7="",NA(),BF7)</f>
        <v>5256.3</v>
      </c>
      <c r="BG6" s="33">
        <f t="shared" si="7"/>
        <v>5518.9</v>
      </c>
      <c r="BH6" s="33">
        <f t="shared" si="7"/>
        <v>5184.74</v>
      </c>
      <c r="BI6" s="33">
        <f t="shared" si="7"/>
        <v>2288.7800000000002</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30.92</v>
      </c>
      <c r="BQ6" s="33">
        <f t="shared" ref="BQ6:BY6" si="8">IF(BQ7="",NA(),BQ7)</f>
        <v>30.87</v>
      </c>
      <c r="BR6" s="33">
        <f t="shared" si="8"/>
        <v>17.41</v>
      </c>
      <c r="BS6" s="33">
        <f t="shared" si="8"/>
        <v>30.77</v>
      </c>
      <c r="BT6" s="33">
        <f t="shared" si="8"/>
        <v>49.5</v>
      </c>
      <c r="BU6" s="33">
        <f t="shared" si="8"/>
        <v>54.46</v>
      </c>
      <c r="BV6" s="33">
        <f t="shared" si="8"/>
        <v>57.36</v>
      </c>
      <c r="BW6" s="33">
        <f t="shared" si="8"/>
        <v>57.33</v>
      </c>
      <c r="BX6" s="33">
        <f t="shared" si="8"/>
        <v>60.78</v>
      </c>
      <c r="BY6" s="33">
        <f t="shared" si="8"/>
        <v>60.17</v>
      </c>
      <c r="BZ6" s="32" t="str">
        <f>IF(BZ7="","",IF(BZ7="-","【-】","【"&amp;SUBSTITUTE(TEXT(BZ7,"#,##0.00"),"-","△")&amp;"】"))</f>
        <v>【98.53】</v>
      </c>
      <c r="CA6" s="33">
        <f>IF(CA7="",NA(),CA7)</f>
        <v>409.48</v>
      </c>
      <c r="CB6" s="33">
        <f t="shared" ref="CB6:CJ6" si="9">IF(CB7="",NA(),CB7)</f>
        <v>420.29</v>
      </c>
      <c r="CC6" s="33">
        <f t="shared" si="9"/>
        <v>752.84</v>
      </c>
      <c r="CD6" s="33">
        <f t="shared" si="9"/>
        <v>390.53</v>
      </c>
      <c r="CE6" s="33">
        <f t="shared" si="9"/>
        <v>328.34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49.27</v>
      </c>
      <c r="CM6" s="33">
        <f t="shared" ref="CM6:CU6" si="10">IF(CM7="",NA(),CM7)</f>
        <v>34.979999999999997</v>
      </c>
      <c r="CN6" s="33">
        <f t="shared" si="10"/>
        <v>35.909999999999997</v>
      </c>
      <c r="CO6" s="33">
        <f t="shared" si="10"/>
        <v>37.42</v>
      </c>
      <c r="CP6" s="33">
        <f t="shared" si="10"/>
        <v>41.02</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67.53</v>
      </c>
      <c r="CX6" s="33">
        <f t="shared" ref="CX6:DF6" si="11">IF(CX7="",NA(),CX7)</f>
        <v>71.180000000000007</v>
      </c>
      <c r="CY6" s="33">
        <f t="shared" si="11"/>
        <v>68.41</v>
      </c>
      <c r="CZ6" s="33">
        <f t="shared" si="11"/>
        <v>68.760000000000005</v>
      </c>
      <c r="DA6" s="33">
        <f t="shared" si="11"/>
        <v>71.3</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412040</v>
      </c>
      <c r="D7" s="35">
        <v>47</v>
      </c>
      <c r="E7" s="35">
        <v>17</v>
      </c>
      <c r="F7" s="35">
        <v>1</v>
      </c>
      <c r="G7" s="35">
        <v>0</v>
      </c>
      <c r="H7" s="35" t="s">
        <v>96</v>
      </c>
      <c r="I7" s="35" t="s">
        <v>97</v>
      </c>
      <c r="J7" s="35" t="s">
        <v>98</v>
      </c>
      <c r="K7" s="35" t="s">
        <v>99</v>
      </c>
      <c r="L7" s="35" t="s">
        <v>100</v>
      </c>
      <c r="M7" s="36" t="s">
        <v>101</v>
      </c>
      <c r="N7" s="36" t="s">
        <v>102</v>
      </c>
      <c r="O7" s="36">
        <v>25.22</v>
      </c>
      <c r="P7" s="36">
        <v>95.27</v>
      </c>
      <c r="Q7" s="36">
        <v>3240</v>
      </c>
      <c r="R7" s="36">
        <v>20187</v>
      </c>
      <c r="S7" s="36">
        <v>96.96</v>
      </c>
      <c r="T7" s="36">
        <v>208.2</v>
      </c>
      <c r="U7" s="36">
        <v>5060</v>
      </c>
      <c r="V7" s="36">
        <v>1.71</v>
      </c>
      <c r="W7" s="36">
        <v>2959.06</v>
      </c>
      <c r="X7" s="36">
        <v>51.37</v>
      </c>
      <c r="Y7" s="36">
        <v>51.83</v>
      </c>
      <c r="Z7" s="36">
        <v>35.01</v>
      </c>
      <c r="AA7" s="36">
        <v>51.54</v>
      </c>
      <c r="AB7" s="36">
        <v>71.540000000000006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5261.4</v>
      </c>
      <c r="BF7" s="36">
        <v>5256.3</v>
      </c>
      <c r="BG7" s="36">
        <v>5518.9</v>
      </c>
      <c r="BH7" s="36">
        <v>5184.74</v>
      </c>
      <c r="BI7" s="36">
        <v>2288.7800000000002</v>
      </c>
      <c r="BJ7" s="36">
        <v>1749.66</v>
      </c>
      <c r="BK7" s="36">
        <v>1574.53</v>
      </c>
      <c r="BL7" s="36">
        <v>1506.51</v>
      </c>
      <c r="BM7" s="36">
        <v>1315.67</v>
      </c>
      <c r="BN7" s="36">
        <v>1240.1600000000001</v>
      </c>
      <c r="BO7" s="36">
        <v>763.62</v>
      </c>
      <c r="BP7" s="36">
        <v>30.92</v>
      </c>
      <c r="BQ7" s="36">
        <v>30.87</v>
      </c>
      <c r="BR7" s="36">
        <v>17.41</v>
      </c>
      <c r="BS7" s="36">
        <v>30.77</v>
      </c>
      <c r="BT7" s="36">
        <v>49.5</v>
      </c>
      <c r="BU7" s="36">
        <v>54.46</v>
      </c>
      <c r="BV7" s="36">
        <v>57.36</v>
      </c>
      <c r="BW7" s="36">
        <v>57.33</v>
      </c>
      <c r="BX7" s="36">
        <v>60.78</v>
      </c>
      <c r="BY7" s="36">
        <v>60.17</v>
      </c>
      <c r="BZ7" s="36">
        <v>98.53</v>
      </c>
      <c r="CA7" s="36">
        <v>409.48</v>
      </c>
      <c r="CB7" s="36">
        <v>420.29</v>
      </c>
      <c r="CC7" s="36">
        <v>752.84</v>
      </c>
      <c r="CD7" s="36">
        <v>390.53</v>
      </c>
      <c r="CE7" s="36">
        <v>328.34</v>
      </c>
      <c r="CF7" s="36">
        <v>293.08999999999997</v>
      </c>
      <c r="CG7" s="36">
        <v>279.91000000000003</v>
      </c>
      <c r="CH7" s="36">
        <v>284.52999999999997</v>
      </c>
      <c r="CI7" s="36">
        <v>276.26</v>
      </c>
      <c r="CJ7" s="36">
        <v>281.52999999999997</v>
      </c>
      <c r="CK7" s="36">
        <v>139.69999999999999</v>
      </c>
      <c r="CL7" s="36">
        <v>49.27</v>
      </c>
      <c r="CM7" s="36">
        <v>34.979999999999997</v>
      </c>
      <c r="CN7" s="36">
        <v>35.909999999999997</v>
      </c>
      <c r="CO7" s="36">
        <v>37.42</v>
      </c>
      <c r="CP7" s="36">
        <v>41.02</v>
      </c>
      <c r="CQ7" s="36">
        <v>38.950000000000003</v>
      </c>
      <c r="CR7" s="36">
        <v>40.07</v>
      </c>
      <c r="CS7" s="36">
        <v>39.92</v>
      </c>
      <c r="CT7" s="36">
        <v>41.63</v>
      </c>
      <c r="CU7" s="36">
        <v>44.89</v>
      </c>
      <c r="CV7" s="36">
        <v>60.01</v>
      </c>
      <c r="CW7" s="36">
        <v>67.53</v>
      </c>
      <c r="CX7" s="36">
        <v>71.180000000000007</v>
      </c>
      <c r="CY7" s="36">
        <v>68.41</v>
      </c>
      <c r="CZ7" s="36">
        <v>68.760000000000005</v>
      </c>
      <c r="DA7" s="36">
        <v>71.3</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佐賀県</cp:lastModifiedBy>
  <dcterms:created xsi:type="dcterms:W3CDTF">2017-02-08T02:55:01Z</dcterms:created>
  <dcterms:modified xsi:type="dcterms:W3CDTF">2017-02-21T04:28:17Z</dcterms:modified>
</cp:coreProperties>
</file>