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<sst xmlns="http://schemas.openxmlformats.org/spreadsheetml/2006/main" count="218" uniqueCount="108">
  <si>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</si>
  <si>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</si>
  <si>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</si>
  <si>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</si>
  <si>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</si>
  <si>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</si>
  <si>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</si>
  <si>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</si>
  <si>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</si>
  <si>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</si>
  <si>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</si>
  <si>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</si>
  <si>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</si>
  <si>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</si>
  <si>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</si>
  <si>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</si>
  <si>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</si>
  <si>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</si>
  <si>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</si>
  <si>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</si>
  <si>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</si>
  <si>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</si>
  <si>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</si>
  <si>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</si>
  <si>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</si>
  <si>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</si>
  <si>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</si>
  <si>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</si>
  <si>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</si>
  <si>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</si>
  <si>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</si>
  <si>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</si>
  <si>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</si>
  <si>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</si>
  <si>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</si>
  <si>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</si>
  <si>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</si>
  <si>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</si>
  <si>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</si>
  <si>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</si>
  <si>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</si>
  <si>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</si>
  <si>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</si>
  <si>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</si>
  <si>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</si>
  <si>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</si>
  <si>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</si>
  <si>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</si>
  <si>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</si>
  <si>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</si>
  <si>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</si>
  <si>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</si>
  <si>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</si>
  <si>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</si>
  <si>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</si>
  <si>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</si>
  <si>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</si>
  <si>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</si>
  <si>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</si>
  <si>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</si>
  <si>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</si>
  <si>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</si>
  <si>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</si>
  <si>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</si>
  <si>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</si>
  <si>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</si>
  <si>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</si>
  <si>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</si>
  <si>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</si>
  <si>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</si>
  <si>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</si>
  <si>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</si>
  <si>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</si>
  <si>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</si>
  <si>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</si>
  <si>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</si>
  <si>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</si>
  <si>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</si>
  <si>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</si>
  <si>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</si>
  <si>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</si>
  <si>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</si>
  <si>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</si>
  <si>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</si>
  <si>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</si>
  <si>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</si>
  <si>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</si>
  <si>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</si>
  <si>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</si>
  <si>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</si>
  <si>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</si>
  <si>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</si>
  <si>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</si>
  <si>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佐賀県　太良町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</si>
  <si>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</si>
  <si>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</si>
  <si>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</si>
  <si>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</si>
  <si>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</si>
  <si>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</si>
  <si>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</si>
  <si>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</si>
  <si>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</si>
  <si>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</si>
  <si>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</si>
  <si>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水道施設については、これから多くの施設が更新時期を迎える。今後、施設の更新計画を整備し計画的に整備を進めていく必要があると考える。</t>
    <rPh sb="0" eb="2">
      <t>スイドウ</t>
    </rPh>
    <rPh sb="2" eb="4">
      <t>シセツ</t>
    </rPh>
    <rPh sb="14" eb="15">
      <t>オオ</t>
    </rPh>
    <rPh sb="17" eb="19">
      <t>シセツ</t>
    </rPh>
    <rPh sb="20" eb="22">
      <t>コウシン</t>
    </rPh>
    <rPh sb="22" eb="24">
      <t>ジキ</t>
    </rPh>
    <rPh sb="25" eb="26">
      <t>ムカ</t>
    </rPh>
    <rPh sb="29" eb="31">
      <t>コンゴ</t>
    </rPh>
    <rPh sb="32" eb="34">
      <t>シセツ</t>
    </rPh>
    <rPh sb="35" eb="37">
      <t>コウシン</t>
    </rPh>
    <rPh sb="37" eb="39">
      <t>ケイカク</t>
    </rPh>
    <rPh sb="40" eb="42">
      <t>セイビ</t>
    </rPh>
    <rPh sb="43" eb="46">
      <t>ケイカクテキ</t>
    </rPh>
    <rPh sb="47" eb="49">
      <t>セイビ</t>
    </rPh>
    <rPh sb="50" eb="51">
      <t>スス</t>
    </rPh>
    <rPh sb="55" eb="57">
      <t>ヒツヨウ</t>
    </rPh>
    <rPh sb="61" eb="62">
      <t>カンガ</t>
    </rPh>
    <phoneticPr fontId="4"/>
  </si>
  <si>
    <t>現状では、一般会計からの繰入金により経営の健全化が図られてはいるが、今後さらに給水人口の減少が進む中、更新時を迎える施設の整備が必要となるため、更なる経営の健全性・効率性が重視されると考える。</t>
    <rPh sb="0" eb="2">
      <t>ゲンジョウ</t>
    </rPh>
    <rPh sb="5" eb="7">
      <t>イッパン</t>
    </rPh>
    <rPh sb="7" eb="9">
      <t>カイケイ</t>
    </rPh>
    <rPh sb="12" eb="14">
      <t>クリイレ</t>
    </rPh>
    <rPh sb="14" eb="15">
      <t>キン</t>
    </rPh>
    <rPh sb="18" eb="20">
      <t>ケイエイ</t>
    </rPh>
    <rPh sb="21" eb="24">
      <t>ケンゼンカ</t>
    </rPh>
    <rPh sb="25" eb="26">
      <t>ハカ</t>
    </rPh>
    <rPh sb="34" eb="36">
      <t>コンゴ</t>
    </rPh>
    <rPh sb="39" eb="41">
      <t>キュウスイ</t>
    </rPh>
    <rPh sb="41" eb="43">
      <t>ジンコウ</t>
    </rPh>
    <rPh sb="44" eb="46">
      <t>ゲンショウ</t>
    </rPh>
    <rPh sb="47" eb="48">
      <t>スス</t>
    </rPh>
    <rPh sb="49" eb="50">
      <t>ナカ</t>
    </rPh>
    <rPh sb="51" eb="54">
      <t>コウシンジ</t>
    </rPh>
    <rPh sb="55" eb="56">
      <t>ムカ</t>
    </rPh>
    <rPh sb="58" eb="60">
      <t>シセツ</t>
    </rPh>
    <rPh sb="61" eb="63">
      <t>セイビ</t>
    </rPh>
    <rPh sb="64" eb="66">
      <t>ヒツヨウ</t>
    </rPh>
    <rPh sb="72" eb="73">
      <t>サラ</t>
    </rPh>
    <rPh sb="75" eb="77">
      <t>ケイエイ</t>
    </rPh>
    <rPh sb="78" eb="81">
      <t>ケンゼンセイ</t>
    </rPh>
    <rPh sb="82" eb="85">
      <t>コウリツセイ</t>
    </rPh>
    <rPh sb="86" eb="88">
      <t>ジュウシ</t>
    </rPh>
    <rPh sb="92" eb="93">
      <t>カンガ</t>
    </rPh>
    <phoneticPr fontId="4"/>
  </si>
  <si>
    <t>○収益的収支比率については、一般会計からの繰入により健全経営が図られている状況ではあるが、更なる経費削減等を強化し、より安定的な健全経営に努める必要がある。
○企業債残高対給水収益比率については、類似団体と比較しても良好ではあるが、今後老朽管の更新を迎えるに当たり更なる検討が必要と考える。
○料金回収率については、年々低下が見受けられる。その要因として給水人口の減少に伴う収益の減少が考えられ、今後水道料金等についての検討が必要と考える。
○給水原価・施設利用率については、給水人口の減少に伴う収益の減少が要因の一つと考える。今後、早期収益の回復は見込めないため、更なる維持管理費の削減等が必要である。
○有収率については、日々の維持管理や漏水調査業務委託等による早期修繕及び老朽管の更新で、有収率の向上に努めており、少しずつではあるが増加している。</t>
    <rPh sb="1" eb="4">
      <t>シュウエキテキ</t>
    </rPh>
    <rPh sb="4" eb="6">
      <t>シュウシ</t>
    </rPh>
    <rPh sb="6" eb="8">
      <t>ヒリツ</t>
    </rPh>
    <rPh sb="14" eb="16">
      <t>イッパン</t>
    </rPh>
    <rPh sb="16" eb="18">
      <t>カイケイ</t>
    </rPh>
    <rPh sb="21" eb="23">
      <t>クリイレ</t>
    </rPh>
    <rPh sb="26" eb="28">
      <t>ケンゼン</t>
    </rPh>
    <rPh sb="28" eb="30">
      <t>ケイエイ</t>
    </rPh>
    <rPh sb="31" eb="32">
      <t>ハカ</t>
    </rPh>
    <rPh sb="37" eb="39">
      <t>ジョウキョウ</t>
    </rPh>
    <rPh sb="45" eb="46">
      <t>サラ</t>
    </rPh>
    <rPh sb="48" eb="50">
      <t>ケイヒ</t>
    </rPh>
    <rPh sb="50" eb="52">
      <t>サクゲン</t>
    </rPh>
    <rPh sb="52" eb="53">
      <t>トウ</t>
    </rPh>
    <rPh sb="54" eb="56">
      <t>キョウカ</t>
    </rPh>
    <rPh sb="60" eb="63">
      <t>アンテイテキ</t>
    </rPh>
    <rPh sb="64" eb="66">
      <t>ケンゼン</t>
    </rPh>
    <rPh sb="66" eb="68">
      <t>ケイエイ</t>
    </rPh>
    <rPh sb="69" eb="70">
      <t>ツト</t>
    </rPh>
    <rPh sb="72" eb="74">
      <t>ヒツヨウ</t>
    </rPh>
    <rPh sb="80" eb="82">
      <t>キギョウ</t>
    </rPh>
    <rPh sb="82" eb="83">
      <t>サイ</t>
    </rPh>
    <rPh sb="83" eb="85">
      <t>ザンダカ</t>
    </rPh>
    <rPh sb="85" eb="86">
      <t>タイ</t>
    </rPh>
    <rPh sb="86" eb="88">
      <t>キュウスイ</t>
    </rPh>
    <rPh sb="88" eb="90">
      <t>シュウエキ</t>
    </rPh>
    <rPh sb="90" eb="92">
      <t>ヒリツ</t>
    </rPh>
    <rPh sb="98" eb="100">
      <t>ルイジ</t>
    </rPh>
    <rPh sb="100" eb="102">
      <t>ダンタイ</t>
    </rPh>
    <rPh sb="103" eb="105">
      <t>ヒカク</t>
    </rPh>
    <rPh sb="108" eb="110">
      <t>リョウコウ</t>
    </rPh>
    <rPh sb="116" eb="118">
      <t>コンゴ</t>
    </rPh>
    <rPh sb="118" eb="120">
      <t>ロウキュウ</t>
    </rPh>
    <rPh sb="120" eb="121">
      <t>カン</t>
    </rPh>
    <rPh sb="122" eb="124">
      <t>コウシン</t>
    </rPh>
    <rPh sb="125" eb="126">
      <t>ムカ</t>
    </rPh>
    <rPh sb="129" eb="130">
      <t>ア</t>
    </rPh>
    <rPh sb="132" eb="133">
      <t>サラ</t>
    </rPh>
    <rPh sb="135" eb="137">
      <t>ケントウ</t>
    </rPh>
    <rPh sb="138" eb="140">
      <t>ヒツヨウ</t>
    </rPh>
    <rPh sb="141" eb="142">
      <t>カンガ</t>
    </rPh>
    <rPh sb="147" eb="149">
      <t>リョウキン</t>
    </rPh>
    <rPh sb="149" eb="151">
      <t>カイシュウ</t>
    </rPh>
    <rPh sb="151" eb="152">
      <t>リツ</t>
    </rPh>
    <rPh sb="158" eb="160">
      <t>ネンネン</t>
    </rPh>
    <rPh sb="160" eb="162">
      <t>テイカ</t>
    </rPh>
    <rPh sb="163" eb="165">
      <t>ミウ</t>
    </rPh>
    <rPh sb="172" eb="174">
      <t>ヨウイン</t>
    </rPh>
    <rPh sb="177" eb="179">
      <t>キュウスイ</t>
    </rPh>
    <rPh sb="179" eb="181">
      <t>ジンコウ</t>
    </rPh>
    <rPh sb="182" eb="184">
      <t>ゲンショウ</t>
    </rPh>
    <rPh sb="185" eb="186">
      <t>トモナ</t>
    </rPh>
    <rPh sb="187" eb="189">
      <t>シュウエキ</t>
    </rPh>
    <rPh sb="190" eb="192">
      <t>ゲンショウ</t>
    </rPh>
    <rPh sb="193" eb="194">
      <t>カンガ</t>
    </rPh>
    <rPh sb="198" eb="200">
      <t>コンゴ</t>
    </rPh>
    <rPh sb="200" eb="202">
      <t>スイドウ</t>
    </rPh>
    <rPh sb="202" eb="204">
      <t>リョウキン</t>
    </rPh>
    <rPh sb="204" eb="205">
      <t>トウ</t>
    </rPh>
    <rPh sb="210" eb="212">
      <t>ケントウ</t>
    </rPh>
    <rPh sb="213" eb="215">
      <t>ヒツヨウ</t>
    </rPh>
    <rPh sb="216" eb="217">
      <t>カンガ</t>
    </rPh>
    <rPh sb="222" eb="224">
      <t>キュウスイ</t>
    </rPh>
    <rPh sb="224" eb="226">
      <t>ゲンカ</t>
    </rPh>
    <rPh sb="227" eb="229">
      <t>シセツ</t>
    </rPh>
    <rPh sb="229" eb="232">
      <t>リヨウリツ</t>
    </rPh>
    <rPh sb="238" eb="240">
      <t>キュウスイ</t>
    </rPh>
    <rPh sb="240" eb="242">
      <t>ジンコウ</t>
    </rPh>
    <rPh sb="243" eb="245">
      <t>ゲンショウ</t>
    </rPh>
    <rPh sb="246" eb="247">
      <t>トモナ</t>
    </rPh>
    <rPh sb="248" eb="250">
      <t>シュウエキ</t>
    </rPh>
    <rPh sb="251" eb="253">
      <t>ゲンショウ</t>
    </rPh>
    <rPh sb="254" eb="256">
      <t>ヨウイン</t>
    </rPh>
    <rPh sb="257" eb="258">
      <t>ヒト</t>
    </rPh>
    <rPh sb="260" eb="261">
      <t>カンガ</t>
    </rPh>
    <rPh sb="264" eb="266">
      <t>コンゴ</t>
    </rPh>
    <rPh sb="267" eb="269">
      <t>ソウキ</t>
    </rPh>
    <rPh sb="269" eb="271">
      <t>シュウエキ</t>
    </rPh>
    <rPh sb="272" eb="274">
      <t>カイフク</t>
    </rPh>
    <rPh sb="275" eb="277">
      <t>ミコ</t>
    </rPh>
    <rPh sb="283" eb="284">
      <t>サラ</t>
    </rPh>
    <rPh sb="286" eb="288">
      <t>イジ</t>
    </rPh>
    <rPh sb="288" eb="291">
      <t>カンリヒ</t>
    </rPh>
    <rPh sb="292" eb="294">
      <t>サクゲン</t>
    </rPh>
    <rPh sb="294" eb="295">
      <t>トウ</t>
    </rPh>
    <rPh sb="296" eb="298">
      <t>ヒツヨウ</t>
    </rPh>
    <rPh sb="304" eb="306">
      <t>ユウシュウ</t>
    </rPh>
    <rPh sb="306" eb="307">
      <t>リツ</t>
    </rPh>
    <rPh sb="321" eb="323">
      <t>ロウスイ</t>
    </rPh>
    <rPh sb="323" eb="325">
      <t>チョウサ</t>
    </rPh>
    <rPh sb="325" eb="327">
      <t>ギョウム</t>
    </rPh>
    <rPh sb="327" eb="329">
      <t>イタク</t>
    </rPh>
    <rPh sb="329" eb="330">
      <t>トウ</t>
    </rPh>
    <rPh sb="333" eb="335">
      <t>ソウキ</t>
    </rPh>
    <rPh sb="335" eb="337">
      <t>シュウゼン</t>
    </rPh>
    <rPh sb="337" eb="338">
      <t>オヨ</t>
    </rPh>
    <rPh sb="339" eb="341">
      <t>ロウキュウ</t>
    </rPh>
    <rPh sb="341" eb="342">
      <t>カン</t>
    </rPh>
    <rPh sb="343" eb="345">
      <t>コウシン</t>
    </rPh>
    <rPh sb="347" eb="349">
      <t>ユウシュウ</t>
    </rPh>
    <rPh sb="349" eb="350">
      <t>リツ</t>
    </rPh>
    <rPh sb="351" eb="353">
      <t>コウジョウ</t>
    </rPh>
    <rPh sb="354" eb="355">
      <t>ツト</t>
    </rPh>
    <rPh sb="360" eb="361">
      <t>スコ</t>
    </rPh>
    <rPh sb="369" eb="371">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</si>
</sst>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0.37</c:v>
                </c:pt>
                <c:pt idx="1">
                  <c:v>0.74</c:v>
                </c:pt>
                <c:pt idx="2">
                  <c:v>0.42</c:v>
                </c:pt>
                <c:pt idx="3">
                  <c:v>1.1200000000000001</c:v>
                </c:pt>
                <c:pt idx="4">
                  <c:v>0.45</c:v>
                </c:pt>
              </c:numCache>
            </c:numRef>
          </c:val>
        </c:ser>
        <c:dLbls>
          <c:showLegendKey val="0"/>
          <c:showVal val="0"/>
          <c:showCatName val="0"/>
          <c:showSerName val="0"/>
          <c:showPercent val="0"/>
          <c:showBubbleSize val="0"/>
        </c:dLbls>
        <c:gapWidth val="150"/>
        <c:axId val="62633472"/>
        <c:axId val="6263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0.69</c:v>
                </c:pt>
                <c:pt idx="2">
                  <c:v>0.89</c:v>
                </c:pt>
                <c:pt idx="3">
                  <c:v>0.98</c:v>
                </c:pt>
                <c:pt idx="4">
                  <c:v>0.65</c:v>
                </c:pt>
              </c:numCache>
            </c:numRef>
          </c:val>
          <c:smooth val="0"/>
        </c:ser>
        <c:dLbls>
          <c:showLegendKey val="0"/>
          <c:showVal val="0"/>
          <c:showCatName val="0"/>
          <c:showSerName val="0"/>
          <c:showPercent val="0"/>
          <c:showBubbleSize val="0"/>
        </c:dLbls>
        <c:marker val="1"/>
        <c:smooth val="0"/>
        <c:axId val="62633472"/>
        <c:axId val="62635392"/>
      </c:lineChart>
      <c:dateAx>
        <c:axId val="62633472"/>
        <c:scaling>
          <c:orientation val="minMax"/>
        </c:scaling>
        <c:delete val="1"/>
        <c:axPos val="b"/>
        <c:numFmt formatCode="ge" sourceLinked="1"/>
        <c:majorTickMark val="none"/>
        <c:minorTickMark val="none"/>
        <c:tickLblPos val="none"/>
        <c:crossAx val="62635392"/>
        <c:crosses val="autoZero"/>
        <c:auto val="1"/>
        <c:lblOffset val="100"/>
        <c:baseTimeUnit val="years"/>
      </c:dateAx>
      <c:valAx>
        <c:axId val="6263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63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57.55</c:v>
                </c:pt>
                <c:pt idx="1">
                  <c:v>55.52</c:v>
                </c:pt>
                <c:pt idx="2">
                  <c:v>53.58</c:v>
                </c:pt>
                <c:pt idx="3">
                  <c:v>51.67</c:v>
                </c:pt>
                <c:pt idx="4">
                  <c:v>50.72</c:v>
                </c:pt>
              </c:numCache>
            </c:numRef>
          </c:val>
        </c:ser>
        <c:dLbls>
          <c:showLegendKey val="0"/>
          <c:showVal val="0"/>
          <c:showCatName val="0"/>
          <c:showSerName val="0"/>
          <c:showPercent val="0"/>
          <c:showBubbleSize val="0"/>
        </c:dLbls>
        <c:gapWidth val="150"/>
        <c:axId val="63441152"/>
        <c:axId val="6346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60.66</c:v>
                </c:pt>
                <c:pt idx="2">
                  <c:v>60.17</c:v>
                </c:pt>
                <c:pt idx="3">
                  <c:v>58.96</c:v>
                </c:pt>
                <c:pt idx="4">
                  <c:v>57.29</c:v>
                </c:pt>
              </c:numCache>
            </c:numRef>
          </c:val>
          <c:smooth val="0"/>
        </c:ser>
        <c:dLbls>
          <c:showLegendKey val="0"/>
          <c:showVal val="0"/>
          <c:showCatName val="0"/>
          <c:showSerName val="0"/>
          <c:showPercent val="0"/>
          <c:showBubbleSize val="0"/>
        </c:dLbls>
        <c:marker val="1"/>
        <c:smooth val="0"/>
        <c:axId val="63441152"/>
        <c:axId val="63463808"/>
      </c:lineChart>
      <c:dateAx>
        <c:axId val="63441152"/>
        <c:scaling>
          <c:orientation val="minMax"/>
        </c:scaling>
        <c:delete val="1"/>
        <c:axPos val="b"/>
        <c:numFmt formatCode="ge" sourceLinked="1"/>
        <c:majorTickMark val="none"/>
        <c:minorTickMark val="none"/>
        <c:tickLblPos val="none"/>
        <c:crossAx val="63463808"/>
        <c:crosses val="autoZero"/>
        <c:auto val="1"/>
        <c:lblOffset val="100"/>
        <c:baseTimeUnit val="years"/>
      </c:dateAx>
      <c:valAx>
        <c:axId val="6346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44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76.010000000000005</c:v>
                </c:pt>
                <c:pt idx="1">
                  <c:v>76.58</c:v>
                </c:pt>
                <c:pt idx="2">
                  <c:v>76.77</c:v>
                </c:pt>
                <c:pt idx="3">
                  <c:v>77.349999999999994</c:v>
                </c:pt>
                <c:pt idx="4">
                  <c:v>78.03</c:v>
                </c:pt>
              </c:numCache>
            </c:numRef>
          </c:val>
        </c:ser>
        <c:dLbls>
          <c:showLegendKey val="0"/>
          <c:showVal val="0"/>
          <c:showCatName val="0"/>
          <c:showSerName val="0"/>
          <c:showPercent val="0"/>
          <c:showBubbleSize val="0"/>
        </c:dLbls>
        <c:gapWidth val="150"/>
        <c:axId val="63485440"/>
        <c:axId val="6348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77.319999999999993</c:v>
                </c:pt>
                <c:pt idx="2">
                  <c:v>76.680000000000007</c:v>
                </c:pt>
                <c:pt idx="3">
                  <c:v>76.58</c:v>
                </c:pt>
                <c:pt idx="4">
                  <c:v>73.69</c:v>
                </c:pt>
              </c:numCache>
            </c:numRef>
          </c:val>
          <c:smooth val="0"/>
        </c:ser>
        <c:dLbls>
          <c:showLegendKey val="0"/>
          <c:showVal val="0"/>
          <c:showCatName val="0"/>
          <c:showSerName val="0"/>
          <c:showPercent val="0"/>
          <c:showBubbleSize val="0"/>
        </c:dLbls>
        <c:marker val="1"/>
        <c:smooth val="0"/>
        <c:axId val="63485440"/>
        <c:axId val="63487360"/>
      </c:lineChart>
      <c:dateAx>
        <c:axId val="63485440"/>
        <c:scaling>
          <c:orientation val="minMax"/>
        </c:scaling>
        <c:delete val="1"/>
        <c:axPos val="b"/>
        <c:numFmt formatCode="ge" sourceLinked="1"/>
        <c:majorTickMark val="none"/>
        <c:minorTickMark val="none"/>
        <c:tickLblPos val="none"/>
        <c:crossAx val="63487360"/>
        <c:crosses val="autoZero"/>
        <c:auto val="1"/>
        <c:lblOffset val="100"/>
        <c:baseTimeUnit val="years"/>
      </c:dateAx>
      <c:valAx>
        <c:axId val="6348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48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120.02</c:v>
                </c:pt>
                <c:pt idx="1">
                  <c:v>105</c:v>
                </c:pt>
                <c:pt idx="2">
                  <c:v>109.86</c:v>
                </c:pt>
                <c:pt idx="3">
                  <c:v>100.92</c:v>
                </c:pt>
                <c:pt idx="4">
                  <c:v>108.34</c:v>
                </c:pt>
              </c:numCache>
            </c:numRef>
          </c:val>
        </c:ser>
        <c:dLbls>
          <c:showLegendKey val="0"/>
          <c:showVal val="0"/>
          <c:showCatName val="0"/>
          <c:showSerName val="0"/>
          <c:showPercent val="0"/>
          <c:showBubbleSize val="0"/>
        </c:dLbls>
        <c:gapWidth val="150"/>
        <c:axId val="63210624"/>
        <c:axId val="6321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73.63</c:v>
                </c:pt>
                <c:pt idx="2">
                  <c:v>75.709999999999994</c:v>
                </c:pt>
                <c:pt idx="3">
                  <c:v>75.09</c:v>
                </c:pt>
                <c:pt idx="4">
                  <c:v>76.27</c:v>
                </c:pt>
              </c:numCache>
            </c:numRef>
          </c:val>
          <c:smooth val="0"/>
        </c:ser>
        <c:dLbls>
          <c:showLegendKey val="0"/>
          <c:showVal val="0"/>
          <c:showCatName val="0"/>
          <c:showSerName val="0"/>
          <c:showPercent val="0"/>
          <c:showBubbleSize val="0"/>
        </c:dLbls>
        <c:marker val="1"/>
        <c:smooth val="0"/>
        <c:axId val="63210624"/>
        <c:axId val="63212544"/>
      </c:lineChart>
      <c:dateAx>
        <c:axId val="63210624"/>
        <c:scaling>
          <c:orientation val="minMax"/>
        </c:scaling>
        <c:delete val="1"/>
        <c:axPos val="b"/>
        <c:numFmt formatCode="ge" sourceLinked="1"/>
        <c:majorTickMark val="none"/>
        <c:minorTickMark val="none"/>
        <c:tickLblPos val="none"/>
        <c:crossAx val="63212544"/>
        <c:crosses val="autoZero"/>
        <c:auto val="1"/>
        <c:lblOffset val="100"/>
        <c:baseTimeUnit val="years"/>
      </c:dateAx>
      <c:valAx>
        <c:axId val="6321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21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3054592"/>
        <c:axId val="6305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3054592"/>
        <c:axId val="63056512"/>
      </c:lineChart>
      <c:dateAx>
        <c:axId val="63054592"/>
        <c:scaling>
          <c:orientation val="minMax"/>
        </c:scaling>
        <c:delete val="1"/>
        <c:axPos val="b"/>
        <c:numFmt formatCode="ge" sourceLinked="1"/>
        <c:majorTickMark val="none"/>
        <c:minorTickMark val="none"/>
        <c:tickLblPos val="none"/>
        <c:crossAx val="63056512"/>
        <c:crosses val="autoZero"/>
        <c:auto val="1"/>
        <c:lblOffset val="100"/>
        <c:baseTimeUnit val="years"/>
      </c:dateAx>
      <c:valAx>
        <c:axId val="6305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05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3091072"/>
        <c:axId val="6309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3091072"/>
        <c:axId val="63092992"/>
      </c:lineChart>
      <c:dateAx>
        <c:axId val="63091072"/>
        <c:scaling>
          <c:orientation val="minMax"/>
        </c:scaling>
        <c:delete val="1"/>
        <c:axPos val="b"/>
        <c:numFmt formatCode="ge" sourceLinked="1"/>
        <c:majorTickMark val="none"/>
        <c:minorTickMark val="none"/>
        <c:tickLblPos val="none"/>
        <c:crossAx val="63092992"/>
        <c:crosses val="autoZero"/>
        <c:auto val="1"/>
        <c:lblOffset val="100"/>
        <c:baseTimeUnit val="years"/>
      </c:dateAx>
      <c:valAx>
        <c:axId val="6309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09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3263104"/>
        <c:axId val="6326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3263104"/>
        <c:axId val="63265024"/>
      </c:lineChart>
      <c:dateAx>
        <c:axId val="63263104"/>
        <c:scaling>
          <c:orientation val="minMax"/>
        </c:scaling>
        <c:delete val="1"/>
        <c:axPos val="b"/>
        <c:numFmt formatCode="ge" sourceLinked="1"/>
        <c:majorTickMark val="none"/>
        <c:minorTickMark val="none"/>
        <c:tickLblPos val="none"/>
        <c:crossAx val="63265024"/>
        <c:crosses val="autoZero"/>
        <c:auto val="1"/>
        <c:lblOffset val="100"/>
        <c:baseTimeUnit val="years"/>
      </c:dateAx>
      <c:valAx>
        <c:axId val="6326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26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3575936"/>
        <c:axId val="6358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3575936"/>
        <c:axId val="63582208"/>
      </c:lineChart>
      <c:dateAx>
        <c:axId val="63575936"/>
        <c:scaling>
          <c:orientation val="minMax"/>
        </c:scaling>
        <c:delete val="1"/>
        <c:axPos val="b"/>
        <c:numFmt formatCode="ge" sourceLinked="1"/>
        <c:majorTickMark val="none"/>
        <c:minorTickMark val="none"/>
        <c:tickLblPos val="none"/>
        <c:crossAx val="63582208"/>
        <c:crosses val="autoZero"/>
        <c:auto val="1"/>
        <c:lblOffset val="100"/>
        <c:baseTimeUnit val="years"/>
      </c:dateAx>
      <c:valAx>
        <c:axId val="6358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57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269.94</c:v>
                </c:pt>
                <c:pt idx="1">
                  <c:v>253.75</c:v>
                </c:pt>
                <c:pt idx="2">
                  <c:v>234.11</c:v>
                </c:pt>
                <c:pt idx="3">
                  <c:v>213.17</c:v>
                </c:pt>
                <c:pt idx="4">
                  <c:v>189.1</c:v>
                </c:pt>
              </c:numCache>
            </c:numRef>
          </c:val>
        </c:ser>
        <c:dLbls>
          <c:showLegendKey val="0"/>
          <c:showVal val="0"/>
          <c:showCatName val="0"/>
          <c:showSerName val="0"/>
          <c:showPercent val="0"/>
          <c:showBubbleSize val="0"/>
        </c:dLbls>
        <c:gapWidth val="150"/>
        <c:axId val="63616512"/>
        <c:axId val="6361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1158.82</c:v>
                </c:pt>
                <c:pt idx="2">
                  <c:v>1167.7</c:v>
                </c:pt>
                <c:pt idx="3">
                  <c:v>1228.58</c:v>
                </c:pt>
                <c:pt idx="4">
                  <c:v>1134.67</c:v>
                </c:pt>
              </c:numCache>
            </c:numRef>
          </c:val>
          <c:smooth val="0"/>
        </c:ser>
        <c:dLbls>
          <c:showLegendKey val="0"/>
          <c:showVal val="0"/>
          <c:showCatName val="0"/>
          <c:showSerName val="0"/>
          <c:showPercent val="0"/>
          <c:showBubbleSize val="0"/>
        </c:dLbls>
        <c:marker val="1"/>
        <c:smooth val="0"/>
        <c:axId val="63616512"/>
        <c:axId val="63618432"/>
      </c:lineChart>
      <c:dateAx>
        <c:axId val="63616512"/>
        <c:scaling>
          <c:orientation val="minMax"/>
        </c:scaling>
        <c:delete val="1"/>
        <c:axPos val="b"/>
        <c:numFmt formatCode="ge" sourceLinked="1"/>
        <c:majorTickMark val="none"/>
        <c:minorTickMark val="none"/>
        <c:tickLblPos val="none"/>
        <c:crossAx val="63618432"/>
        <c:crosses val="autoZero"/>
        <c:auto val="1"/>
        <c:lblOffset val="100"/>
        <c:baseTimeUnit val="years"/>
      </c:dateAx>
      <c:valAx>
        <c:axId val="6361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61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113.99</c:v>
                </c:pt>
                <c:pt idx="1">
                  <c:v>101.31</c:v>
                </c:pt>
                <c:pt idx="2">
                  <c:v>105.14</c:v>
                </c:pt>
                <c:pt idx="3">
                  <c:v>97.04</c:v>
                </c:pt>
                <c:pt idx="4">
                  <c:v>104.4</c:v>
                </c:pt>
              </c:numCache>
            </c:numRef>
          </c:val>
        </c:ser>
        <c:dLbls>
          <c:showLegendKey val="0"/>
          <c:showVal val="0"/>
          <c:showCatName val="0"/>
          <c:showSerName val="0"/>
          <c:showPercent val="0"/>
          <c:showBubbleSize val="0"/>
        </c:dLbls>
        <c:gapWidth val="150"/>
        <c:axId val="63394944"/>
        <c:axId val="6339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55.6</c:v>
                </c:pt>
                <c:pt idx="2">
                  <c:v>54.43</c:v>
                </c:pt>
                <c:pt idx="3">
                  <c:v>53.81</c:v>
                </c:pt>
                <c:pt idx="4">
                  <c:v>40.6</c:v>
                </c:pt>
              </c:numCache>
            </c:numRef>
          </c:val>
          <c:smooth val="0"/>
        </c:ser>
        <c:dLbls>
          <c:showLegendKey val="0"/>
          <c:showVal val="0"/>
          <c:showCatName val="0"/>
          <c:showSerName val="0"/>
          <c:showPercent val="0"/>
          <c:showBubbleSize val="0"/>
        </c:dLbls>
        <c:marker val="1"/>
        <c:smooth val="0"/>
        <c:axId val="63394944"/>
        <c:axId val="63396864"/>
      </c:lineChart>
      <c:dateAx>
        <c:axId val="63394944"/>
        <c:scaling>
          <c:orientation val="minMax"/>
        </c:scaling>
        <c:delete val="1"/>
        <c:axPos val="b"/>
        <c:numFmt formatCode="ge" sourceLinked="1"/>
        <c:majorTickMark val="none"/>
        <c:minorTickMark val="none"/>
        <c:tickLblPos val="none"/>
        <c:crossAx val="63396864"/>
        <c:crosses val="autoZero"/>
        <c:auto val="1"/>
        <c:lblOffset val="100"/>
        <c:baseTimeUnit val="years"/>
      </c:dateAx>
      <c:valAx>
        <c:axId val="6339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39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148.51</c:v>
                </c:pt>
                <c:pt idx="1">
                  <c:v>166.12</c:v>
                </c:pt>
                <c:pt idx="2">
                  <c:v>163.03</c:v>
                </c:pt>
                <c:pt idx="3">
                  <c:v>178.94</c:v>
                </c:pt>
                <c:pt idx="4">
                  <c:v>167.1</c:v>
                </c:pt>
              </c:numCache>
            </c:numRef>
          </c:val>
        </c:ser>
        <c:dLbls>
          <c:showLegendKey val="0"/>
          <c:showVal val="0"/>
          <c:showCatName val="0"/>
          <c:showSerName val="0"/>
          <c:showPercent val="0"/>
          <c:showBubbleSize val="0"/>
        </c:dLbls>
        <c:gapWidth val="150"/>
        <c:axId val="63426944"/>
        <c:axId val="6342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275.86</c:v>
                </c:pt>
                <c:pt idx="2">
                  <c:v>279.8</c:v>
                </c:pt>
                <c:pt idx="3">
                  <c:v>284.64999999999998</c:v>
                </c:pt>
                <c:pt idx="4">
                  <c:v>440.03</c:v>
                </c:pt>
              </c:numCache>
            </c:numRef>
          </c:val>
          <c:smooth val="0"/>
        </c:ser>
        <c:dLbls>
          <c:showLegendKey val="0"/>
          <c:showVal val="0"/>
          <c:showCatName val="0"/>
          <c:showSerName val="0"/>
          <c:showPercent val="0"/>
          <c:showBubbleSize val="0"/>
        </c:dLbls>
        <c:marker val="1"/>
        <c:smooth val="0"/>
        <c:axId val="63426944"/>
        <c:axId val="63428864"/>
      </c:lineChart>
      <c:dateAx>
        <c:axId val="63426944"/>
        <c:scaling>
          <c:orientation val="minMax"/>
        </c:scaling>
        <c:delete val="1"/>
        <c:axPos val="b"/>
        <c:numFmt formatCode="ge" sourceLinked="1"/>
        <c:majorTickMark val="none"/>
        <c:minorTickMark val="none"/>
        <c:tickLblPos val="none"/>
        <c:crossAx val="63428864"/>
        <c:crosses val="autoZero"/>
        <c:auto val="1"/>
        <c:lblOffset val="100"/>
        <c:baseTimeUnit val="years"/>
      </c:dateAx>
      <c:valAx>
        <c:axId val="6342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42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I5" sqref="BI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佐賀県　太良町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9352</v>
      </c>
      <c r="AJ8" s="74"/>
      <c r="AK8" s="74"/>
      <c r="AL8" s="74"/>
      <c r="AM8" s="74"/>
      <c r="AN8" s="74"/>
      <c r="AO8" s="74"/>
      <c r="AP8" s="75"/>
      <c r="AQ8" s="56">
        <f>データ!R6</f>
        <v>74.3</v>
      </c>
      <c r="AR8" s="56"/>
      <c r="AS8" s="56"/>
      <c r="AT8" s="56"/>
      <c r="AU8" s="56"/>
      <c r="AV8" s="56"/>
      <c r="AW8" s="56"/>
      <c r="AX8" s="56"/>
      <c r="AY8" s="56">
        <f>データ!S6</f>
        <v>125.87</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x14ac:dyDescent="0.15">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x14ac:dyDescent="0.15">
      <c r="A10" s="2"/>
      <c r="B10" s="56" t="str">
        <f>データ!M6</f>
        <v>-</v>
      </c>
      <c r="C10" s="56"/>
      <c r="D10" s="56"/>
      <c r="E10" s="56"/>
      <c r="F10" s="56"/>
      <c r="G10" s="56"/>
      <c r="H10" s="56"/>
      <c r="I10" s="56"/>
      <c r="J10" s="56" t="str">
        <f>データ!N6</f>
        <v>該当数値なし</v>
      </c>
      <c r="K10" s="56"/>
      <c r="L10" s="56"/>
      <c r="M10" s="56"/>
      <c r="N10" s="56"/>
      <c r="O10" s="56"/>
      <c r="P10" s="56"/>
      <c r="Q10" s="56"/>
      <c r="R10" s="56">
        <f>データ!O6</f>
        <v>52.9</v>
      </c>
      <c r="S10" s="56"/>
      <c r="T10" s="56"/>
      <c r="U10" s="56"/>
      <c r="V10" s="56"/>
      <c r="W10" s="56"/>
      <c r="X10" s="56"/>
      <c r="Y10" s="56"/>
      <c r="Z10" s="64">
        <f>データ!P6</f>
        <v>3010</v>
      </c>
      <c r="AA10" s="64"/>
      <c r="AB10" s="64"/>
      <c r="AC10" s="64"/>
      <c r="AD10" s="64"/>
      <c r="AE10" s="64"/>
      <c r="AF10" s="64"/>
      <c r="AG10" s="64"/>
      <c r="AH10" s="2"/>
      <c r="AI10" s="64">
        <f>データ!T6</f>
        <v>4914</v>
      </c>
      <c r="AJ10" s="64"/>
      <c r="AK10" s="64"/>
      <c r="AL10" s="64"/>
      <c r="AM10" s="64"/>
      <c r="AN10" s="64"/>
      <c r="AO10" s="64"/>
      <c r="AP10" s="64"/>
      <c r="AQ10" s="56">
        <f>データ!U6</f>
        <v>16.760000000000002</v>
      </c>
      <c r="AR10" s="56"/>
      <c r="AS10" s="56"/>
      <c r="AT10" s="56"/>
      <c r="AU10" s="56"/>
      <c r="AV10" s="56"/>
      <c r="AW10" s="56"/>
      <c r="AX10" s="56"/>
      <c r="AY10" s="56">
        <f>データ!V6</f>
        <v>293.2</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x14ac:dyDescent="0.15">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414417</v>
      </c>
      <c r="D6" s="31">
        <f t="shared" si="3"/>
        <v>47</v>
      </c>
      <c r="E6" s="31">
        <f t="shared" si="3"/>
        <v>1</v>
      </c>
      <c r="F6" s="31">
        <f t="shared" si="3"/>
        <v>0</v>
      </c>
      <c r="G6" s="31">
        <f t="shared" si="3"/>
        <v>0</v>
      </c>
      <c r="H6" s="31" t="str">
        <f t="shared" si="3"/>
        <v>佐賀県　太良町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52.9</v>
      </c>
      <c r="P6" s="32">
        <f t="shared" si="3"/>
        <v>3010</v>
      </c>
      <c r="Q6" s="32">
        <f t="shared" si="3"/>
        <v>9352</v>
      </c>
      <c r="R6" s="32">
        <f t="shared" si="3"/>
        <v>74.3</v>
      </c>
      <c r="S6" s="32">
        <f t="shared" si="3"/>
        <v>125.87</v>
      </c>
      <c r="T6" s="32">
        <f t="shared" si="3"/>
        <v>4914</v>
      </c>
      <c r="U6" s="32">
        <f t="shared" si="3"/>
        <v>16.760000000000002</v>
      </c>
      <c r="V6" s="32">
        <f t="shared" si="3"/>
        <v>293.2</v>
      </c>
      <c r="W6" s="33">
        <f>IF(W7="",NA(),W7)</f>
        <v>120.02</v>
      </c>
      <c r="X6" s="33">
        <f t="shared" ref="X6:AF6" si="4">IF(X7="",NA(),X7)</f>
        <v>105</v>
      </c>
      <c r="Y6" s="33">
        <f t="shared" si="4"/>
        <v>109.86</v>
      </c>
      <c r="Z6" s="33">
        <f t="shared" si="4"/>
        <v>100.92</v>
      </c>
      <c r="AA6" s="33">
        <f t="shared" si="4"/>
        <v>108.34</v>
      </c>
      <c r="AB6" s="33">
        <f t="shared" si="4"/>
        <v>75.239999999999995</v>
      </c>
      <c r="AC6" s="33">
        <f t="shared" si="4"/>
        <v>73.63</v>
      </c>
      <c r="AD6" s="33">
        <f t="shared" si="4"/>
        <v>75.709999999999994</v>
      </c>
      <c r="AE6" s="33">
        <f t="shared" si="4"/>
        <v>75.09</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269.94</v>
      </c>
      <c r="BE6" s="33">
        <f t="shared" ref="BE6:BM6" si="7">IF(BE7="",NA(),BE7)</f>
        <v>253.75</v>
      </c>
      <c r="BF6" s="33">
        <f t="shared" si="7"/>
        <v>234.11</v>
      </c>
      <c r="BG6" s="33">
        <f t="shared" si="7"/>
        <v>213.17</v>
      </c>
      <c r="BH6" s="33">
        <f t="shared" si="7"/>
        <v>189.1</v>
      </c>
      <c r="BI6" s="33">
        <f t="shared" si="7"/>
        <v>1168.8</v>
      </c>
      <c r="BJ6" s="33">
        <f t="shared" si="7"/>
        <v>1158.82</v>
      </c>
      <c r="BK6" s="33">
        <f t="shared" si="7"/>
        <v>1167.7</v>
      </c>
      <c r="BL6" s="33">
        <f t="shared" si="7"/>
        <v>1228.58</v>
      </c>
      <c r="BM6" s="33">
        <f t="shared" si="7"/>
        <v>1134.67</v>
      </c>
      <c r="BN6" s="32" t="str">
        <f>IF(BN7="","",IF(BN7="-","【-】","【"&amp;SUBSTITUTE(TEXT(BN7,"#,##0.00"),"-","△")&amp;"】"))</f>
        <v>【1,242.90】</v>
      </c>
      <c r="BO6" s="33">
        <f>IF(BO7="",NA(),BO7)</f>
        <v>113.99</v>
      </c>
      <c r="BP6" s="33">
        <f t="shared" ref="BP6:BX6" si="8">IF(BP7="",NA(),BP7)</f>
        <v>101.31</v>
      </c>
      <c r="BQ6" s="33">
        <f t="shared" si="8"/>
        <v>105.14</v>
      </c>
      <c r="BR6" s="33">
        <f t="shared" si="8"/>
        <v>97.04</v>
      </c>
      <c r="BS6" s="33">
        <f t="shared" si="8"/>
        <v>104.4</v>
      </c>
      <c r="BT6" s="33">
        <f t="shared" si="8"/>
        <v>56.44</v>
      </c>
      <c r="BU6" s="33">
        <f t="shared" si="8"/>
        <v>55.6</v>
      </c>
      <c r="BV6" s="33">
        <f t="shared" si="8"/>
        <v>54.43</v>
      </c>
      <c r="BW6" s="33">
        <f t="shared" si="8"/>
        <v>53.81</v>
      </c>
      <c r="BX6" s="33">
        <f t="shared" si="8"/>
        <v>40.6</v>
      </c>
      <c r="BY6" s="32" t="str">
        <f>IF(BY7="","",IF(BY7="-","【-】","【"&amp;SUBSTITUTE(TEXT(BY7,"#,##0.00"),"-","△")&amp;"】"))</f>
        <v>【33.35】</v>
      </c>
      <c r="BZ6" s="33">
        <f>IF(BZ7="",NA(),BZ7)</f>
        <v>148.51</v>
      </c>
      <c r="CA6" s="33">
        <f t="shared" ref="CA6:CI6" si="9">IF(CA7="",NA(),CA7)</f>
        <v>166.12</v>
      </c>
      <c r="CB6" s="33">
        <f t="shared" si="9"/>
        <v>163.03</v>
      </c>
      <c r="CC6" s="33">
        <f t="shared" si="9"/>
        <v>178.94</v>
      </c>
      <c r="CD6" s="33">
        <f t="shared" si="9"/>
        <v>167.1</v>
      </c>
      <c r="CE6" s="33">
        <f t="shared" si="9"/>
        <v>270.7</v>
      </c>
      <c r="CF6" s="33">
        <f t="shared" si="9"/>
        <v>275.86</v>
      </c>
      <c r="CG6" s="33">
        <f t="shared" si="9"/>
        <v>279.8</v>
      </c>
      <c r="CH6" s="33">
        <f t="shared" si="9"/>
        <v>284.64999999999998</v>
      </c>
      <c r="CI6" s="33">
        <f t="shared" si="9"/>
        <v>440.03</v>
      </c>
      <c r="CJ6" s="32" t="str">
        <f>IF(CJ7="","",IF(CJ7="-","【-】","【"&amp;SUBSTITUTE(TEXT(CJ7,"#,##0.00"),"-","△")&amp;"】"))</f>
        <v>【524.69】</v>
      </c>
      <c r="CK6" s="33">
        <f>IF(CK7="",NA(),CK7)</f>
        <v>57.55</v>
      </c>
      <c r="CL6" s="33">
        <f t="shared" ref="CL6:CT6" si="10">IF(CL7="",NA(),CL7)</f>
        <v>55.52</v>
      </c>
      <c r="CM6" s="33">
        <f t="shared" si="10"/>
        <v>53.58</v>
      </c>
      <c r="CN6" s="33">
        <f t="shared" si="10"/>
        <v>51.67</v>
      </c>
      <c r="CO6" s="33">
        <f t="shared" si="10"/>
        <v>50.72</v>
      </c>
      <c r="CP6" s="33">
        <f t="shared" si="10"/>
        <v>59.84</v>
      </c>
      <c r="CQ6" s="33">
        <f t="shared" si="10"/>
        <v>60.66</v>
      </c>
      <c r="CR6" s="33">
        <f t="shared" si="10"/>
        <v>60.17</v>
      </c>
      <c r="CS6" s="33">
        <f t="shared" si="10"/>
        <v>58.96</v>
      </c>
      <c r="CT6" s="33">
        <f t="shared" si="10"/>
        <v>57.29</v>
      </c>
      <c r="CU6" s="32" t="str">
        <f>IF(CU7="","",IF(CU7="-","【-】","【"&amp;SUBSTITUTE(TEXT(CU7,"#,##0.00"),"-","△")&amp;"】"))</f>
        <v>【57.58】</v>
      </c>
      <c r="CV6" s="33">
        <f>IF(CV7="",NA(),CV7)</f>
        <v>76.010000000000005</v>
      </c>
      <c r="CW6" s="33">
        <f t="shared" ref="CW6:DE6" si="11">IF(CW7="",NA(),CW7)</f>
        <v>76.58</v>
      </c>
      <c r="CX6" s="33">
        <f t="shared" si="11"/>
        <v>76.77</v>
      </c>
      <c r="CY6" s="33">
        <f t="shared" si="11"/>
        <v>77.349999999999994</v>
      </c>
      <c r="CZ6" s="33">
        <f t="shared" si="11"/>
        <v>78.03</v>
      </c>
      <c r="DA6" s="33">
        <f t="shared" si="11"/>
        <v>77.989999999999995</v>
      </c>
      <c r="DB6" s="33">
        <f t="shared" si="11"/>
        <v>77.319999999999993</v>
      </c>
      <c r="DC6" s="33">
        <f t="shared" si="11"/>
        <v>76.680000000000007</v>
      </c>
      <c r="DD6" s="33">
        <f t="shared" si="11"/>
        <v>76.58</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0.37</v>
      </c>
      <c r="ED6" s="33">
        <f t="shared" ref="ED6:EL6" si="14">IF(ED7="",NA(),ED7)</f>
        <v>0.74</v>
      </c>
      <c r="EE6" s="33">
        <f t="shared" si="14"/>
        <v>0.42</v>
      </c>
      <c r="EF6" s="33">
        <f t="shared" si="14"/>
        <v>1.1200000000000001</v>
      </c>
      <c r="EG6" s="33">
        <f t="shared" si="14"/>
        <v>0.45</v>
      </c>
      <c r="EH6" s="33">
        <f t="shared" si="14"/>
        <v>1.08</v>
      </c>
      <c r="EI6" s="33">
        <f t="shared" si="14"/>
        <v>0.69</v>
      </c>
      <c r="EJ6" s="33">
        <f t="shared" si="14"/>
        <v>0.89</v>
      </c>
      <c r="EK6" s="33">
        <f t="shared" si="14"/>
        <v>0.98</v>
      </c>
      <c r="EL6" s="33">
        <f t="shared" si="14"/>
        <v>0.65</v>
      </c>
      <c r="EM6" s="32" t="str">
        <f>IF(EM7="","",IF(EM7="-","【-】","【"&amp;SUBSTITUTE(TEXT(EM7,"#,##0.00"),"-","△")&amp;"】"))</f>
        <v>【0.71】</v>
      </c>
    </row>
    <row r="7" spans="1:143" s="34" customFormat="1" x14ac:dyDescent="0.15">
      <c r="A7" s="26"/>
      <c r="B7" s="35">
        <v>2015</v>
      </c>
      <c r="C7" s="35">
        <v>414417</v>
      </c>
      <c r="D7" s="35">
        <v>47</v>
      </c>
      <c r="E7" s="35">
        <v>1</v>
      </c>
      <c r="F7" s="35">
        <v>0</v>
      </c>
      <c r="G7" s="35">
        <v>0</v>
      </c>
      <c r="H7" s="35" t="s">
        <v>93</v>
      </c>
      <c r="I7" s="35" t="s">
        <v>94</v>
      </c>
      <c r="J7" s="35" t="s">
        <v>95</v>
      </c>
      <c r="K7" s="35" t="s">
        <v>96</v>
      </c>
      <c r="L7" s="35" t="s">
        <v>97</v>
      </c>
      <c r="M7" s="36" t="s">
        <v>98</v>
      </c>
      <c r="N7" s="36" t="s">
        <v>99</v>
      </c>
      <c r="O7" s="36">
        <v>52.9</v>
      </c>
      <c r="P7" s="36">
        <v>3010</v>
      </c>
      <c r="Q7" s="36">
        <v>9352</v>
      </c>
      <c r="R7" s="36">
        <v>74.3</v>
      </c>
      <c r="S7" s="36">
        <v>125.87</v>
      </c>
      <c r="T7" s="36">
        <v>4914</v>
      </c>
      <c r="U7" s="36">
        <v>16.760000000000002</v>
      </c>
      <c r="V7" s="36">
        <v>293.2</v>
      </c>
      <c r="W7" s="36">
        <v>120.02</v>
      </c>
      <c r="X7" s="36">
        <v>105</v>
      </c>
      <c r="Y7" s="36">
        <v>109.86</v>
      </c>
      <c r="Z7" s="36">
        <v>100.92</v>
      </c>
      <c r="AA7" s="36">
        <v>108.34</v>
      </c>
      <c r="AB7" s="36">
        <v>75.239999999999995</v>
      </c>
      <c r="AC7" s="36">
        <v>73.63</v>
      </c>
      <c r="AD7" s="36">
        <v>75.709999999999994</v>
      </c>
      <c r="AE7" s="36">
        <v>75.09</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269.94</v>
      </c>
      <c r="BE7" s="36">
        <v>253.75</v>
      </c>
      <c r="BF7" s="36">
        <v>234.11</v>
      </c>
      <c r="BG7" s="36">
        <v>213.17</v>
      </c>
      <c r="BH7" s="36">
        <v>189.1</v>
      </c>
      <c r="BI7" s="36">
        <v>1168.8</v>
      </c>
      <c r="BJ7" s="36">
        <v>1158.82</v>
      </c>
      <c r="BK7" s="36">
        <v>1167.7</v>
      </c>
      <c r="BL7" s="36">
        <v>1228.58</v>
      </c>
      <c r="BM7" s="36">
        <v>1134.67</v>
      </c>
      <c r="BN7" s="36">
        <v>1242.9000000000001</v>
      </c>
      <c r="BO7" s="36">
        <v>113.99</v>
      </c>
      <c r="BP7" s="36">
        <v>101.31</v>
      </c>
      <c r="BQ7" s="36">
        <v>105.14</v>
      </c>
      <c r="BR7" s="36">
        <v>97.04</v>
      </c>
      <c r="BS7" s="36">
        <v>104.4</v>
      </c>
      <c r="BT7" s="36">
        <v>56.44</v>
      </c>
      <c r="BU7" s="36">
        <v>55.6</v>
      </c>
      <c r="BV7" s="36">
        <v>54.43</v>
      </c>
      <c r="BW7" s="36">
        <v>53.81</v>
      </c>
      <c r="BX7" s="36">
        <v>40.6</v>
      </c>
      <c r="BY7" s="36">
        <v>33.35</v>
      </c>
      <c r="BZ7" s="36">
        <v>148.51</v>
      </c>
      <c r="CA7" s="36">
        <v>166.12</v>
      </c>
      <c r="CB7" s="36">
        <v>163.03</v>
      </c>
      <c r="CC7" s="36">
        <v>178.94</v>
      </c>
      <c r="CD7" s="36">
        <v>167.1</v>
      </c>
      <c r="CE7" s="36">
        <v>270.7</v>
      </c>
      <c r="CF7" s="36">
        <v>275.86</v>
      </c>
      <c r="CG7" s="36">
        <v>279.8</v>
      </c>
      <c r="CH7" s="36">
        <v>284.64999999999998</v>
      </c>
      <c r="CI7" s="36">
        <v>440.03</v>
      </c>
      <c r="CJ7" s="36">
        <v>524.69000000000005</v>
      </c>
      <c r="CK7" s="36">
        <v>57.55</v>
      </c>
      <c r="CL7" s="36">
        <v>55.52</v>
      </c>
      <c r="CM7" s="36">
        <v>53.58</v>
      </c>
      <c r="CN7" s="36">
        <v>51.67</v>
      </c>
      <c r="CO7" s="36">
        <v>50.72</v>
      </c>
      <c r="CP7" s="36">
        <v>59.84</v>
      </c>
      <c r="CQ7" s="36">
        <v>60.66</v>
      </c>
      <c r="CR7" s="36">
        <v>60.17</v>
      </c>
      <c r="CS7" s="36">
        <v>58.96</v>
      </c>
      <c r="CT7" s="36">
        <v>57.29</v>
      </c>
      <c r="CU7" s="36">
        <v>57.58</v>
      </c>
      <c r="CV7" s="36">
        <v>76.010000000000005</v>
      </c>
      <c r="CW7" s="36">
        <v>76.58</v>
      </c>
      <c r="CX7" s="36">
        <v>76.77</v>
      </c>
      <c r="CY7" s="36">
        <v>77.349999999999994</v>
      </c>
      <c r="CZ7" s="36">
        <v>78.03</v>
      </c>
      <c r="DA7" s="36">
        <v>77.989999999999995</v>
      </c>
      <c r="DB7" s="36">
        <v>77.319999999999993</v>
      </c>
      <c r="DC7" s="36">
        <v>76.680000000000007</v>
      </c>
      <c r="DD7" s="36">
        <v>76.58</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0.37</v>
      </c>
      <c r="ED7" s="36">
        <v>0.74</v>
      </c>
      <c r="EE7" s="36">
        <v>0.42</v>
      </c>
      <c r="EF7" s="36">
        <v>1.1200000000000001</v>
      </c>
      <c r="EG7" s="36">
        <v>0.45</v>
      </c>
      <c r="EH7" s="36">
        <v>1.08</v>
      </c>
      <c r="EI7" s="36">
        <v>0.69</v>
      </c>
      <c r="EJ7" s="36">
        <v>0.89</v>
      </c>
      <c r="EK7" s="36">
        <v>0.98</v>
      </c>
      <c r="EL7" s="36">
        <v>0.65</v>
      </c>
      <c r="EM7" s="36">
        <v>0.71</v>
      </c>
    </row>
    <row r="8" spans="1:143" x14ac:dyDescent="0.15">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x14ac:dyDescent="0.15">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2017-01-23T05:42:52Z</cp:lastPrinted>
  <dcterms:created xsi:type="dcterms:W3CDTF">2016-12-02T02:22:18Z</dcterms:created>
  <dcterms:modified xsi:type="dcterms:W3CDTF">2017-01-26T01:03:18Z</dcterms:modified>
</cp:coreProperties>
</file>