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<sst xmlns="http://schemas.openxmlformats.org/spreadsheetml/2006/main" count="217" uniqueCount="107">
  <si>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</si>
  <si>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</si>
  <si>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</si>
  <si>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</si>
  <si>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</si>
  <si>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</si>
  <si>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</si>
  <si>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</si>
  <si>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</si>
  <si>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</si>
  <si>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</si>
  <si>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</si>
  <si>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</si>
  <si>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</si>
  <si>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</si>
  <si>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</si>
  <si>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</si>
  <si>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</si>
  <si>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</si>
  <si>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</si>
  <si>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</si>
  <si>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</si>
  <si>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</si>
  <si>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</si>
  <si>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</si>
  <si>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</si>
  <si>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</si>
  <si>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</si>
  <si>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</si>
  <si>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</si>
  <si>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</si>
  <si>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</si>
  <si>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</si>
  <si>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</si>
  <si>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</si>
  <si>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</si>
  <si>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</si>
  <si>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</si>
  <si>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</si>
  <si>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</si>
  <si>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</si>
  <si>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</si>
  <si>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</si>
  <si>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</si>
  <si>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</si>
  <si>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</si>
  <si>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</si>
  <si>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</si>
  <si>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</si>
  <si>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</si>
  <si>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</si>
  <si>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</si>
  <si>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</si>
  <si>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</si>
  <si>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</si>
  <si>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</si>
  <si>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</si>
  <si>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</si>
  <si>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</si>
  <si>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</si>
  <si>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</si>
  <si>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</si>
  <si>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</si>
  <si>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</si>
  <si>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</si>
  <si>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</si>
  <si>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</si>
  <si>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</si>
  <si>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</si>
  <si>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</si>
  <si>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</si>
  <si>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</si>
  <si>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</si>
  <si>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</si>
  <si>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</si>
  <si>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</si>
  <si>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</si>
  <si>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</si>
  <si>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</si>
  <si>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</si>
  <si>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</si>
  <si>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</si>
  <si>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</si>
  <si>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</si>
  <si>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</si>
  <si>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</si>
  <si>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</si>
  <si>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</si>
  <si>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</si>
  <si>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</si>
  <si>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</si>
  <si>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</si>
  <si>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</si>
  <si>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小城市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</si>
  <si>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</si>
  <si>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</si>
  <si>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</si>
  <si>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</si>
  <si>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</si>
  <si>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</si>
  <si>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</si>
  <si>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</si>
  <si>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</si>
  <si>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</si>
  <si>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経常収支比率は100％を超えていたが、年々低下の傾向がみられていた。そのため平成25年度から水道料金の値上げを実施し、給水収益の改善を図ったことで経常収支比率が向上している。
　次に、企業債残高対給水収益比率については、新たに企業債の借り入れを行っていないことで、残高は減少している。
　また、料金回収率は近年100％を下回っていたが、料金の値上げにより改善がみられる。
　上記のことについて、本年度も同様な効果がみられる。
　なお、有収率は漏水調査を実施し、その結果に基づき修繕等を行っているため、平均値より高く推移している。</t>
    <phoneticPr fontId="4"/>
  </si>
  <si>
    <t>　耐用年数を超えた管の割合は低いが、できるだけ老朽管の更新を実施している。施設更新費用確保のため水道料金の値上げを行った。</t>
    <phoneticPr fontId="4"/>
  </si>
  <si>
    <t>　給水人口の減少、節水意識の向上、節水機器の普及等により収益の減少が続いており、経営対策として水道料金改定により経営の安定を図っている。今後も経費節減等により、施設更新費用の確保を目指す。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</si>
</sst>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29312"/>
        <c:axId val="2040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29312"/>
        <c:axId val="204053888"/>
      </c:lineChart>
      <c:dateAx>
        <c:axId val="2040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53888"/>
        <c:crosses val="autoZero"/>
        <c:auto val="1"/>
        <c:lblOffset val="100"/>
        <c:baseTimeUnit val="years"/>
      </c:dateAx>
      <c:valAx>
        <c:axId val="2040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52.09</c:v>
                </c:pt>
                <c:pt idx="1">
                  <c:v>51.78</c:v>
                </c:pt>
                <c:pt idx="2">
                  <c:v>51.59</c:v>
                </c:pt>
                <c:pt idx="3">
                  <c:v>50.98</c:v>
                </c:pt>
                <c:pt idx="4">
                  <c:v>50.29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54976"/>
        <c:axId val="2114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54976"/>
        <c:axId val="211465344"/>
      </c:lineChart>
      <c:dateAx>
        <c:axId val="2114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465344"/>
        <c:crosses val="autoZero"/>
        <c:auto val="1"/>
        <c:lblOffset val="100"/>
        <c:baseTimeUnit val="years"/>
      </c:dateAx>
      <c:valAx>
        <c:axId val="21146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45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87.99</c:v>
                </c:pt>
                <c:pt idx="1">
                  <c:v>86.52</c:v>
                </c:pt>
                <c:pt idx="2">
                  <c:v>86.23</c:v>
                </c:pt>
                <c:pt idx="3">
                  <c:v>86.34</c:v>
                </c:pt>
                <c:pt idx="4">
                  <c:v>87.91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99648"/>
        <c:axId val="21151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99648"/>
        <c:axId val="211510016"/>
      </c:lineChart>
      <c:dateAx>
        <c:axId val="21149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10016"/>
        <c:crosses val="autoZero"/>
        <c:auto val="1"/>
        <c:lblOffset val="100"/>
        <c:baseTimeUnit val="years"/>
      </c:dateAx>
      <c:valAx>
        <c:axId val="21151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49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103.83</c:v>
                </c:pt>
                <c:pt idx="1">
                  <c:v>103.44</c:v>
                </c:pt>
                <c:pt idx="2">
                  <c:v>110.52</c:v>
                </c:pt>
                <c:pt idx="3">
                  <c:v>113.42</c:v>
                </c:pt>
                <c:pt idx="4">
                  <c:v>113.47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58816"/>
        <c:axId val="2086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58816"/>
        <c:axId val="208661504"/>
      </c:lineChart>
      <c:dateAx>
        <c:axId val="20865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661504"/>
        <c:crosses val="autoZero"/>
        <c:auto val="1"/>
        <c:lblOffset val="100"/>
        <c:baseTimeUnit val="years"/>
      </c:dateAx>
      <c:valAx>
        <c:axId val="20866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65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37.68</c:v>
                </c:pt>
                <c:pt idx="1">
                  <c:v>39.5</c:v>
                </c:pt>
                <c:pt idx="2">
                  <c:v>41.1</c:v>
                </c:pt>
                <c:pt idx="3">
                  <c:v>44.11</c:v>
                </c:pt>
                <c:pt idx="4">
                  <c:v>45.81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2048"/>
        <c:axId val="21113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22048"/>
        <c:axId val="211132416"/>
      </c:lineChart>
      <c:dateAx>
        <c:axId val="21112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132416"/>
        <c:crosses val="autoZero"/>
        <c:auto val="1"/>
        <c:lblOffset val="100"/>
        <c:baseTimeUnit val="years"/>
      </c:dateAx>
      <c:valAx>
        <c:axId val="21113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12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0.28999999999999998</c:v>
                </c:pt>
                <c:pt idx="2">
                  <c:v>0.24</c:v>
                </c:pt>
                <c:pt idx="3">
                  <c:v>0.37</c:v>
                </c:pt>
                <c:pt idx="4">
                  <c:v>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1920"/>
        <c:axId val="2135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21920"/>
        <c:axId val="213523840"/>
      </c:lineChart>
      <c:dateAx>
        <c:axId val="21352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523840"/>
        <c:crosses val="autoZero"/>
        <c:auto val="1"/>
        <c:lblOffset val="100"/>
        <c:baseTimeUnit val="years"/>
      </c:dateAx>
      <c:valAx>
        <c:axId val="2135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52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03136"/>
        <c:axId val="21700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03136"/>
        <c:axId val="217005056"/>
      </c:lineChart>
      <c:dateAx>
        <c:axId val="21700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05056"/>
        <c:crosses val="autoZero"/>
        <c:auto val="1"/>
        <c:lblOffset val="100"/>
        <c:baseTimeUnit val="years"/>
      </c:dateAx>
      <c:valAx>
        <c:axId val="217005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0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2345.4899999999998</c:v>
                </c:pt>
                <c:pt idx="1">
                  <c:v>2420.7800000000002</c:v>
                </c:pt>
                <c:pt idx="2">
                  <c:v>1890.5</c:v>
                </c:pt>
                <c:pt idx="3">
                  <c:v>644.41999999999996</c:v>
                </c:pt>
                <c:pt idx="4">
                  <c:v>557.58000000000004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47872"/>
        <c:axId val="2112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7872"/>
        <c:axId val="211249792"/>
      </c:lineChart>
      <c:dateAx>
        <c:axId val="21124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249792"/>
        <c:crosses val="autoZero"/>
        <c:auto val="1"/>
        <c:lblOffset val="100"/>
        <c:baseTimeUnit val="years"/>
      </c:dateAx>
      <c:valAx>
        <c:axId val="21124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24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285.26</c:v>
                </c:pt>
                <c:pt idx="1">
                  <c:v>275.95</c:v>
                </c:pt>
                <c:pt idx="2">
                  <c:v>243.11</c:v>
                </c:pt>
                <c:pt idx="3">
                  <c:v>227.43</c:v>
                </c:pt>
                <c:pt idx="4">
                  <c:v>208.42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92544"/>
        <c:axId val="21129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92544"/>
        <c:axId val="211294464"/>
      </c:lineChart>
      <c:dateAx>
        <c:axId val="21129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294464"/>
        <c:crosses val="autoZero"/>
        <c:auto val="1"/>
        <c:lblOffset val="100"/>
        <c:baseTimeUnit val="years"/>
      </c:dateAx>
      <c:valAx>
        <c:axId val="21129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29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98.25</c:v>
                </c:pt>
                <c:pt idx="1">
                  <c:v>97.52</c:v>
                </c:pt>
                <c:pt idx="2">
                  <c:v>105.85</c:v>
                </c:pt>
                <c:pt idx="3">
                  <c:v>108.05</c:v>
                </c:pt>
                <c:pt idx="4">
                  <c:v>108.22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33120"/>
        <c:axId val="2113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33120"/>
        <c:axId val="211335040"/>
      </c:lineChart>
      <c:dateAx>
        <c:axId val="21133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335040"/>
        <c:crosses val="autoZero"/>
        <c:auto val="1"/>
        <c:lblOffset val="100"/>
        <c:baseTimeUnit val="years"/>
      </c:dateAx>
      <c:valAx>
        <c:axId val="2113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33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155.80000000000001</c:v>
                </c:pt>
                <c:pt idx="1">
                  <c:v>156.94</c:v>
                </c:pt>
                <c:pt idx="2">
                  <c:v>154.97</c:v>
                </c:pt>
                <c:pt idx="3">
                  <c:v>152.84</c:v>
                </c:pt>
                <c:pt idx="4">
                  <c:v>152.84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22592"/>
        <c:axId val="21142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22592"/>
        <c:axId val="211428864"/>
      </c:lineChart>
      <c:dateAx>
        <c:axId val="21142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428864"/>
        <c:crosses val="autoZero"/>
        <c:auto val="1"/>
        <c:lblOffset val="100"/>
        <c:baseTimeUnit val="years"/>
      </c:dateAx>
      <c:valAx>
        <c:axId val="21142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42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L46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佐賀県　小城市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45851</v>
      </c>
      <c r="AJ8" s="75"/>
      <c r="AK8" s="75"/>
      <c r="AL8" s="75"/>
      <c r="AM8" s="75"/>
      <c r="AN8" s="75"/>
      <c r="AO8" s="75"/>
      <c r="AP8" s="76"/>
      <c r="AQ8" s="57">
        <f>データ!R6</f>
        <v>95.81</v>
      </c>
      <c r="AR8" s="57"/>
      <c r="AS8" s="57"/>
      <c r="AT8" s="57"/>
      <c r="AU8" s="57"/>
      <c r="AV8" s="57"/>
      <c r="AW8" s="57"/>
      <c r="AX8" s="57"/>
      <c r="AY8" s="57">
        <f>データ!S6</f>
        <v>478.56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83.34</v>
      </c>
      <c r="K10" s="57"/>
      <c r="L10" s="57"/>
      <c r="M10" s="57"/>
      <c r="N10" s="57"/>
      <c r="O10" s="57"/>
      <c r="P10" s="57"/>
      <c r="Q10" s="57"/>
      <c r="R10" s="57">
        <f>データ!O6</f>
        <v>39.97</v>
      </c>
      <c r="S10" s="57"/>
      <c r="T10" s="57"/>
      <c r="U10" s="57"/>
      <c r="V10" s="57"/>
      <c r="W10" s="57"/>
      <c r="X10" s="57"/>
      <c r="Y10" s="57"/>
      <c r="Z10" s="65">
        <f>データ!P6</f>
        <v>3348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18260</v>
      </c>
      <c r="AJ10" s="65"/>
      <c r="AK10" s="65"/>
      <c r="AL10" s="65"/>
      <c r="AM10" s="65"/>
      <c r="AN10" s="65"/>
      <c r="AO10" s="65"/>
      <c r="AP10" s="65"/>
      <c r="AQ10" s="57">
        <f>データ!U6</f>
        <v>18.309999999999999</v>
      </c>
      <c r="AR10" s="57"/>
      <c r="AS10" s="57"/>
      <c r="AT10" s="57"/>
      <c r="AU10" s="57"/>
      <c r="AV10" s="57"/>
      <c r="AW10" s="57"/>
      <c r="AX10" s="57"/>
      <c r="AY10" s="57">
        <f>データ!V6</f>
        <v>997.27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412082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佐賀県　小城市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83.34</v>
      </c>
      <c r="O6" s="32">
        <f t="shared" si="3"/>
        <v>39.97</v>
      </c>
      <c r="P6" s="32">
        <f t="shared" si="3"/>
        <v>3348</v>
      </c>
      <c r="Q6" s="32">
        <f t="shared" si="3"/>
        <v>45851</v>
      </c>
      <c r="R6" s="32">
        <f t="shared" si="3"/>
        <v>95.81</v>
      </c>
      <c r="S6" s="32">
        <f t="shared" si="3"/>
        <v>478.56</v>
      </c>
      <c r="T6" s="32">
        <f t="shared" si="3"/>
        <v>18260</v>
      </c>
      <c r="U6" s="32">
        <f t="shared" si="3"/>
        <v>18.309999999999999</v>
      </c>
      <c r="V6" s="32">
        <f t="shared" si="3"/>
        <v>997.27</v>
      </c>
      <c r="W6" s="33">
        <f>IF(W7="",NA(),W7)</f>
        <v>103.83</v>
      </c>
      <c r="X6" s="33">
        <f t="shared" ref="X6:AF6" si="4">IF(X7="",NA(),X7)</f>
        <v>103.44</v>
      </c>
      <c r="Y6" s="33">
        <f t="shared" si="4"/>
        <v>110.52</v>
      </c>
      <c r="Z6" s="33">
        <f t="shared" si="4"/>
        <v>113.42</v>
      </c>
      <c r="AA6" s="33">
        <f t="shared" si="4"/>
        <v>113.47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2345.4899999999998</v>
      </c>
      <c r="AT6" s="33">
        <f t="shared" ref="AT6:BB6" si="6">IF(AT7="",NA(),AT7)</f>
        <v>2420.7800000000002</v>
      </c>
      <c r="AU6" s="33">
        <f t="shared" si="6"/>
        <v>1890.5</v>
      </c>
      <c r="AV6" s="33">
        <f t="shared" si="6"/>
        <v>644.41999999999996</v>
      </c>
      <c r="AW6" s="33">
        <f t="shared" si="6"/>
        <v>557.58000000000004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285.26</v>
      </c>
      <c r="BE6" s="33">
        <f t="shared" ref="BE6:BM6" si="7">IF(BE7="",NA(),BE7)</f>
        <v>275.95</v>
      </c>
      <c r="BF6" s="33">
        <f t="shared" si="7"/>
        <v>243.11</v>
      </c>
      <c r="BG6" s="33">
        <f t="shared" si="7"/>
        <v>227.43</v>
      </c>
      <c r="BH6" s="33">
        <f t="shared" si="7"/>
        <v>208.42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98.25</v>
      </c>
      <c r="BP6" s="33">
        <f t="shared" ref="BP6:BX6" si="8">IF(BP7="",NA(),BP7)</f>
        <v>97.52</v>
      </c>
      <c r="BQ6" s="33">
        <f t="shared" si="8"/>
        <v>105.85</v>
      </c>
      <c r="BR6" s="33">
        <f t="shared" si="8"/>
        <v>108.05</v>
      </c>
      <c r="BS6" s="33">
        <f t="shared" si="8"/>
        <v>108.22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155.80000000000001</v>
      </c>
      <c r="CA6" s="33">
        <f t="shared" ref="CA6:CI6" si="9">IF(CA7="",NA(),CA7)</f>
        <v>156.94</v>
      </c>
      <c r="CB6" s="33">
        <f t="shared" si="9"/>
        <v>154.97</v>
      </c>
      <c r="CC6" s="33">
        <f t="shared" si="9"/>
        <v>152.84</v>
      </c>
      <c r="CD6" s="33">
        <f t="shared" si="9"/>
        <v>152.84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52.09</v>
      </c>
      <c r="CL6" s="33">
        <f t="shared" ref="CL6:CT6" si="10">IF(CL7="",NA(),CL7)</f>
        <v>51.78</v>
      </c>
      <c r="CM6" s="33">
        <f t="shared" si="10"/>
        <v>51.59</v>
      </c>
      <c r="CN6" s="33">
        <f t="shared" si="10"/>
        <v>50.98</v>
      </c>
      <c r="CO6" s="33">
        <f t="shared" si="10"/>
        <v>50.29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87.99</v>
      </c>
      <c r="CW6" s="33">
        <f t="shared" ref="CW6:DE6" si="11">IF(CW7="",NA(),CW7)</f>
        <v>86.52</v>
      </c>
      <c r="CX6" s="33">
        <f t="shared" si="11"/>
        <v>86.23</v>
      </c>
      <c r="CY6" s="33">
        <f t="shared" si="11"/>
        <v>86.34</v>
      </c>
      <c r="CZ6" s="33">
        <f t="shared" si="11"/>
        <v>87.91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37.68</v>
      </c>
      <c r="DH6" s="33">
        <f t="shared" ref="DH6:DP6" si="12">IF(DH7="",NA(),DH7)</f>
        <v>39.5</v>
      </c>
      <c r="DI6" s="33">
        <f t="shared" si="12"/>
        <v>41.1</v>
      </c>
      <c r="DJ6" s="33">
        <f t="shared" si="12"/>
        <v>44.11</v>
      </c>
      <c r="DK6" s="33">
        <f t="shared" si="12"/>
        <v>45.81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3">
        <f>IF(DR7="",NA(),DR7)</f>
        <v>0.32</v>
      </c>
      <c r="DS6" s="33">
        <f t="shared" ref="DS6:EA6" si="13">IF(DS7="",NA(),DS7)</f>
        <v>0.28999999999999998</v>
      </c>
      <c r="DT6" s="33">
        <f t="shared" si="13"/>
        <v>0.24</v>
      </c>
      <c r="DU6" s="33">
        <f t="shared" si="13"/>
        <v>0.37</v>
      </c>
      <c r="DV6" s="33">
        <f t="shared" si="13"/>
        <v>2.48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3">
        <f t="shared" ref="ED6:EL6" si="14">IF(ED7="",NA(),ED7)</f>
        <v>0.03</v>
      </c>
      <c r="EE6" s="33">
        <f t="shared" si="14"/>
        <v>0.06</v>
      </c>
      <c r="EF6" s="32">
        <f t="shared" si="14"/>
        <v>0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412082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83.34</v>
      </c>
      <c r="O7" s="36">
        <v>39.97</v>
      </c>
      <c r="P7" s="36">
        <v>3348</v>
      </c>
      <c r="Q7" s="36">
        <v>45851</v>
      </c>
      <c r="R7" s="36">
        <v>95.81</v>
      </c>
      <c r="S7" s="36">
        <v>478.56</v>
      </c>
      <c r="T7" s="36">
        <v>18260</v>
      </c>
      <c r="U7" s="36">
        <v>18.309999999999999</v>
      </c>
      <c r="V7" s="36">
        <v>997.27</v>
      </c>
      <c r="W7" s="36">
        <v>103.83</v>
      </c>
      <c r="X7" s="36">
        <v>103.44</v>
      </c>
      <c r="Y7" s="36">
        <v>110.52</v>
      </c>
      <c r="Z7" s="36">
        <v>113.42</v>
      </c>
      <c r="AA7" s="36">
        <v>113.47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2345.4899999999998</v>
      </c>
      <c r="AT7" s="36">
        <v>2420.7800000000002</v>
      </c>
      <c r="AU7" s="36">
        <v>1890.5</v>
      </c>
      <c r="AV7" s="36">
        <v>644.41999999999996</v>
      </c>
      <c r="AW7" s="36">
        <v>557.58000000000004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285.26</v>
      </c>
      <c r="BE7" s="36">
        <v>275.95</v>
      </c>
      <c r="BF7" s="36">
        <v>243.11</v>
      </c>
      <c r="BG7" s="36">
        <v>227.43</v>
      </c>
      <c r="BH7" s="36">
        <v>208.42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98.25</v>
      </c>
      <c r="BP7" s="36">
        <v>97.52</v>
      </c>
      <c r="BQ7" s="36">
        <v>105.85</v>
      </c>
      <c r="BR7" s="36">
        <v>108.05</v>
      </c>
      <c r="BS7" s="36">
        <v>108.22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155.80000000000001</v>
      </c>
      <c r="CA7" s="36">
        <v>156.94</v>
      </c>
      <c r="CB7" s="36">
        <v>154.97</v>
      </c>
      <c r="CC7" s="36">
        <v>152.84</v>
      </c>
      <c r="CD7" s="36">
        <v>152.84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52.09</v>
      </c>
      <c r="CL7" s="36">
        <v>51.78</v>
      </c>
      <c r="CM7" s="36">
        <v>51.59</v>
      </c>
      <c r="CN7" s="36">
        <v>50.98</v>
      </c>
      <c r="CO7" s="36">
        <v>50.29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87.99</v>
      </c>
      <c r="CW7" s="36">
        <v>86.52</v>
      </c>
      <c r="CX7" s="36">
        <v>86.23</v>
      </c>
      <c r="CY7" s="36">
        <v>86.34</v>
      </c>
      <c r="CZ7" s="36">
        <v>87.91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37.68</v>
      </c>
      <c r="DH7" s="36">
        <v>39.5</v>
      </c>
      <c r="DI7" s="36">
        <v>41.1</v>
      </c>
      <c r="DJ7" s="36">
        <v>44.11</v>
      </c>
      <c r="DK7" s="36">
        <v>45.81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0.32</v>
      </c>
      <c r="DS7" s="36">
        <v>0.28999999999999998</v>
      </c>
      <c r="DT7" s="36">
        <v>0.24</v>
      </c>
      <c r="DU7" s="36">
        <v>0.37</v>
      </c>
      <c r="DV7" s="36">
        <v>2.48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</v>
      </c>
      <c r="ED7" s="36">
        <v>0.03</v>
      </c>
      <c r="EE7" s="36">
        <v>0.06</v>
      </c>
      <c r="EF7" s="36">
        <v>0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2017-02-01T08:49:50Z</dcterms:created>
  <dcterms:modified xsi:type="dcterms:W3CDTF">2017-02-07T07:53:39Z</dcterms:modified>
  <cp:category/>
</cp:coreProperties>
</file>