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1092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<sst xmlns="http://schemas.openxmlformats.org/spreadsheetml/2006/main" count="217" uniqueCount="107">
  <si>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</si>
  <si>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</si>
  <si>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</si>
  <si>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</si>
  <si>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</si>
  <si>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</si>
  <si>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</si>
  <si>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</si>
  <si>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</si>
  <si>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</si>
  <si>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</si>
  <si>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</si>
  <si>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</si>
  <si>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</si>
  <si>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</si>
  <si>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</si>
  <si>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</si>
  <si>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</si>
  <si>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</si>
  <si>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</si>
  <si>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</si>
  <si>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</si>
  <si>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</si>
  <si>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</si>
  <si>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</si>
  <si>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</si>
  <si>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</si>
  <si>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</si>
  <si>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</si>
  <si>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</si>
  <si>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</si>
  <si>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</si>
  <si>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</si>
  <si>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</si>
  <si>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</si>
  <si>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</si>
  <si>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</si>
  <si>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</si>
  <si>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</si>
  <si>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</si>
  <si>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</si>
  <si>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</si>
  <si>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</si>
  <si>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</si>
  <si>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</si>
  <si>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</si>
  <si>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</si>
  <si>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</si>
  <si>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</si>
  <si>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</si>
  <si>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</si>
  <si>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</si>
  <si>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</si>
  <si>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</si>
  <si>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</si>
  <si>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</si>
  <si>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</si>
  <si>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</si>
  <si>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</si>
  <si>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</si>
  <si>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</si>
  <si>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</si>
  <si>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</si>
  <si>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</si>
  <si>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</si>
  <si>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</si>
  <si>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</si>
  <si>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</si>
  <si>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</si>
  <si>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</si>
  <si>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</si>
  <si>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</si>
  <si>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</si>
  <si>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</si>
  <si>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</si>
  <si>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</si>
  <si>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</si>
  <si>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</si>
  <si>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</si>
  <si>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</si>
  <si>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</si>
  <si>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</si>
  <si>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</si>
  <si>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</si>
  <si>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</si>
  <si>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</si>
  <si>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</si>
  <si>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</si>
  <si>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</si>
  <si>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</si>
  <si>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</si>
  <si>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</si>
  <si>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</si>
  <si>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伊万里市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</si>
  <si>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</si>
  <si>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</si>
  <si>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</si>
  <si>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</si>
  <si>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</si>
  <si>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</si>
  <si>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</si>
  <si>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</si>
  <si>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</si>
  <si>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</si>
  <si>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○経営の健全性について
　①経常収支比率及び⑤料金回収率はほぼ平均値並みで100％を上回っており、②累積欠損金もなく、健全な経営状態にある。
　③流動比率は平均値に比べ低いが、大規模事業の未払金が多いためであり、資金運用に支障はない。
　④企業債残高対給水収益比率は浄水場の大規模更新事業の実施により、平均値より高くなっている。
　以上より、現状では健全性は保たれているものの、浄水場更新事業の供用開始に伴う減価償却費の増加により、今後収支は悪化する見込みである。
○経営の効率性について
　⑥給水原価は給水区域が広く費用がかかることや拡張事業の実施に伴う減価償却費の増加等により平均値より高くなっている。
　⑦施設利用率と⑧有収率はともに平均値を下回っている。記録的寒波による大規模漏水が発生した平成27年度を除き、⑧有収率は老朽管更新による漏水対策により年々改善しているが、⑦施設利用率は配水量の減少に伴い低下している。
　以上より、更新は実施しているものの、効率性は低いため、施設の統廃合や維持管理費の削減を検討する必要がある。
　</t>
    <rPh sb="2" eb="4">
      <t>ケイエイ</t>
    </rPh>
    <rPh sb="5" eb="8">
      <t>ケンゼンセイ</t>
    </rPh>
    <rPh sb="15" eb="17">
      <t>ケイジョウ</t>
    </rPh>
    <rPh sb="17" eb="19">
      <t>シュウシ</t>
    </rPh>
    <rPh sb="19" eb="21">
      <t>ヒリツ</t>
    </rPh>
    <rPh sb="21" eb="22">
      <t>オヨ</t>
    </rPh>
    <rPh sb="51" eb="53">
      <t>ルイセキ</t>
    </rPh>
    <rPh sb="53" eb="55">
      <t>ケッソン</t>
    </rPh>
    <rPh sb="55" eb="56">
      <t>キン</t>
    </rPh>
    <rPh sb="60" eb="62">
      <t>ケンゼン</t>
    </rPh>
    <rPh sb="63" eb="65">
      <t>ケイエイ</t>
    </rPh>
    <rPh sb="65" eb="67">
      <t>ジョウタイ</t>
    </rPh>
    <rPh sb="74" eb="76">
      <t>リュウドウ</t>
    </rPh>
    <rPh sb="76" eb="78">
      <t>ヒリツ</t>
    </rPh>
    <rPh sb="79" eb="82">
      <t>ヘイキンチ</t>
    </rPh>
    <rPh sb="83" eb="84">
      <t>クラ</t>
    </rPh>
    <rPh sb="85" eb="86">
      <t>ヒク</t>
    </rPh>
    <rPh sb="89" eb="92">
      <t>ダイキボ</t>
    </rPh>
    <rPh sb="92" eb="94">
      <t>ジギョウ</t>
    </rPh>
    <rPh sb="95" eb="96">
      <t>ミ</t>
    </rPh>
    <rPh sb="96" eb="97">
      <t>バライ</t>
    </rPh>
    <rPh sb="97" eb="98">
      <t>キン</t>
    </rPh>
    <rPh sb="99" eb="100">
      <t>オオ</t>
    </rPh>
    <rPh sb="107" eb="109">
      <t>シキン</t>
    </rPh>
    <rPh sb="109" eb="111">
      <t>ウンヨウ</t>
    </rPh>
    <rPh sb="112" eb="114">
      <t>シショウ</t>
    </rPh>
    <rPh sb="121" eb="123">
      <t>キギョウ</t>
    </rPh>
    <rPh sb="123" eb="124">
      <t>サイ</t>
    </rPh>
    <rPh sb="124" eb="126">
      <t>ザンダカ</t>
    </rPh>
    <rPh sb="126" eb="127">
      <t>タイ</t>
    </rPh>
    <rPh sb="127" eb="129">
      <t>キュウスイ</t>
    </rPh>
    <rPh sb="129" eb="131">
      <t>シュウエキ</t>
    </rPh>
    <rPh sb="131" eb="133">
      <t>ヒリツ</t>
    </rPh>
    <rPh sb="134" eb="137">
      <t>ジョウスイジョウ</t>
    </rPh>
    <rPh sb="138" eb="141">
      <t>ダイキボ</t>
    </rPh>
    <rPh sb="141" eb="143">
      <t>コウシン</t>
    </rPh>
    <rPh sb="143" eb="145">
      <t>ジギョウ</t>
    </rPh>
    <rPh sb="146" eb="148">
      <t>ジッシ</t>
    </rPh>
    <rPh sb="152" eb="155">
      <t>ヘイキンチ</t>
    </rPh>
    <rPh sb="157" eb="158">
      <t>タカ</t>
    </rPh>
    <rPh sb="167" eb="169">
      <t>イジョウ</t>
    </rPh>
    <rPh sb="190" eb="193">
      <t>ジョウスイジョウ</t>
    </rPh>
    <rPh sb="193" eb="195">
      <t>コウシン</t>
    </rPh>
    <rPh sb="195" eb="197">
      <t>ジギョウ</t>
    </rPh>
    <rPh sb="198" eb="200">
      <t>キョウヨウ</t>
    </rPh>
    <rPh sb="200" eb="202">
      <t>カイシ</t>
    </rPh>
    <rPh sb="203" eb="204">
      <t>トモナ</t>
    </rPh>
    <rPh sb="205" eb="207">
      <t>ゲンカ</t>
    </rPh>
    <rPh sb="207" eb="209">
      <t>ショウキャク</t>
    </rPh>
    <rPh sb="209" eb="210">
      <t>ヒ</t>
    </rPh>
    <rPh sb="211" eb="213">
      <t>ゾウカ</t>
    </rPh>
    <rPh sb="217" eb="219">
      <t>コンゴ</t>
    </rPh>
    <rPh sb="219" eb="221">
      <t>シュウシ</t>
    </rPh>
    <rPh sb="222" eb="224">
      <t>アッカ</t>
    </rPh>
    <rPh sb="226" eb="228">
      <t>ミコ</t>
    </rPh>
    <rPh sb="239" eb="241">
      <t>コウリツ</t>
    </rPh>
    <rPh sb="249" eb="251">
      <t>キュウスイ</t>
    </rPh>
    <rPh sb="251" eb="253">
      <t>ゲンカ</t>
    </rPh>
    <rPh sb="254" eb="256">
      <t>キュウスイ</t>
    </rPh>
    <rPh sb="256" eb="258">
      <t>クイキ</t>
    </rPh>
    <rPh sb="259" eb="260">
      <t>ヒロ</t>
    </rPh>
    <rPh sb="261" eb="263">
      <t>ヒヨウ</t>
    </rPh>
    <rPh sb="270" eb="272">
      <t>カクチョウ</t>
    </rPh>
    <rPh sb="272" eb="274">
      <t>ジギョウ</t>
    </rPh>
    <rPh sb="275" eb="277">
      <t>ジッシ</t>
    </rPh>
    <rPh sb="278" eb="279">
      <t>トモナ</t>
    </rPh>
    <rPh sb="280" eb="282">
      <t>ゲンカ</t>
    </rPh>
    <rPh sb="282" eb="284">
      <t>ショウキャク</t>
    </rPh>
    <rPh sb="284" eb="285">
      <t>ヒ</t>
    </rPh>
    <rPh sb="286" eb="288">
      <t>ゾウカ</t>
    </rPh>
    <rPh sb="288" eb="289">
      <t>ナド</t>
    </rPh>
    <rPh sb="308" eb="310">
      <t>シセツ</t>
    </rPh>
    <rPh sb="310" eb="312">
      <t>リヨウ</t>
    </rPh>
    <rPh sb="312" eb="313">
      <t>リツ</t>
    </rPh>
    <rPh sb="315" eb="317">
      <t>ユウシュウ</t>
    </rPh>
    <rPh sb="317" eb="318">
      <t>リツ</t>
    </rPh>
    <rPh sb="322" eb="325">
      <t>ヘイキンチ</t>
    </rPh>
    <rPh sb="326" eb="328">
      <t>シタマワ</t>
    </rPh>
    <rPh sb="333" eb="336">
      <t>キロクテキ</t>
    </rPh>
    <rPh sb="336" eb="338">
      <t>カンパ</t>
    </rPh>
    <rPh sb="341" eb="344">
      <t>ダイキボ</t>
    </rPh>
    <rPh sb="344" eb="346">
      <t>ロウスイ</t>
    </rPh>
    <rPh sb="347" eb="349">
      <t>ハッセイ</t>
    </rPh>
    <rPh sb="358" eb="359">
      <t>ノゾ</t>
    </rPh>
    <rPh sb="362" eb="364">
      <t>ユウシュウ</t>
    </rPh>
    <rPh sb="364" eb="365">
      <t>リツ</t>
    </rPh>
    <rPh sb="366" eb="368">
      <t>ロウキュウ</t>
    </rPh>
    <rPh sb="368" eb="369">
      <t>カン</t>
    </rPh>
    <rPh sb="369" eb="371">
      <t>コウシン</t>
    </rPh>
    <rPh sb="374" eb="376">
      <t>ロウスイ</t>
    </rPh>
    <rPh sb="376" eb="378">
      <t>タイサク</t>
    </rPh>
    <rPh sb="381" eb="383">
      <t>ネンネン</t>
    </rPh>
    <rPh sb="383" eb="385">
      <t>カイゼン</t>
    </rPh>
    <rPh sb="398" eb="400">
      <t>ハイスイ</t>
    </rPh>
    <rPh sb="400" eb="401">
      <t>リョウ</t>
    </rPh>
    <rPh sb="402" eb="404">
      <t>ゲンショウ</t>
    </rPh>
    <rPh sb="405" eb="406">
      <t>トモナ</t>
    </rPh>
    <rPh sb="407" eb="409">
      <t>テイカ</t>
    </rPh>
    <rPh sb="416" eb="418">
      <t>イジョウ</t>
    </rPh>
    <rPh sb="421" eb="423">
      <t>コウシン</t>
    </rPh>
    <rPh sb="424" eb="426">
      <t>ジッシ</t>
    </rPh>
    <rPh sb="434" eb="436">
      <t>コウリツ</t>
    </rPh>
    <rPh sb="436" eb="437">
      <t>セイ</t>
    </rPh>
    <rPh sb="438" eb="439">
      <t>ヒク</t>
    </rPh>
    <rPh sb="443" eb="445">
      <t>シセツ</t>
    </rPh>
    <rPh sb="446" eb="449">
      <t>トウハイゴウ</t>
    </rPh>
    <rPh sb="450" eb="452">
      <t>イジ</t>
    </rPh>
    <rPh sb="452" eb="455">
      <t>カンリヒ</t>
    </rPh>
    <rPh sb="456" eb="458">
      <t>サクゲン</t>
    </rPh>
    <rPh sb="459" eb="461">
      <t>ケントウ</t>
    </rPh>
    <rPh sb="463" eb="465">
      <t>ヒツヨウ</t>
    </rPh>
    <phoneticPr fontId="4"/>
  </si>
  <si>
    <t xml:space="preserve">
　①有形固定資産減価償却率は平均値を下回っており、水道施設全体で必要な更新を行っていることを表している。
　②管路経年化率は平均値を大きく上回り年々老朽化が進行している。
　③管路更新率は平成27年度は大規模更新の実施等に伴う更新費用の減により平均値を下回っているが、おおむね計画的に更新を実施している。
　以上より、水道施設全体としては順次更新を行っているが、管路に関しては老朽化が進行しているため、現在策定している水道施設更新計画をもとに計画的な更新を行う必要がある。</t>
    <rPh sb="63" eb="66">
      <t>ヘイキンチ</t>
    </rPh>
    <rPh sb="67" eb="68">
      <t>オオ</t>
    </rPh>
    <rPh sb="70" eb="72">
      <t>ウワマワ</t>
    </rPh>
    <rPh sb="73" eb="75">
      <t>ネンネン</t>
    </rPh>
    <rPh sb="75" eb="78">
      <t>ロウキュウカ</t>
    </rPh>
    <rPh sb="79" eb="81">
      <t>シンコウ</t>
    </rPh>
    <rPh sb="112" eb="113">
      <t>トモナ</t>
    </rPh>
    <rPh sb="114" eb="116">
      <t>コウシン</t>
    </rPh>
    <rPh sb="116" eb="118">
      <t>ヒヨウ</t>
    </rPh>
    <rPh sb="119" eb="120">
      <t>ゲン</t>
    </rPh>
    <rPh sb="123" eb="125">
      <t>ヘイキン</t>
    </rPh>
    <rPh sb="125" eb="126">
      <t>チ</t>
    </rPh>
    <rPh sb="127" eb="129">
      <t>シタマワ</t>
    </rPh>
    <rPh sb="139" eb="142">
      <t>ケイカクテキ</t>
    </rPh>
    <rPh sb="143" eb="145">
      <t>コウシン</t>
    </rPh>
    <rPh sb="146" eb="148">
      <t>ジッシ</t>
    </rPh>
    <rPh sb="155" eb="157">
      <t>イジョウ</t>
    </rPh>
    <rPh sb="160" eb="162">
      <t>スイドウ</t>
    </rPh>
    <rPh sb="162" eb="164">
      <t>シセツ</t>
    </rPh>
    <rPh sb="164" eb="166">
      <t>ゼンタイ</t>
    </rPh>
    <rPh sb="170" eb="172">
      <t>ジュンジ</t>
    </rPh>
    <rPh sb="172" eb="174">
      <t>コウシン</t>
    </rPh>
    <rPh sb="175" eb="176">
      <t>オコナ</t>
    </rPh>
    <rPh sb="182" eb="184">
      <t>カンロ</t>
    </rPh>
    <rPh sb="185" eb="186">
      <t>カン</t>
    </rPh>
    <rPh sb="193" eb="195">
      <t>シンコウ</t>
    </rPh>
    <rPh sb="202" eb="204">
      <t>ゲンザイ</t>
    </rPh>
    <rPh sb="204" eb="206">
      <t>サクテイ</t>
    </rPh>
    <rPh sb="210" eb="212">
      <t>スイドウ</t>
    </rPh>
    <rPh sb="212" eb="214">
      <t>シセツ</t>
    </rPh>
    <rPh sb="214" eb="216">
      <t>コウシン</t>
    </rPh>
    <rPh sb="216" eb="218">
      <t>ケイカク</t>
    </rPh>
    <rPh sb="222" eb="225">
      <t>ケイカクテキ</t>
    </rPh>
    <rPh sb="226" eb="228">
      <t>コウシン</t>
    </rPh>
    <rPh sb="229" eb="230">
      <t>オコナ</t>
    </rPh>
    <rPh sb="231" eb="233">
      <t>ヒツヨウ</t>
    </rPh>
    <phoneticPr fontId="4"/>
  </si>
  <si>
    <t xml:space="preserve">
　現状では、経営の健全性・効率性が保たれており、老朽化への対応はおおむねできているが、今後、給水人口の減少に伴う給水収益の減少や、老朽化した施設の更新に伴う減価償却費の増加等により、経営が圧迫されると考える。
　安全・安心で良質な水道水を安定的に供給するため、費用の削減に努めるとともに、現在取り組んでいる水道ビジョン、経営戦略及び水道施設更新計画の策定により、将来にわたり事業を継続するための中長期的な運営方針を定める必要がある。</t>
    <rPh sb="77" eb="78">
      <t>トモナ</t>
    </rPh>
    <rPh sb="79" eb="81">
      <t>ゲンカ</t>
    </rPh>
    <rPh sb="81" eb="83">
      <t>ショウキャク</t>
    </rPh>
    <rPh sb="83" eb="84">
      <t>ヒ</t>
    </rPh>
    <rPh sb="85" eb="87">
      <t>ゾウカ</t>
    </rPh>
    <rPh sb="87" eb="88">
      <t>トウ</t>
    </rPh>
    <rPh sb="120" eb="123">
      <t>アンテイテキ</t>
    </rPh>
    <rPh sb="176" eb="178">
      <t>サクテイ</t>
    </rPh>
    <rPh sb="182" eb="184">
      <t>ショウライ</t>
    </rPh>
    <rPh sb="188" eb="190">
      <t>ジギョウ</t>
    </rPh>
    <rPh sb="191" eb="193">
      <t>ケイゾク</t>
    </rPh>
    <rPh sb="203" eb="205">
      <t>ウンエイ</t>
    </rPh>
    <rPh sb="205" eb="207">
      <t>ホウシン</t>
    </rPh>
    <rPh sb="208" eb="209">
      <t>サダ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</si>
</sst>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1.28</c:v>
                </c:pt>
                <c:pt idx="1">
                  <c:v>2.04</c:v>
                </c:pt>
                <c:pt idx="2">
                  <c:v>1.28</c:v>
                </c:pt>
                <c:pt idx="3">
                  <c:v>1.38</c:v>
                </c:pt>
                <c:pt idx="4">
                  <c:v>0.47</c:v>
                </c:pt>
              </c:numCache>
            </c:numRef>
          </c:val>
        </c:ser>
        <c:dLbls>
          <c:showLegendKey val="0"/>
          <c:showVal val="0"/>
          <c:showCatName val="0"/>
          <c:showSerName val="0"/>
          <c:showPercent val="0"/>
          <c:showBubbleSize val="0"/>
        </c:dLbls>
        <c:gapWidth val="150"/>
        <c:axId val="89007232"/>
        <c:axId val="890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89007232"/>
        <c:axId val="89009152"/>
      </c:lineChart>
      <c:dateAx>
        <c:axId val="89007232"/>
        <c:scaling>
          <c:orientation val="minMax"/>
        </c:scaling>
        <c:delete val="1"/>
        <c:axPos val="b"/>
        <c:numFmt formatCode="ge" sourceLinked="1"/>
        <c:majorTickMark val="none"/>
        <c:minorTickMark val="none"/>
        <c:tickLblPos val="none"/>
        <c:crossAx val="89009152"/>
        <c:crosses val="autoZero"/>
        <c:auto val="1"/>
        <c:lblOffset val="100"/>
        <c:baseTimeUnit val="years"/>
      </c:dateAx>
      <c:valAx>
        <c:axId val="890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63.22</c:v>
                </c:pt>
                <c:pt idx="1">
                  <c:v>56.72</c:v>
                </c:pt>
                <c:pt idx="2">
                  <c:v>56.13</c:v>
                </c:pt>
                <c:pt idx="3">
                  <c:v>55.39</c:v>
                </c:pt>
                <c:pt idx="4">
                  <c:v>56.11</c:v>
                </c:pt>
              </c:numCache>
            </c:numRef>
          </c:val>
        </c:ser>
        <c:dLbls>
          <c:showLegendKey val="0"/>
          <c:showVal val="0"/>
          <c:showCatName val="0"/>
          <c:showSerName val="0"/>
          <c:showPercent val="0"/>
          <c:showBubbleSize val="0"/>
        </c:dLbls>
        <c:gapWidth val="150"/>
        <c:axId val="92026368"/>
        <c:axId val="9202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2026368"/>
        <c:axId val="92028288"/>
      </c:lineChart>
      <c:dateAx>
        <c:axId val="92026368"/>
        <c:scaling>
          <c:orientation val="minMax"/>
        </c:scaling>
        <c:delete val="1"/>
        <c:axPos val="b"/>
        <c:numFmt formatCode="ge" sourceLinked="1"/>
        <c:majorTickMark val="none"/>
        <c:minorTickMark val="none"/>
        <c:tickLblPos val="none"/>
        <c:crossAx val="92028288"/>
        <c:crosses val="autoZero"/>
        <c:auto val="1"/>
        <c:lblOffset val="100"/>
        <c:baseTimeUnit val="years"/>
      </c:dateAx>
      <c:valAx>
        <c:axId val="920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85.47</c:v>
                </c:pt>
                <c:pt idx="1">
                  <c:v>85.74</c:v>
                </c:pt>
                <c:pt idx="2">
                  <c:v>86.03</c:v>
                </c:pt>
                <c:pt idx="3">
                  <c:v>86.22</c:v>
                </c:pt>
                <c:pt idx="4">
                  <c:v>86.06</c:v>
                </c:pt>
              </c:numCache>
            </c:numRef>
          </c:val>
        </c:ser>
        <c:dLbls>
          <c:showLegendKey val="0"/>
          <c:showVal val="0"/>
          <c:showCatName val="0"/>
          <c:showSerName val="0"/>
          <c:showPercent val="0"/>
          <c:showBubbleSize val="0"/>
        </c:dLbls>
        <c:gapWidth val="150"/>
        <c:axId val="94442624"/>
        <c:axId val="944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4442624"/>
        <c:axId val="94444544"/>
      </c:lineChart>
      <c:dateAx>
        <c:axId val="94442624"/>
        <c:scaling>
          <c:orientation val="minMax"/>
        </c:scaling>
        <c:delete val="1"/>
        <c:axPos val="b"/>
        <c:numFmt formatCode="ge" sourceLinked="1"/>
        <c:majorTickMark val="none"/>
        <c:minorTickMark val="none"/>
        <c:tickLblPos val="none"/>
        <c:crossAx val="94444544"/>
        <c:crosses val="autoZero"/>
        <c:auto val="1"/>
        <c:lblOffset val="100"/>
        <c:baseTimeUnit val="years"/>
      </c:dateAx>
      <c:valAx>
        <c:axId val="944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125.44</c:v>
                </c:pt>
                <c:pt idx="1">
                  <c:v>116.08</c:v>
                </c:pt>
                <c:pt idx="2">
                  <c:v>100.4</c:v>
                </c:pt>
                <c:pt idx="3">
                  <c:v>108.06</c:v>
                </c:pt>
                <c:pt idx="4">
                  <c:v>108.89</c:v>
                </c:pt>
              </c:numCache>
            </c:numRef>
          </c:val>
        </c:ser>
        <c:dLbls>
          <c:showLegendKey val="0"/>
          <c:showVal val="0"/>
          <c:showCatName val="0"/>
          <c:showSerName val="0"/>
          <c:showPercent val="0"/>
          <c:showBubbleSize val="0"/>
        </c:dLbls>
        <c:gapWidth val="150"/>
        <c:axId val="89043712"/>
        <c:axId val="890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89043712"/>
        <c:axId val="89045632"/>
      </c:lineChart>
      <c:dateAx>
        <c:axId val="89043712"/>
        <c:scaling>
          <c:orientation val="minMax"/>
        </c:scaling>
        <c:delete val="1"/>
        <c:axPos val="b"/>
        <c:numFmt formatCode="ge" sourceLinked="1"/>
        <c:majorTickMark val="none"/>
        <c:minorTickMark val="none"/>
        <c:tickLblPos val="none"/>
        <c:crossAx val="89045632"/>
        <c:crosses val="autoZero"/>
        <c:auto val="1"/>
        <c:lblOffset val="100"/>
        <c:baseTimeUnit val="years"/>
      </c:dateAx>
      <c:valAx>
        <c:axId val="8904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0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46.48</c:v>
                </c:pt>
                <c:pt idx="1">
                  <c:v>38.9</c:v>
                </c:pt>
                <c:pt idx="2">
                  <c:v>38.520000000000003</c:v>
                </c:pt>
                <c:pt idx="3">
                  <c:v>40.49</c:v>
                </c:pt>
                <c:pt idx="4">
                  <c:v>42.16</c:v>
                </c:pt>
              </c:numCache>
            </c:numRef>
          </c:val>
        </c:ser>
        <c:dLbls>
          <c:showLegendKey val="0"/>
          <c:showVal val="0"/>
          <c:showCatName val="0"/>
          <c:showSerName val="0"/>
          <c:showPercent val="0"/>
          <c:showBubbleSize val="0"/>
        </c:dLbls>
        <c:gapWidth val="150"/>
        <c:axId val="90849664"/>
        <c:axId val="908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0849664"/>
        <c:axId val="90851584"/>
      </c:lineChart>
      <c:dateAx>
        <c:axId val="90849664"/>
        <c:scaling>
          <c:orientation val="minMax"/>
        </c:scaling>
        <c:delete val="1"/>
        <c:axPos val="b"/>
        <c:numFmt formatCode="ge" sourceLinked="1"/>
        <c:majorTickMark val="none"/>
        <c:minorTickMark val="none"/>
        <c:tickLblPos val="none"/>
        <c:crossAx val="90851584"/>
        <c:crosses val="autoZero"/>
        <c:auto val="1"/>
        <c:lblOffset val="100"/>
        <c:baseTimeUnit val="years"/>
      </c:dateAx>
      <c:valAx>
        <c:axId val="908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15.59</c:v>
                </c:pt>
                <c:pt idx="1">
                  <c:v>15.17</c:v>
                </c:pt>
                <c:pt idx="2">
                  <c:v>15.3</c:v>
                </c:pt>
                <c:pt idx="3">
                  <c:v>18.72</c:v>
                </c:pt>
                <c:pt idx="4">
                  <c:v>19.309999999999999</c:v>
                </c:pt>
              </c:numCache>
            </c:numRef>
          </c:val>
        </c:ser>
        <c:dLbls>
          <c:showLegendKey val="0"/>
          <c:showVal val="0"/>
          <c:showCatName val="0"/>
          <c:showSerName val="0"/>
          <c:showPercent val="0"/>
          <c:showBubbleSize val="0"/>
        </c:dLbls>
        <c:gapWidth val="150"/>
        <c:axId val="90640384"/>
        <c:axId val="906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0640384"/>
        <c:axId val="90642304"/>
      </c:lineChart>
      <c:dateAx>
        <c:axId val="90640384"/>
        <c:scaling>
          <c:orientation val="minMax"/>
        </c:scaling>
        <c:delete val="1"/>
        <c:axPos val="b"/>
        <c:numFmt formatCode="ge" sourceLinked="1"/>
        <c:majorTickMark val="none"/>
        <c:minorTickMark val="none"/>
        <c:tickLblPos val="none"/>
        <c:crossAx val="90642304"/>
        <c:crosses val="autoZero"/>
        <c:auto val="1"/>
        <c:lblOffset val="100"/>
        <c:baseTimeUnit val="years"/>
      </c:dateAx>
      <c:valAx>
        <c:axId val="906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75072"/>
        <c:axId val="9068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0675072"/>
        <c:axId val="90685440"/>
      </c:lineChart>
      <c:dateAx>
        <c:axId val="90675072"/>
        <c:scaling>
          <c:orientation val="minMax"/>
        </c:scaling>
        <c:delete val="1"/>
        <c:axPos val="b"/>
        <c:numFmt formatCode="ge" sourceLinked="1"/>
        <c:majorTickMark val="none"/>
        <c:minorTickMark val="none"/>
        <c:tickLblPos val="none"/>
        <c:crossAx val="90685440"/>
        <c:crosses val="autoZero"/>
        <c:auto val="1"/>
        <c:lblOffset val="100"/>
        <c:baseTimeUnit val="years"/>
      </c:dateAx>
      <c:valAx>
        <c:axId val="9068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302.36</c:v>
                </c:pt>
                <c:pt idx="1">
                  <c:v>358.1</c:v>
                </c:pt>
                <c:pt idx="2">
                  <c:v>335.33</c:v>
                </c:pt>
                <c:pt idx="3">
                  <c:v>155.56</c:v>
                </c:pt>
                <c:pt idx="4">
                  <c:v>170.4</c:v>
                </c:pt>
              </c:numCache>
            </c:numRef>
          </c:val>
        </c:ser>
        <c:dLbls>
          <c:showLegendKey val="0"/>
          <c:showVal val="0"/>
          <c:showCatName val="0"/>
          <c:showSerName val="0"/>
          <c:showPercent val="0"/>
          <c:showBubbleSize val="0"/>
        </c:dLbls>
        <c:gapWidth val="150"/>
        <c:axId val="90714112"/>
        <c:axId val="907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0714112"/>
        <c:axId val="90716032"/>
      </c:lineChart>
      <c:dateAx>
        <c:axId val="90714112"/>
        <c:scaling>
          <c:orientation val="minMax"/>
        </c:scaling>
        <c:delete val="1"/>
        <c:axPos val="b"/>
        <c:numFmt formatCode="ge" sourceLinked="1"/>
        <c:majorTickMark val="none"/>
        <c:minorTickMark val="none"/>
        <c:tickLblPos val="none"/>
        <c:crossAx val="90716032"/>
        <c:crosses val="autoZero"/>
        <c:auto val="1"/>
        <c:lblOffset val="100"/>
        <c:baseTimeUnit val="years"/>
      </c:dateAx>
      <c:valAx>
        <c:axId val="9071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403.9</c:v>
                </c:pt>
                <c:pt idx="1">
                  <c:v>408.67</c:v>
                </c:pt>
                <c:pt idx="2">
                  <c:v>402.19</c:v>
                </c:pt>
                <c:pt idx="3">
                  <c:v>425.12</c:v>
                </c:pt>
                <c:pt idx="4">
                  <c:v>453.42</c:v>
                </c:pt>
              </c:numCache>
            </c:numRef>
          </c:val>
        </c:ser>
        <c:dLbls>
          <c:showLegendKey val="0"/>
          <c:showVal val="0"/>
          <c:showCatName val="0"/>
          <c:showSerName val="0"/>
          <c:showPercent val="0"/>
          <c:showBubbleSize val="0"/>
        </c:dLbls>
        <c:gapWidth val="150"/>
        <c:axId val="90737664"/>
        <c:axId val="907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0737664"/>
        <c:axId val="90756224"/>
      </c:lineChart>
      <c:dateAx>
        <c:axId val="90737664"/>
        <c:scaling>
          <c:orientation val="minMax"/>
        </c:scaling>
        <c:delete val="1"/>
        <c:axPos val="b"/>
        <c:numFmt formatCode="ge" sourceLinked="1"/>
        <c:majorTickMark val="none"/>
        <c:minorTickMark val="none"/>
        <c:tickLblPos val="none"/>
        <c:crossAx val="90756224"/>
        <c:crosses val="autoZero"/>
        <c:auto val="1"/>
        <c:lblOffset val="100"/>
        <c:baseTimeUnit val="years"/>
      </c:dateAx>
      <c:valAx>
        <c:axId val="9075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119.85</c:v>
                </c:pt>
                <c:pt idx="1">
                  <c:v>111.1</c:v>
                </c:pt>
                <c:pt idx="2">
                  <c:v>96.1</c:v>
                </c:pt>
                <c:pt idx="3">
                  <c:v>107.53</c:v>
                </c:pt>
                <c:pt idx="4">
                  <c:v>107.48</c:v>
                </c:pt>
              </c:numCache>
            </c:numRef>
          </c:val>
        </c:ser>
        <c:dLbls>
          <c:showLegendKey val="0"/>
          <c:showVal val="0"/>
          <c:showCatName val="0"/>
          <c:showSerName val="0"/>
          <c:showPercent val="0"/>
          <c:showBubbleSize val="0"/>
        </c:dLbls>
        <c:gapWidth val="150"/>
        <c:axId val="91982464"/>
        <c:axId val="919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1982464"/>
        <c:axId val="91984640"/>
      </c:lineChart>
      <c:dateAx>
        <c:axId val="91982464"/>
        <c:scaling>
          <c:orientation val="minMax"/>
        </c:scaling>
        <c:delete val="1"/>
        <c:axPos val="b"/>
        <c:numFmt formatCode="ge" sourceLinked="1"/>
        <c:majorTickMark val="none"/>
        <c:minorTickMark val="none"/>
        <c:tickLblPos val="none"/>
        <c:crossAx val="91984640"/>
        <c:crosses val="autoZero"/>
        <c:auto val="1"/>
        <c:lblOffset val="100"/>
        <c:baseTimeUnit val="years"/>
      </c:dateAx>
      <c:valAx>
        <c:axId val="919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192.23</c:v>
                </c:pt>
                <c:pt idx="1">
                  <c:v>207.5</c:v>
                </c:pt>
                <c:pt idx="2">
                  <c:v>240.28</c:v>
                </c:pt>
                <c:pt idx="3">
                  <c:v>212.46</c:v>
                </c:pt>
                <c:pt idx="4">
                  <c:v>211.88</c:v>
                </c:pt>
              </c:numCache>
            </c:numRef>
          </c:val>
        </c:ser>
        <c:dLbls>
          <c:showLegendKey val="0"/>
          <c:showVal val="0"/>
          <c:showCatName val="0"/>
          <c:showSerName val="0"/>
          <c:showPercent val="0"/>
          <c:showBubbleSize val="0"/>
        </c:dLbls>
        <c:gapWidth val="150"/>
        <c:axId val="92006272"/>
        <c:axId val="92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2006272"/>
        <c:axId val="92008448"/>
      </c:lineChart>
      <c:dateAx>
        <c:axId val="92006272"/>
        <c:scaling>
          <c:orientation val="minMax"/>
        </c:scaling>
        <c:delete val="1"/>
        <c:axPos val="b"/>
        <c:numFmt formatCode="ge" sourceLinked="1"/>
        <c:majorTickMark val="none"/>
        <c:minorTickMark val="none"/>
        <c:tickLblPos val="none"/>
        <c:crossAx val="92008448"/>
        <c:crosses val="autoZero"/>
        <c:auto val="1"/>
        <c:lblOffset val="100"/>
        <c:baseTimeUnit val="years"/>
      </c:dateAx>
      <c:valAx>
        <c:axId val="92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佐賀県　伊万里市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56339</v>
      </c>
      <c r="AJ8" s="75"/>
      <c r="AK8" s="75"/>
      <c r="AL8" s="75"/>
      <c r="AM8" s="75"/>
      <c r="AN8" s="75"/>
      <c r="AO8" s="75"/>
      <c r="AP8" s="76"/>
      <c r="AQ8" s="57">
        <f>データ!R6</f>
        <v>255.25</v>
      </c>
      <c r="AR8" s="57"/>
      <c r="AS8" s="57"/>
      <c r="AT8" s="57"/>
      <c r="AU8" s="57"/>
      <c r="AV8" s="57"/>
      <c r="AW8" s="57"/>
      <c r="AX8" s="57"/>
      <c r="AY8" s="57">
        <f>データ!S6</f>
        <v>220.72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69.45</v>
      </c>
      <c r="K10" s="57"/>
      <c r="L10" s="57"/>
      <c r="M10" s="57"/>
      <c r="N10" s="57"/>
      <c r="O10" s="57"/>
      <c r="P10" s="57"/>
      <c r="Q10" s="57"/>
      <c r="R10" s="57">
        <f>データ!O6</f>
        <v>93.85</v>
      </c>
      <c r="S10" s="57"/>
      <c r="T10" s="57"/>
      <c r="U10" s="57"/>
      <c r="V10" s="57"/>
      <c r="W10" s="57"/>
      <c r="X10" s="57"/>
      <c r="Y10" s="57"/>
      <c r="Z10" s="65">
        <f>データ!P6</f>
        <v>4350</v>
      </c>
      <c r="AA10" s="65"/>
      <c r="AB10" s="65"/>
      <c r="AC10" s="65"/>
      <c r="AD10" s="65"/>
      <c r="AE10" s="65"/>
      <c r="AF10" s="65"/>
      <c r="AG10" s="65"/>
      <c r="AH10" s="2"/>
      <c r="AI10" s="65">
        <f>データ!T6</f>
        <v>52608</v>
      </c>
      <c r="AJ10" s="65"/>
      <c r="AK10" s="65"/>
      <c r="AL10" s="65"/>
      <c r="AM10" s="65"/>
      <c r="AN10" s="65"/>
      <c r="AO10" s="65"/>
      <c r="AP10" s="65"/>
      <c r="AQ10" s="57">
        <f>データ!U6</f>
        <v>88.15</v>
      </c>
      <c r="AR10" s="57"/>
      <c r="AS10" s="57"/>
      <c r="AT10" s="57"/>
      <c r="AU10" s="57"/>
      <c r="AV10" s="57"/>
      <c r="AW10" s="57"/>
      <c r="AX10" s="57"/>
      <c r="AY10" s="57">
        <f>データ!V6</f>
        <v>596.79999999999995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412058</v>
      </c>
      <c r="D6" s="31">
        <f t="shared" si="3"/>
        <v>46</v>
      </c>
      <c r="E6" s="31">
        <f t="shared" si="3"/>
        <v>1</v>
      </c>
      <c r="F6" s="31">
        <f t="shared" si="3"/>
        <v>0</v>
      </c>
      <c r="G6" s="31">
        <f t="shared" si="3"/>
        <v>1</v>
      </c>
      <c r="H6" s="31" t="str">
        <f t="shared" si="3"/>
        <v>佐賀県　伊万里市</v>
      </c>
      <c r="I6" s="31" t="str">
        <f t="shared" si="3"/>
        <v>法適用</v>
      </c>
      <c r="J6" s="31" t="str">
        <f t="shared" si="3"/>
        <v>水道事業</v>
      </c>
      <c r="K6" s="31" t="str">
        <f t="shared" si="3"/>
        <v>末端給水事業</v>
      </c>
      <c r="L6" s="31" t="str">
        <f t="shared" si="3"/>
        <v>A4</v>
      </c>
      <c r="M6" s="32" t="str">
        <f t="shared" si="3"/>
        <v>-</v>
      </c>
      <c r="N6" s="32">
        <f t="shared" si="3"/>
        <v>69.45</v>
      </c>
      <c r="O6" s="32">
        <f t="shared" si="3"/>
        <v>93.85</v>
      </c>
      <c r="P6" s="32">
        <f t="shared" si="3"/>
        <v>4350</v>
      </c>
      <c r="Q6" s="32">
        <f t="shared" si="3"/>
        <v>56339</v>
      </c>
      <c r="R6" s="32">
        <f t="shared" si="3"/>
        <v>255.25</v>
      </c>
      <c r="S6" s="32">
        <f t="shared" si="3"/>
        <v>220.72</v>
      </c>
      <c r="T6" s="32">
        <f t="shared" si="3"/>
        <v>52608</v>
      </c>
      <c r="U6" s="32">
        <f t="shared" si="3"/>
        <v>88.15</v>
      </c>
      <c r="V6" s="32">
        <f t="shared" si="3"/>
        <v>596.79999999999995</v>
      </c>
      <c r="W6" s="33">
        <f>IF(W7="",NA(),W7)</f>
        <v>125.44</v>
      </c>
      <c r="X6" s="33">
        <f t="shared" ref="X6:AF6" si="4">IF(X7="",NA(),X7)</f>
        <v>116.08</v>
      </c>
      <c r="Y6" s="33">
        <f t="shared" si="4"/>
        <v>100.4</v>
      </c>
      <c r="Z6" s="33">
        <f t="shared" si="4"/>
        <v>108.06</v>
      </c>
      <c r="AA6" s="33">
        <f t="shared" si="4"/>
        <v>108.89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302.36</v>
      </c>
      <c r="AT6" s="33">
        <f t="shared" ref="AT6:BB6" si="6">IF(AT7="",NA(),AT7)</f>
        <v>358.1</v>
      </c>
      <c r="AU6" s="33">
        <f t="shared" si="6"/>
        <v>335.33</v>
      </c>
      <c r="AV6" s="33">
        <f t="shared" si="6"/>
        <v>155.56</v>
      </c>
      <c r="AW6" s="33">
        <f t="shared" si="6"/>
        <v>170.4</v>
      </c>
      <c r="AX6" s="33">
        <f t="shared" si="6"/>
        <v>695.41</v>
      </c>
      <c r="AY6" s="33">
        <f t="shared" si="6"/>
        <v>701</v>
      </c>
      <c r="AZ6" s="33">
        <f t="shared" si="6"/>
        <v>739.59</v>
      </c>
      <c r="BA6" s="33">
        <f t="shared" si="6"/>
        <v>335.95</v>
      </c>
      <c r="BB6" s="33">
        <f t="shared" si="6"/>
        <v>346.59</v>
      </c>
      <c r="BC6" s="32" t="str">
        <f>IF(BC7="","",IF(BC7="-","【-】","【"&amp;SUBSTITUTE(TEXT(BC7,"#,##0.00"),"-","△")&amp;"】"))</f>
        <v>【262.74】</v>
      </c>
      <c r="BD6" s="33">
        <f>IF(BD7="",NA(),BD7)</f>
        <v>403.9</v>
      </c>
      <c r="BE6" s="33">
        <f t="shared" ref="BE6:BM6" si="7">IF(BE7="",NA(),BE7)</f>
        <v>408.67</v>
      </c>
      <c r="BF6" s="33">
        <f t="shared" si="7"/>
        <v>402.19</v>
      </c>
      <c r="BG6" s="33">
        <f t="shared" si="7"/>
        <v>425.12</v>
      </c>
      <c r="BH6" s="33">
        <f t="shared" si="7"/>
        <v>453.42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119.85</v>
      </c>
      <c r="BP6" s="33">
        <f t="shared" ref="BP6:BX6" si="8">IF(BP7="",NA(),BP7)</f>
        <v>111.1</v>
      </c>
      <c r="BQ6" s="33">
        <f t="shared" si="8"/>
        <v>96.1</v>
      </c>
      <c r="BR6" s="33">
        <f t="shared" si="8"/>
        <v>107.53</v>
      </c>
      <c r="BS6" s="33">
        <f t="shared" si="8"/>
        <v>107.48</v>
      </c>
      <c r="BT6" s="33">
        <f t="shared" si="8"/>
        <v>99.61</v>
      </c>
      <c r="BU6" s="33">
        <f t="shared" si="8"/>
        <v>100.27</v>
      </c>
      <c r="BV6" s="33">
        <f t="shared" si="8"/>
        <v>99.46</v>
      </c>
      <c r="BW6" s="33">
        <f t="shared" si="8"/>
        <v>105.21</v>
      </c>
      <c r="BX6" s="33">
        <f t="shared" si="8"/>
        <v>105.71</v>
      </c>
      <c r="BY6" s="32" t="str">
        <f>IF(BY7="","",IF(BY7="-","【-】","【"&amp;SUBSTITUTE(TEXT(BY7,"#,##0.00"),"-","△")&amp;"】"))</f>
        <v>【104.99】</v>
      </c>
      <c r="BZ6" s="33">
        <f>IF(BZ7="",NA(),BZ7)</f>
        <v>192.23</v>
      </c>
      <c r="CA6" s="33">
        <f t="shared" ref="CA6:CI6" si="9">IF(CA7="",NA(),CA7)</f>
        <v>207.5</v>
      </c>
      <c r="CB6" s="33">
        <f t="shared" si="9"/>
        <v>240.28</v>
      </c>
      <c r="CC6" s="33">
        <f t="shared" si="9"/>
        <v>212.46</v>
      </c>
      <c r="CD6" s="33">
        <f t="shared" si="9"/>
        <v>211.88</v>
      </c>
      <c r="CE6" s="33">
        <f t="shared" si="9"/>
        <v>169.59</v>
      </c>
      <c r="CF6" s="33">
        <f t="shared" si="9"/>
        <v>169.62</v>
      </c>
      <c r="CG6" s="33">
        <f t="shared" si="9"/>
        <v>171.78</v>
      </c>
      <c r="CH6" s="33">
        <f t="shared" si="9"/>
        <v>162.59</v>
      </c>
      <c r="CI6" s="33">
        <f t="shared" si="9"/>
        <v>162.15</v>
      </c>
      <c r="CJ6" s="32" t="str">
        <f>IF(CJ7="","",IF(CJ7="-","【-】","【"&amp;SUBSTITUTE(TEXT(CJ7,"#,##0.00"),"-","△")&amp;"】"))</f>
        <v>【163.72】</v>
      </c>
      <c r="CK6" s="33">
        <f>IF(CK7="",NA(),CK7)</f>
        <v>63.22</v>
      </c>
      <c r="CL6" s="33">
        <f t="shared" ref="CL6:CT6" si="10">IF(CL7="",NA(),CL7)</f>
        <v>56.72</v>
      </c>
      <c r="CM6" s="33">
        <f t="shared" si="10"/>
        <v>56.13</v>
      </c>
      <c r="CN6" s="33">
        <f t="shared" si="10"/>
        <v>55.39</v>
      </c>
      <c r="CO6" s="33">
        <f t="shared" si="10"/>
        <v>56.11</v>
      </c>
      <c r="CP6" s="33">
        <f t="shared" si="10"/>
        <v>60.04</v>
      </c>
      <c r="CQ6" s="33">
        <f t="shared" si="10"/>
        <v>59.88</v>
      </c>
      <c r="CR6" s="33">
        <f t="shared" si="10"/>
        <v>59.68</v>
      </c>
      <c r="CS6" s="33">
        <f t="shared" si="10"/>
        <v>59.17</v>
      </c>
      <c r="CT6" s="33">
        <f t="shared" si="10"/>
        <v>59.34</v>
      </c>
      <c r="CU6" s="32" t="str">
        <f>IF(CU7="","",IF(CU7="-","【-】","【"&amp;SUBSTITUTE(TEXT(CU7,"#,##0.00"),"-","△")&amp;"】"))</f>
        <v>【59.76】</v>
      </c>
      <c r="CV6" s="33">
        <f>IF(CV7="",NA(),CV7)</f>
        <v>85.47</v>
      </c>
      <c r="CW6" s="33">
        <f t="shared" ref="CW6:DE6" si="11">IF(CW7="",NA(),CW7)</f>
        <v>85.74</v>
      </c>
      <c r="CX6" s="33">
        <f t="shared" si="11"/>
        <v>86.03</v>
      </c>
      <c r="CY6" s="33">
        <f t="shared" si="11"/>
        <v>86.22</v>
      </c>
      <c r="CZ6" s="33">
        <f t="shared" si="11"/>
        <v>86.06</v>
      </c>
      <c r="DA6" s="33">
        <f t="shared" si="11"/>
        <v>87.33</v>
      </c>
      <c r="DB6" s="33">
        <f t="shared" si="11"/>
        <v>87.65</v>
      </c>
      <c r="DC6" s="33">
        <f t="shared" si="11"/>
        <v>87.63</v>
      </c>
      <c r="DD6" s="33">
        <f t="shared" si="11"/>
        <v>87.6</v>
      </c>
      <c r="DE6" s="33">
        <f t="shared" si="11"/>
        <v>87.74</v>
      </c>
      <c r="DF6" s="32" t="str">
        <f>IF(DF7="","",IF(DF7="-","【-】","【"&amp;SUBSTITUTE(TEXT(DF7,"#,##0.00"),"-","△")&amp;"】"))</f>
        <v>【89.95】</v>
      </c>
      <c r="DG6" s="33">
        <f>IF(DG7="",NA(),DG7)</f>
        <v>46.48</v>
      </c>
      <c r="DH6" s="33">
        <f t="shared" ref="DH6:DP6" si="12">IF(DH7="",NA(),DH7)</f>
        <v>38.9</v>
      </c>
      <c r="DI6" s="33">
        <f t="shared" si="12"/>
        <v>38.520000000000003</v>
      </c>
      <c r="DJ6" s="33">
        <f t="shared" si="12"/>
        <v>40.49</v>
      </c>
      <c r="DK6" s="33">
        <f t="shared" si="12"/>
        <v>42.16</v>
      </c>
      <c r="DL6" s="33">
        <f t="shared" si="12"/>
        <v>37.71</v>
      </c>
      <c r="DM6" s="33">
        <f t="shared" si="12"/>
        <v>38.69</v>
      </c>
      <c r="DN6" s="33">
        <f t="shared" si="12"/>
        <v>39.65</v>
      </c>
      <c r="DO6" s="33">
        <f t="shared" si="12"/>
        <v>45.25</v>
      </c>
      <c r="DP6" s="33">
        <f t="shared" si="12"/>
        <v>46.27</v>
      </c>
      <c r="DQ6" s="32" t="str">
        <f>IF(DQ7="","",IF(DQ7="-","【-】","【"&amp;SUBSTITUTE(TEXT(DQ7,"#,##0.00"),"-","△")&amp;"】"))</f>
        <v>【47.18】</v>
      </c>
      <c r="DR6" s="33">
        <f>IF(DR7="",NA(),DR7)</f>
        <v>15.59</v>
      </c>
      <c r="DS6" s="33">
        <f t="shared" ref="DS6:EA6" si="13">IF(DS7="",NA(),DS7)</f>
        <v>15.17</v>
      </c>
      <c r="DT6" s="33">
        <f t="shared" si="13"/>
        <v>15.3</v>
      </c>
      <c r="DU6" s="33">
        <f t="shared" si="13"/>
        <v>18.72</v>
      </c>
      <c r="DV6" s="33">
        <f t="shared" si="13"/>
        <v>19.309999999999999</v>
      </c>
      <c r="DW6" s="33">
        <f t="shared" si="13"/>
        <v>7.67</v>
      </c>
      <c r="DX6" s="33">
        <f t="shared" si="13"/>
        <v>8.4</v>
      </c>
      <c r="DY6" s="33">
        <f t="shared" si="13"/>
        <v>9.7100000000000009</v>
      </c>
      <c r="DZ6" s="33">
        <f t="shared" si="13"/>
        <v>10.71</v>
      </c>
      <c r="EA6" s="33">
        <f t="shared" si="13"/>
        <v>10.93</v>
      </c>
      <c r="EB6" s="32" t="str">
        <f>IF(EB7="","",IF(EB7="-","【-】","【"&amp;SUBSTITUTE(TEXT(EB7,"#,##0.00"),"-","△")&amp;"】"))</f>
        <v>【13.18】</v>
      </c>
      <c r="EC6" s="33">
        <f>IF(EC7="",NA(),EC7)</f>
        <v>1.28</v>
      </c>
      <c r="ED6" s="33">
        <f t="shared" ref="ED6:EL6" si="14">IF(ED7="",NA(),ED7)</f>
        <v>2.04</v>
      </c>
      <c r="EE6" s="33">
        <f t="shared" si="14"/>
        <v>1.28</v>
      </c>
      <c r="EF6" s="33">
        <f t="shared" si="14"/>
        <v>1.38</v>
      </c>
      <c r="EG6" s="33">
        <f t="shared" si="14"/>
        <v>0.47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412058</v>
      </c>
      <c r="D7" s="35">
        <v>46</v>
      </c>
      <c r="E7" s="35">
        <v>1</v>
      </c>
      <c r="F7" s="35">
        <v>0</v>
      </c>
      <c r="G7" s="35">
        <v>1</v>
      </c>
      <c r="H7" s="35" t="s">
        <v>93</v>
      </c>
      <c r="I7" s="35" t="s">
        <v>94</v>
      </c>
      <c r="J7" s="35" t="s">
        <v>95</v>
      </c>
      <c r="K7" s="35" t="s">
        <v>96</v>
      </c>
      <c r="L7" s="35" t="s">
        <v>97</v>
      </c>
      <c r="M7" s="36" t="s">
        <v>98</v>
      </c>
      <c r="N7" s="36">
        <v>69.45</v>
      </c>
      <c r="O7" s="36">
        <v>93.85</v>
      </c>
      <c r="P7" s="36">
        <v>4350</v>
      </c>
      <c r="Q7" s="36">
        <v>56339</v>
      </c>
      <c r="R7" s="36">
        <v>255.25</v>
      </c>
      <c r="S7" s="36">
        <v>220.72</v>
      </c>
      <c r="T7" s="36">
        <v>52608</v>
      </c>
      <c r="U7" s="36">
        <v>88.15</v>
      </c>
      <c r="V7" s="36">
        <v>596.79999999999995</v>
      </c>
      <c r="W7" s="36">
        <v>125.44</v>
      </c>
      <c r="X7" s="36">
        <v>116.08</v>
      </c>
      <c r="Y7" s="36">
        <v>100.4</v>
      </c>
      <c r="Z7" s="36">
        <v>108.06</v>
      </c>
      <c r="AA7" s="36">
        <v>108.89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302.36</v>
      </c>
      <c r="AT7" s="36">
        <v>358.1</v>
      </c>
      <c r="AU7" s="36">
        <v>335.33</v>
      </c>
      <c r="AV7" s="36">
        <v>155.56</v>
      </c>
      <c r="AW7" s="36">
        <v>170.4</v>
      </c>
      <c r="AX7" s="36">
        <v>695.41</v>
      </c>
      <c r="AY7" s="36">
        <v>701</v>
      </c>
      <c r="AZ7" s="36">
        <v>739.59</v>
      </c>
      <c r="BA7" s="36">
        <v>335.95</v>
      </c>
      <c r="BB7" s="36">
        <v>346.59</v>
      </c>
      <c r="BC7" s="36">
        <v>262.74</v>
      </c>
      <c r="BD7" s="36">
        <v>403.9</v>
      </c>
      <c r="BE7" s="36">
        <v>408.67</v>
      </c>
      <c r="BF7" s="36">
        <v>402.19</v>
      </c>
      <c r="BG7" s="36">
        <v>425.12</v>
      </c>
      <c r="BH7" s="36">
        <v>453.42</v>
      </c>
      <c r="BI7" s="36">
        <v>343.45</v>
      </c>
      <c r="BJ7" s="36">
        <v>330.99</v>
      </c>
      <c r="BK7" s="36">
        <v>324.08999999999997</v>
      </c>
      <c r="BL7" s="36">
        <v>319.82</v>
      </c>
      <c r="BM7" s="36">
        <v>312.02999999999997</v>
      </c>
      <c r="BN7" s="36">
        <v>276.38</v>
      </c>
      <c r="BO7" s="36">
        <v>119.85</v>
      </c>
      <c r="BP7" s="36">
        <v>111.1</v>
      </c>
      <c r="BQ7" s="36">
        <v>96.1</v>
      </c>
      <c r="BR7" s="36">
        <v>107.53</v>
      </c>
      <c r="BS7" s="36">
        <v>107.48</v>
      </c>
      <c r="BT7" s="36">
        <v>99.61</v>
      </c>
      <c r="BU7" s="36">
        <v>100.27</v>
      </c>
      <c r="BV7" s="36">
        <v>99.46</v>
      </c>
      <c r="BW7" s="36">
        <v>105.21</v>
      </c>
      <c r="BX7" s="36">
        <v>105.71</v>
      </c>
      <c r="BY7" s="36">
        <v>104.99</v>
      </c>
      <c r="BZ7" s="36">
        <v>192.23</v>
      </c>
      <c r="CA7" s="36">
        <v>207.5</v>
      </c>
      <c r="CB7" s="36">
        <v>240.28</v>
      </c>
      <c r="CC7" s="36">
        <v>212.46</v>
      </c>
      <c r="CD7" s="36">
        <v>211.88</v>
      </c>
      <c r="CE7" s="36">
        <v>169.59</v>
      </c>
      <c r="CF7" s="36">
        <v>169.62</v>
      </c>
      <c r="CG7" s="36">
        <v>171.78</v>
      </c>
      <c r="CH7" s="36">
        <v>162.59</v>
      </c>
      <c r="CI7" s="36">
        <v>162.15</v>
      </c>
      <c r="CJ7" s="36">
        <v>163.72</v>
      </c>
      <c r="CK7" s="36">
        <v>63.22</v>
      </c>
      <c r="CL7" s="36">
        <v>56.72</v>
      </c>
      <c r="CM7" s="36">
        <v>56.13</v>
      </c>
      <c r="CN7" s="36">
        <v>55.39</v>
      </c>
      <c r="CO7" s="36">
        <v>56.11</v>
      </c>
      <c r="CP7" s="36">
        <v>60.04</v>
      </c>
      <c r="CQ7" s="36">
        <v>59.88</v>
      </c>
      <c r="CR7" s="36">
        <v>59.68</v>
      </c>
      <c r="CS7" s="36">
        <v>59.17</v>
      </c>
      <c r="CT7" s="36">
        <v>59.34</v>
      </c>
      <c r="CU7" s="36">
        <v>59.76</v>
      </c>
      <c r="CV7" s="36">
        <v>85.47</v>
      </c>
      <c r="CW7" s="36">
        <v>85.74</v>
      </c>
      <c r="CX7" s="36">
        <v>86.03</v>
      </c>
      <c r="CY7" s="36">
        <v>86.22</v>
      </c>
      <c r="CZ7" s="36">
        <v>86.06</v>
      </c>
      <c r="DA7" s="36">
        <v>87.33</v>
      </c>
      <c r="DB7" s="36">
        <v>87.65</v>
      </c>
      <c r="DC7" s="36">
        <v>87.63</v>
      </c>
      <c r="DD7" s="36">
        <v>87.6</v>
      </c>
      <c r="DE7" s="36">
        <v>87.74</v>
      </c>
      <c r="DF7" s="36">
        <v>89.95</v>
      </c>
      <c r="DG7" s="36">
        <v>46.48</v>
      </c>
      <c r="DH7" s="36">
        <v>38.9</v>
      </c>
      <c r="DI7" s="36">
        <v>38.520000000000003</v>
      </c>
      <c r="DJ7" s="36">
        <v>40.49</v>
      </c>
      <c r="DK7" s="36">
        <v>42.16</v>
      </c>
      <c r="DL7" s="36">
        <v>37.71</v>
      </c>
      <c r="DM7" s="36">
        <v>38.69</v>
      </c>
      <c r="DN7" s="36">
        <v>39.65</v>
      </c>
      <c r="DO7" s="36">
        <v>45.25</v>
      </c>
      <c r="DP7" s="36">
        <v>46.27</v>
      </c>
      <c r="DQ7" s="36">
        <v>47.18</v>
      </c>
      <c r="DR7" s="36">
        <v>15.59</v>
      </c>
      <c r="DS7" s="36">
        <v>15.17</v>
      </c>
      <c r="DT7" s="36">
        <v>15.3</v>
      </c>
      <c r="DU7" s="36">
        <v>18.72</v>
      </c>
      <c r="DV7" s="36">
        <v>19.309999999999999</v>
      </c>
      <c r="DW7" s="36">
        <v>7.67</v>
      </c>
      <c r="DX7" s="36">
        <v>8.4</v>
      </c>
      <c r="DY7" s="36">
        <v>9.7100000000000009</v>
      </c>
      <c r="DZ7" s="36">
        <v>10.71</v>
      </c>
      <c r="EA7" s="36">
        <v>10.93</v>
      </c>
      <c r="EB7" s="36">
        <v>13.18</v>
      </c>
      <c r="EC7" s="36">
        <v>1.28</v>
      </c>
      <c r="ED7" s="36">
        <v>2.04</v>
      </c>
      <c r="EE7" s="36">
        <v>1.28</v>
      </c>
      <c r="EF7" s="36">
        <v>1.38</v>
      </c>
      <c r="EG7" s="36">
        <v>0.47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内山　直樹</cp:lastModifiedBy>
  <cp:lastPrinted>2017-02-07T09:36:55Z</cp:lastPrinted>
  <dcterms:created xsi:type="dcterms:W3CDTF">2017-02-01T08:49:47Z</dcterms:created>
  <dcterms:modified xsi:type="dcterms:W3CDTF">2017-02-07T09:37:08Z</dcterms:modified>
  <cp:category/>
</cp:coreProperties>
</file>