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2.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fs102\Personal-Decoding\0041782（復号化用）\"/>
    </mc:Choice>
  </mc:AlternateContent>
  <xr:revisionPtr revIDLastSave="0" documentId="13_ncr:101_{158BA9F0-EC00-4710-B423-E782BCD60999}" xr6:coauthVersionLast="36" xr6:coauthVersionMax="36" xr10:uidLastSave="{00000000-0000-0000-0000-000000000000}"/>
  <bookViews>
    <workbookView xWindow="0" yWindow="45" windowWidth="8070" windowHeight="11850" xr2:uid="{00000000-000D-0000-FFFF-FFFF00000000}"/>
  </bookViews>
  <sheets>
    <sheet name="1-1" sheetId="5" r:id="rId1"/>
    <sheet name="1-2" sheetId="6" r:id="rId2"/>
    <sheet name="1-3" sheetId="7" r:id="rId3"/>
    <sheet name="1-4(1)-1" sheetId="8" r:id="rId4"/>
    <sheet name="1-4(1)-2" sheetId="9" r:id="rId5"/>
    <sheet name="1-4(1)-3" sheetId="10" r:id="rId6"/>
    <sheet name="1-4(2)-1" sheetId="11" r:id="rId7"/>
    <sheet name="1-4(2)-2" sheetId="12" r:id="rId8"/>
    <sheet name="1-4(3)-1" sheetId="13" r:id="rId9"/>
    <sheet name="1-4(3)-2" sheetId="14" r:id="rId10"/>
    <sheet name="1-4(4)-1" sheetId="15" r:id="rId11"/>
    <sheet name="1-4(4)-2" sheetId="16" r:id="rId12"/>
    <sheet name="1-4(5)-1" sheetId="17" r:id="rId13"/>
    <sheet name="1-4(5)-2" sheetId="18" r:id="rId14"/>
    <sheet name="1-4(5)-3" sheetId="19" r:id="rId15"/>
    <sheet name="1-4(6)-1" sheetId="20" r:id="rId16"/>
    <sheet name="1-4(6)-2" sheetId="21" r:id="rId17"/>
    <sheet name="グラフのデータ" sheetId="22" state="hidden" r:id="rId18"/>
  </sheets>
  <definedNames>
    <definedName name="_xlnm.Print_Area" localSheetId="0">'1-1'!$A$1:$G$30</definedName>
    <definedName name="_xlnm.Print_Area" localSheetId="1">'1-2'!$A$1:$J$73</definedName>
    <definedName name="_xlnm.Print_Area" localSheetId="2">'1-3'!$A$1:$F$29</definedName>
    <definedName name="_xlnm.Print_Area" localSheetId="3">'1-4(1)-1'!$A$1:$O$39</definedName>
    <definedName name="_xlnm.Print_Area" localSheetId="4">'1-4(1)-2'!$A$1:$E$17</definedName>
    <definedName name="_xlnm.Print_Area" localSheetId="5">'1-4(1)-3'!$A$1:$I$49</definedName>
    <definedName name="_xlnm.Print_Area" localSheetId="6">'1-4(2)-1'!$A$1:$Q$44</definedName>
    <definedName name="_xlnm.Print_Area" localSheetId="9">'1-4(3)-2'!$A$1:$D$37</definedName>
    <definedName name="_xlnm.Print_Area" localSheetId="13">'1-4(5)-2'!$A$1:$G$40</definedName>
    <definedName name="_xlnm.Print_Area" localSheetId="14">'1-4(5)-3'!$A$1:$D$23</definedName>
    <definedName name="_xlnm.Print_Area" localSheetId="15">'1-4(6)-1'!$A$1:$G$43</definedName>
    <definedName name="_xlnm.Print_Area" localSheetId="16">'1-4(6)-2'!$A$1:$E$42</definedName>
    <definedName name="_xlnm.Print_Titles" localSheetId="0">'1-1'!$3:$3</definedName>
    <definedName name="_xlnm.Print_Titles" localSheetId="4">'1-4(1)-2'!$3:$3</definedName>
    <definedName name="住所コード">#REF!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2" i="10" l="1"/>
  <c r="E30" i="21" l="1"/>
  <c r="D30" i="21"/>
  <c r="C30" i="21"/>
  <c r="C31" i="21" s="1"/>
  <c r="E22" i="21"/>
  <c r="D22" i="21"/>
  <c r="D31" i="21" s="1"/>
  <c r="C22" i="21"/>
  <c r="G41" i="20"/>
  <c r="F41" i="20"/>
  <c r="E41" i="20"/>
  <c r="D41" i="20"/>
  <c r="G35" i="20"/>
  <c r="F35" i="20"/>
  <c r="E35" i="20"/>
  <c r="E42" i="20" s="1"/>
  <c r="D35" i="20"/>
  <c r="G42" i="20" l="1"/>
  <c r="F42" i="20"/>
  <c r="D42" i="20"/>
  <c r="E31" i="21"/>
  <c r="N36" i="15"/>
  <c r="N34" i="15"/>
  <c r="N32" i="15"/>
  <c r="P27" i="15"/>
  <c r="P25" i="15"/>
  <c r="P20" i="15"/>
  <c r="N21" i="15" s="1"/>
  <c r="P18" i="15"/>
  <c r="N19" i="15" s="1"/>
  <c r="N44" i="13" l="1"/>
  <c r="M43" i="13"/>
  <c r="L43" i="13"/>
  <c r="K43" i="13"/>
  <c r="J43" i="13"/>
  <c r="I43" i="13"/>
  <c r="H43" i="13"/>
  <c r="G43" i="13"/>
  <c r="F43" i="13"/>
  <c r="E43" i="13"/>
  <c r="D43" i="13"/>
  <c r="C43" i="13"/>
  <c r="B43" i="13"/>
  <c r="N42" i="13"/>
  <c r="N43" i="13" s="1"/>
  <c r="N41" i="13"/>
  <c r="L36" i="13"/>
  <c r="J36" i="13"/>
  <c r="H36" i="13"/>
  <c r="F36" i="13"/>
  <c r="D36" i="13"/>
  <c r="B36" i="13"/>
  <c r="N36" i="13" s="1"/>
  <c r="L37" i="13" s="1"/>
  <c r="J35" i="13"/>
  <c r="B35" i="13"/>
  <c r="N34" i="13"/>
  <c r="H35" i="13" s="1"/>
  <c r="N32" i="13"/>
  <c r="D33" i="13" s="1"/>
  <c r="P27" i="13"/>
  <c r="L28" i="13" s="1"/>
  <c r="P25" i="13"/>
  <c r="L26" i="13" s="1"/>
  <c r="N20" i="13"/>
  <c r="P20" i="13" s="1"/>
  <c r="N18" i="13"/>
  <c r="J18" i="13"/>
  <c r="P18" i="13" s="1"/>
  <c r="F19" i="13" s="1"/>
  <c r="N13" i="13"/>
  <c r="J13" i="13"/>
  <c r="F13" i="13"/>
  <c r="B13" i="13"/>
  <c r="N26" i="13" l="1"/>
  <c r="H37" i="13"/>
  <c r="F33" i="13"/>
  <c r="F28" i="13"/>
  <c r="N19" i="13"/>
  <c r="F26" i="13"/>
  <c r="N28" i="13"/>
  <c r="F37" i="13"/>
  <c r="L21" i="13"/>
  <c r="D21" i="13"/>
  <c r="F21" i="13"/>
  <c r="J21" i="13"/>
  <c r="B21" i="13"/>
  <c r="H21" i="13"/>
  <c r="N21" i="13"/>
  <c r="J37" i="13"/>
  <c r="H26" i="13"/>
  <c r="H28" i="13"/>
  <c r="J33" i="13"/>
  <c r="D35" i="13"/>
  <c r="L35" i="13"/>
  <c r="B37" i="13"/>
  <c r="D19" i="13"/>
  <c r="L19" i="13"/>
  <c r="B26" i="13"/>
  <c r="J26" i="13"/>
  <c r="B28" i="13"/>
  <c r="J28" i="13"/>
  <c r="B33" i="13"/>
  <c r="L33" i="13"/>
  <c r="F35" i="13"/>
  <c r="H19" i="13"/>
  <c r="B19" i="13"/>
  <c r="J19" i="13"/>
  <c r="D26" i="13"/>
  <c r="D28" i="13"/>
  <c r="N44" i="11"/>
  <c r="M43" i="11"/>
  <c r="L43" i="11"/>
  <c r="K43" i="11"/>
  <c r="J43" i="11"/>
  <c r="I43" i="11"/>
  <c r="H43" i="11"/>
  <c r="G43" i="11"/>
  <c r="F43" i="11"/>
  <c r="E43" i="11"/>
  <c r="D43" i="11"/>
  <c r="C43" i="11"/>
  <c r="B43" i="11"/>
  <c r="N42" i="11"/>
  <c r="N43" i="11" s="1"/>
  <c r="N41" i="11"/>
  <c r="L36" i="11"/>
  <c r="J36" i="11"/>
  <c r="H36" i="11"/>
  <c r="F36" i="11"/>
  <c r="D36" i="11"/>
  <c r="B36" i="11"/>
  <c r="N34" i="11"/>
  <c r="F35" i="11" s="1"/>
  <c r="N32" i="11"/>
  <c r="L33" i="11" s="1"/>
  <c r="N28" i="11"/>
  <c r="F28" i="11"/>
  <c r="P27" i="11"/>
  <c r="L28" i="11" s="1"/>
  <c r="P25" i="11"/>
  <c r="L26" i="11" s="1"/>
  <c r="F21" i="11"/>
  <c r="P20" i="11"/>
  <c r="L21" i="11" s="1"/>
  <c r="P18" i="11"/>
  <c r="L19" i="11" s="1"/>
  <c r="N26" i="11" l="1"/>
  <c r="F19" i="11"/>
  <c r="N21" i="11"/>
  <c r="F33" i="11"/>
  <c r="N19" i="11"/>
  <c r="F26" i="11"/>
  <c r="B37" i="11"/>
  <c r="H35" i="11"/>
  <c r="N36" i="11"/>
  <c r="J37" i="11" s="1"/>
  <c r="B19" i="11"/>
  <c r="J19" i="11"/>
  <c r="B21" i="11"/>
  <c r="J21" i="11"/>
  <c r="B26" i="11"/>
  <c r="J26" i="11"/>
  <c r="B28" i="11"/>
  <c r="J28" i="11"/>
  <c r="B33" i="11"/>
  <c r="J33" i="11"/>
  <c r="D35" i="11"/>
  <c r="L35" i="11"/>
  <c r="H19" i="11"/>
  <c r="H21" i="11"/>
  <c r="H26" i="11"/>
  <c r="H28" i="11"/>
  <c r="H33" i="11"/>
  <c r="B35" i="11"/>
  <c r="J35" i="11"/>
  <c r="D19" i="11"/>
  <c r="D21" i="11"/>
  <c r="D26" i="11"/>
  <c r="D28" i="11"/>
  <c r="D33" i="11"/>
  <c r="H40" i="10"/>
  <c r="B40" i="10"/>
  <c r="D37" i="10" s="1"/>
  <c r="B25" i="10"/>
  <c r="D25" i="10" s="1"/>
  <c r="D23" i="10"/>
  <c r="C13" i="10"/>
  <c r="B13" i="10"/>
  <c r="I11" i="10"/>
  <c r="I10" i="10"/>
  <c r="I9" i="10"/>
  <c r="I8" i="10"/>
  <c r="I7" i="10"/>
  <c r="I6" i="10"/>
  <c r="I5" i="10"/>
  <c r="I4" i="10"/>
  <c r="D35" i="10" l="1"/>
  <c r="D31" i="10"/>
  <c r="D36" i="10"/>
  <c r="D30" i="10"/>
  <c r="D24" i="10"/>
  <c r="D32" i="10"/>
  <c r="D38" i="10"/>
  <c r="I12" i="10"/>
  <c r="D34" i="10"/>
  <c r="D39" i="10"/>
  <c r="H37" i="11"/>
  <c r="F37" i="11"/>
  <c r="L37" i="11"/>
  <c r="D37" i="11"/>
  <c r="D22" i="10"/>
  <c r="D33" i="10"/>
  <c r="F33" i="8" l="1"/>
  <c r="F25" i="8"/>
  <c r="N22" i="8"/>
  <c r="O15" i="8"/>
  <c r="M15" i="8"/>
  <c r="L15" i="8"/>
  <c r="K15" i="8"/>
  <c r="J15" i="8"/>
  <c r="I15" i="8"/>
  <c r="H15" i="8"/>
  <c r="G15" i="8"/>
  <c r="F15" i="8"/>
  <c r="E15" i="8"/>
  <c r="D15" i="8"/>
  <c r="C15" i="8"/>
  <c r="B15" i="8"/>
  <c r="N14" i="8"/>
  <c r="N15" i="8" s="1"/>
  <c r="N13" i="8"/>
</calcChain>
</file>

<file path=xl/sharedStrings.xml><?xml version="1.0" encoding="utf-8"?>
<sst xmlns="http://schemas.openxmlformats.org/spreadsheetml/2006/main" count="1122" uniqueCount="923">
  <si>
    <t>事業名</t>
    <rPh sb="0" eb="2">
      <t>ジギョウ</t>
    </rPh>
    <rPh sb="2" eb="3">
      <t>メイ</t>
    </rPh>
    <phoneticPr fontId="2"/>
  </si>
  <si>
    <t>対象者</t>
    <rPh sb="0" eb="3">
      <t>タイショウシャ</t>
    </rPh>
    <phoneticPr fontId="2"/>
  </si>
  <si>
    <t>事業趣旨・内容</t>
    <rPh sb="0" eb="2">
      <t>ジギョウ</t>
    </rPh>
    <rPh sb="2" eb="4">
      <t>シュシ</t>
    </rPh>
    <rPh sb="5" eb="7">
      <t>ナイヨウ</t>
    </rPh>
    <phoneticPr fontId="2"/>
  </si>
  <si>
    <t>佐賀県社会教育委員の会議</t>
    <rPh sb="0" eb="3">
      <t>サガケン</t>
    </rPh>
    <rPh sb="3" eb="5">
      <t>シャカイ</t>
    </rPh>
    <rPh sb="5" eb="7">
      <t>キョウイク</t>
    </rPh>
    <rPh sb="7" eb="9">
      <t>イイン</t>
    </rPh>
    <rPh sb="10" eb="12">
      <t>カイギ</t>
    </rPh>
    <phoneticPr fontId="2"/>
  </si>
  <si>
    <t>県民一般</t>
    <rPh sb="0" eb="2">
      <t>ケンミン</t>
    </rPh>
    <rPh sb="2" eb="4">
      <t>イッパン</t>
    </rPh>
    <phoneticPr fontId="2"/>
  </si>
  <si>
    <t>放課後子ども教室推進事業</t>
  </si>
  <si>
    <t>年間</t>
    <phoneticPr fontId="2"/>
  </si>
  <si>
    <t>佐賀県公民館連合会事業</t>
  </si>
  <si>
    <t>委員11名</t>
    <rPh sb="0" eb="2">
      <t>イイン</t>
    </rPh>
    <rPh sb="4" eb="5">
      <t>メイ</t>
    </rPh>
    <phoneticPr fontId="2"/>
  </si>
  <si>
    <t>年間</t>
    <rPh sb="0" eb="2">
      <t>ネンカン</t>
    </rPh>
    <phoneticPr fontId="2"/>
  </si>
  <si>
    <t>古文書が読める人材の育成</t>
    <rPh sb="0" eb="3">
      <t>コモンジョ</t>
    </rPh>
    <rPh sb="4" eb="5">
      <t>ヨ</t>
    </rPh>
    <rPh sb="7" eb="9">
      <t>ジンザイ</t>
    </rPh>
    <rPh sb="10" eb="12">
      <t>イクセイ</t>
    </rPh>
    <phoneticPr fontId="2"/>
  </si>
  <si>
    <t>県民一般
学校</t>
    <phoneticPr fontId="2"/>
  </si>
  <si>
    <t>生涯学習の環境づくり</t>
    <phoneticPr fontId="2"/>
  </si>
  <si>
    <t>図書館先進県づくり</t>
    <rPh sb="0" eb="3">
      <t>トショカン</t>
    </rPh>
    <rPh sb="3" eb="5">
      <t>センシン</t>
    </rPh>
    <rPh sb="5" eb="6">
      <t>ケン</t>
    </rPh>
    <phoneticPr fontId="2"/>
  </si>
  <si>
    <t>地域の教育力を活かした活動</t>
    <rPh sb="11" eb="13">
      <t>カツドウ</t>
    </rPh>
    <phoneticPr fontId="2"/>
  </si>
  <si>
    <t>Ⅰ　佐賀県の生涯学習・社会教育の現状</t>
    <rPh sb="2" eb="5">
      <t>サガケン</t>
    </rPh>
    <rPh sb="6" eb="8">
      <t>ショウガイ</t>
    </rPh>
    <rPh sb="8" eb="10">
      <t>ガクシュウ</t>
    </rPh>
    <rPh sb="11" eb="13">
      <t>シャカイ</t>
    </rPh>
    <rPh sb="13" eb="15">
      <t>キョウイク</t>
    </rPh>
    <rPh sb="16" eb="18">
      <t>ゲンジョウ</t>
    </rPh>
    <phoneticPr fontId="2"/>
  </si>
  <si>
    <t>『県民カレッジ』の充実</t>
  </si>
  <si>
    <t>文化体験・鑑賞教室</t>
  </si>
  <si>
    <t>県民一般</t>
  </si>
  <si>
    <t>県立図書館の機能充実</t>
  </si>
  <si>
    <t>指導者の資質の向上</t>
    <phoneticPr fontId="2"/>
  </si>
  <si>
    <t>公民館及び団体活動の支援</t>
    <phoneticPr fontId="2"/>
  </si>
  <si>
    <t>社会教育関係団体の活動支援</t>
  </si>
  <si>
    <t xml:space="preserve">家庭教育支援ＣＳＯネットワークの推進
</t>
    <rPh sb="0" eb="2">
      <t>カテイ</t>
    </rPh>
    <rPh sb="2" eb="4">
      <t>キョウイク</t>
    </rPh>
    <rPh sb="4" eb="6">
      <t>シエン</t>
    </rPh>
    <rPh sb="16" eb="18">
      <t>スイシン</t>
    </rPh>
    <phoneticPr fontId="2"/>
  </si>
  <si>
    <t>高校生等</t>
  </si>
  <si>
    <t>中学生</t>
  </si>
  <si>
    <t>公民館館長
及び職員</t>
    <phoneticPr fontId="2"/>
  </si>
  <si>
    <t xml:space="preserve">県及び
各市町
社会教育委員
</t>
    <phoneticPr fontId="2"/>
  </si>
  <si>
    <t>各市町</t>
    <rPh sb="0" eb="2">
      <t>カクシ</t>
    </rPh>
    <rPh sb="2" eb="3">
      <t>マチ</t>
    </rPh>
    <phoneticPr fontId="2"/>
  </si>
  <si>
    <t>社会教育委員の活動充実支援
（佐賀県社会教育委員連絡協議会）</t>
    <phoneticPr fontId="2"/>
  </si>
  <si>
    <t>子育て・家庭教育支援者及び団体(CSO）</t>
    <phoneticPr fontId="2"/>
  </si>
  <si>
    <t>生涯学習関係職員</t>
    <phoneticPr fontId="2"/>
  </si>
  <si>
    <t>県内公民館</t>
    <phoneticPr fontId="2"/>
  </si>
  <si>
    <t>県内社会教育
関係団体</t>
    <phoneticPr fontId="2"/>
  </si>
  <si>
    <t>図書館横断システムの運用</t>
    <rPh sb="0" eb="3">
      <t>トショカン</t>
    </rPh>
    <rPh sb="3" eb="5">
      <t>オウダン</t>
    </rPh>
    <rPh sb="10" eb="12">
      <t>ウンヨウ</t>
    </rPh>
    <phoneticPr fontId="2"/>
  </si>
  <si>
    <t>　心豊かで健全な青少年の育成と子育て中の親に対する支援を推進するために、放課後や週末、長期休業中に小学校の余裕教室等を活用して、地域の方々の参画を得て、子どもたちに学習やスポーツ・文化活動、地域住民との交流活動等の機会を提供する。
　また、事業に関わるコーディネーターや指導者対象の研修会を実施し、情報交換や資質向上を目指す。</t>
    <rPh sb="5" eb="7">
      <t>ケンゼン</t>
    </rPh>
    <rPh sb="8" eb="11">
      <t>セイショウネン</t>
    </rPh>
    <rPh sb="18" eb="19">
      <t>チュウ</t>
    </rPh>
    <rPh sb="20" eb="21">
      <t>オヤ</t>
    </rPh>
    <rPh sb="22" eb="23">
      <t>タイ</t>
    </rPh>
    <rPh sb="25" eb="27">
      <t>シエン</t>
    </rPh>
    <rPh sb="28" eb="30">
      <t>スイシン</t>
    </rPh>
    <rPh sb="49" eb="52">
      <t>ショウガッコウ</t>
    </rPh>
    <rPh sb="53" eb="55">
      <t>ヨユウ</t>
    </rPh>
    <rPh sb="55" eb="57">
      <t>キョウシツ</t>
    </rPh>
    <rPh sb="57" eb="58">
      <t>トウ</t>
    </rPh>
    <rPh sb="59" eb="61">
      <t>カツヨウ</t>
    </rPh>
    <rPh sb="64" eb="66">
      <t>チイキ</t>
    </rPh>
    <rPh sb="67" eb="69">
      <t>カタガタ</t>
    </rPh>
    <rPh sb="70" eb="72">
      <t>サンカク</t>
    </rPh>
    <rPh sb="73" eb="74">
      <t>エ</t>
    </rPh>
    <rPh sb="76" eb="77">
      <t>コ</t>
    </rPh>
    <rPh sb="82" eb="84">
      <t>ガクシュウ</t>
    </rPh>
    <rPh sb="90" eb="92">
      <t>ブンカ</t>
    </rPh>
    <rPh sb="92" eb="94">
      <t>カツドウ</t>
    </rPh>
    <rPh sb="95" eb="97">
      <t>チイキ</t>
    </rPh>
    <rPh sb="97" eb="99">
      <t>ジュウミン</t>
    </rPh>
    <rPh sb="101" eb="103">
      <t>コウリュウ</t>
    </rPh>
    <rPh sb="103" eb="105">
      <t>カツドウ</t>
    </rPh>
    <rPh sb="105" eb="106">
      <t>トウ</t>
    </rPh>
    <rPh sb="107" eb="109">
      <t>キカイ</t>
    </rPh>
    <rPh sb="110" eb="112">
      <t>テイキョウ</t>
    </rPh>
    <phoneticPr fontId="2"/>
  </si>
  <si>
    <t>　地域婦人会、子ども会等の社会教育関係団体に社会教育法第11条に基づき、求めに応じて専門的技術的指導又は助言を行う。</t>
    <phoneticPr fontId="2"/>
  </si>
  <si>
    <t>　社会教育法第17条に基づき、社会教育に関する提言作成及び諸計画の検討等を行う。</t>
    <rPh sb="1" eb="3">
      <t>シャカイ</t>
    </rPh>
    <rPh sb="3" eb="6">
      <t>キョウイクホウ</t>
    </rPh>
    <rPh sb="6" eb="7">
      <t>ダイ</t>
    </rPh>
    <rPh sb="9" eb="10">
      <t>ジョウ</t>
    </rPh>
    <rPh sb="11" eb="12">
      <t>モト</t>
    </rPh>
    <rPh sb="15" eb="17">
      <t>シャカイ</t>
    </rPh>
    <rPh sb="17" eb="19">
      <t>キョウイク</t>
    </rPh>
    <rPh sb="20" eb="21">
      <t>カン</t>
    </rPh>
    <rPh sb="23" eb="25">
      <t>テイゲン</t>
    </rPh>
    <rPh sb="25" eb="27">
      <t>サクセイ</t>
    </rPh>
    <rPh sb="27" eb="28">
      <t>オヨ</t>
    </rPh>
    <rPh sb="29" eb="30">
      <t>ショ</t>
    </rPh>
    <rPh sb="30" eb="32">
      <t>ケイカク</t>
    </rPh>
    <rPh sb="33" eb="35">
      <t>ケントウ</t>
    </rPh>
    <rPh sb="35" eb="36">
      <t>トウ</t>
    </rPh>
    <rPh sb="37" eb="38">
      <t>オコナ</t>
    </rPh>
    <phoneticPr fontId="2"/>
  </si>
  <si>
    <t>　県内には多くの古文書があるが、読める人が少ないため、埋もれた状態のものも少なくない。これらの古文書を読み解くことで、地域の歴史に対する理解を深め、文化の振興に寄与するものであり、古文書に触れる機会を広く県民に提供するため、古文書が読める人材を増やしていく。
・古文書講座の開催（県図書）
・教職員向け研修の実施　　など</t>
    <rPh sb="1" eb="3">
      <t>ケンナイ</t>
    </rPh>
    <rPh sb="5" eb="6">
      <t>オオ</t>
    </rPh>
    <rPh sb="8" eb="11">
      <t>コモンジョ</t>
    </rPh>
    <rPh sb="16" eb="17">
      <t>ヨ</t>
    </rPh>
    <rPh sb="19" eb="20">
      <t>ヒト</t>
    </rPh>
    <rPh sb="21" eb="22">
      <t>スク</t>
    </rPh>
    <rPh sb="27" eb="28">
      <t>ウ</t>
    </rPh>
    <rPh sb="31" eb="33">
      <t>ジョウタイ</t>
    </rPh>
    <rPh sb="37" eb="38">
      <t>スク</t>
    </rPh>
    <rPh sb="47" eb="50">
      <t>コモンジョ</t>
    </rPh>
    <rPh sb="51" eb="52">
      <t>ヨ</t>
    </rPh>
    <rPh sb="53" eb="54">
      <t>ト</t>
    </rPh>
    <rPh sb="59" eb="61">
      <t>チイキ</t>
    </rPh>
    <rPh sb="62" eb="64">
      <t>レキシ</t>
    </rPh>
    <rPh sb="65" eb="66">
      <t>タイ</t>
    </rPh>
    <rPh sb="68" eb="70">
      <t>リカイ</t>
    </rPh>
    <rPh sb="71" eb="72">
      <t>フカ</t>
    </rPh>
    <rPh sb="74" eb="76">
      <t>ブンカ</t>
    </rPh>
    <rPh sb="77" eb="79">
      <t>シンコウ</t>
    </rPh>
    <rPh sb="80" eb="82">
      <t>キヨ</t>
    </rPh>
    <rPh sb="90" eb="93">
      <t>コモンジョ</t>
    </rPh>
    <rPh sb="94" eb="95">
      <t>フ</t>
    </rPh>
    <rPh sb="97" eb="99">
      <t>キカイ</t>
    </rPh>
    <rPh sb="100" eb="101">
      <t>ヒロ</t>
    </rPh>
    <rPh sb="102" eb="104">
      <t>ケンミン</t>
    </rPh>
    <rPh sb="105" eb="107">
      <t>テイキョウ</t>
    </rPh>
    <rPh sb="112" eb="115">
      <t>コモンジョ</t>
    </rPh>
    <rPh sb="116" eb="117">
      <t>ヨ</t>
    </rPh>
    <rPh sb="119" eb="121">
      <t>ジンザイ</t>
    </rPh>
    <rPh sb="122" eb="123">
      <t>フ</t>
    </rPh>
    <rPh sb="131" eb="134">
      <t>コモンジョ</t>
    </rPh>
    <rPh sb="134" eb="136">
      <t>コウザ</t>
    </rPh>
    <rPh sb="137" eb="139">
      <t>カイサイ</t>
    </rPh>
    <rPh sb="140" eb="141">
      <t>ケン</t>
    </rPh>
    <rPh sb="141" eb="143">
      <t>トショ</t>
    </rPh>
    <rPh sb="146" eb="149">
      <t>キョウショクイン</t>
    </rPh>
    <rPh sb="149" eb="150">
      <t>ム</t>
    </rPh>
    <rPh sb="151" eb="153">
      <t>ケンシュウ</t>
    </rPh>
    <rPh sb="154" eb="156">
      <t>ジッシ</t>
    </rPh>
    <phoneticPr fontId="2"/>
  </si>
  <si>
    <t>　佐賀県内図書館横断システムを構築するとともに、その機能を強化し、各図書館等のサービスネットワークの構築と図書館間の連携を図り、システムの運用保守を行う。</t>
    <rPh sb="74" eb="75">
      <t>オコナ</t>
    </rPh>
    <phoneticPr fontId="2"/>
  </si>
  <si>
    <t>県民一般</t>
    <phoneticPr fontId="2"/>
  </si>
  <si>
    <t>社会教育主事の養成、
資格認定、配置</t>
    <phoneticPr fontId="2"/>
  </si>
  <si>
    <t xml:space="preserve">市町等の生涯学習関係職員
研修事業
</t>
    <phoneticPr fontId="2"/>
  </si>
  <si>
    <t>公民館の運営に関する指導
及び調査　　　　　　　　　　　　　　　　</t>
    <phoneticPr fontId="2"/>
  </si>
  <si>
    <t>　県内のさまざまな機関や団体等で行われている学級や講座等の学習機会を県民に効果的に提供するとともに、その学習成果を適切に評価する。</t>
    <phoneticPr fontId="2"/>
  </si>
  <si>
    <t>　生涯学習情報をインターネットで提供する。</t>
    <phoneticPr fontId="2"/>
  </si>
  <si>
    <t>　県内で活躍している子育て・家庭教育支援者及び団体が、互いのノウハウを共有・情報交換できるネットワークを構築し、家庭教育支援の一層の充実を図る。</t>
    <rPh sb="1" eb="3">
      <t>ケンナイ</t>
    </rPh>
    <rPh sb="4" eb="6">
      <t>カツヤク</t>
    </rPh>
    <rPh sb="10" eb="12">
      <t>コソダ</t>
    </rPh>
    <rPh sb="14" eb="16">
      <t>カテイ</t>
    </rPh>
    <rPh sb="16" eb="18">
      <t>キョウイク</t>
    </rPh>
    <rPh sb="18" eb="20">
      <t>シエン</t>
    </rPh>
    <rPh sb="20" eb="21">
      <t>シャ</t>
    </rPh>
    <rPh sb="21" eb="22">
      <t>オヨ</t>
    </rPh>
    <rPh sb="23" eb="25">
      <t>ダンタイ</t>
    </rPh>
    <rPh sb="27" eb="28">
      <t>タガ</t>
    </rPh>
    <rPh sb="35" eb="37">
      <t>キョウユウ</t>
    </rPh>
    <rPh sb="38" eb="40">
      <t>ジョウホウ</t>
    </rPh>
    <rPh sb="40" eb="42">
      <t>コウカン</t>
    </rPh>
    <rPh sb="52" eb="54">
      <t>コウチク</t>
    </rPh>
    <rPh sb="56" eb="58">
      <t>カテイ</t>
    </rPh>
    <rPh sb="58" eb="60">
      <t>キョウイク</t>
    </rPh>
    <rPh sb="60" eb="62">
      <t>シエン</t>
    </rPh>
    <rPh sb="63" eb="65">
      <t>イッソウ</t>
    </rPh>
    <rPh sb="66" eb="68">
      <t>ジュウジツ</t>
    </rPh>
    <rPh sb="69" eb="70">
      <t>ハカ</t>
    </rPh>
    <phoneticPr fontId="2"/>
  </si>
  <si>
    <t>　高校や、若い世代が集まる催し（成人式等）で、子育ての話を聞く機会を設け、話を聞くだけでは伝わりにくい、子育て当事者の思いを、県内で活動する劇団が演劇で伝える。</t>
    <phoneticPr fontId="2"/>
  </si>
  <si>
    <t>6月
～11月</t>
    <rPh sb="1" eb="2">
      <t>ガツ</t>
    </rPh>
    <rPh sb="6" eb="7">
      <t>ガツ</t>
    </rPh>
    <phoneticPr fontId="2"/>
  </si>
  <si>
    <t>7月
～9月</t>
    <rPh sb="1" eb="2">
      <t>ガツ</t>
    </rPh>
    <rPh sb="5" eb="6">
      <t>ガツ</t>
    </rPh>
    <phoneticPr fontId="2"/>
  </si>
  <si>
    <t>ＰＯＰコンテスト</t>
    <phoneticPr fontId="2"/>
  </si>
  <si>
    <t>家庭教育支援の充実</t>
    <rPh sb="0" eb="2">
      <t>カテイ</t>
    </rPh>
    <rPh sb="2" eb="4">
      <t>キョウイク</t>
    </rPh>
    <rPh sb="4" eb="6">
      <t>シエン</t>
    </rPh>
    <rPh sb="7" eb="9">
      <t>ジュウジツ</t>
    </rPh>
    <phoneticPr fontId="2"/>
  </si>
  <si>
    <t>市町における家庭教育推進事業の支援</t>
    <rPh sb="0" eb="1">
      <t>シ</t>
    </rPh>
    <rPh sb="1" eb="2">
      <t>マチ</t>
    </rPh>
    <rPh sb="6" eb="8">
      <t>カテイ</t>
    </rPh>
    <rPh sb="8" eb="10">
      <t>キョウイク</t>
    </rPh>
    <rPh sb="10" eb="12">
      <t>スイシン</t>
    </rPh>
    <rPh sb="12" eb="14">
      <t>ジギョウ</t>
    </rPh>
    <rPh sb="15" eb="17">
      <t>シエン</t>
    </rPh>
    <phoneticPr fontId="2"/>
  </si>
  <si>
    <t>家庭教育支援者リーダー等養成講座</t>
    <rPh sb="0" eb="2">
      <t>カテイ</t>
    </rPh>
    <rPh sb="2" eb="4">
      <t>キョウイク</t>
    </rPh>
    <rPh sb="4" eb="7">
      <t>シエンシャ</t>
    </rPh>
    <rPh sb="11" eb="12">
      <t>トウ</t>
    </rPh>
    <rPh sb="12" eb="14">
      <t>ヨウセイ</t>
    </rPh>
    <rPh sb="14" eb="16">
      <t>コウザ</t>
    </rPh>
    <phoneticPr fontId="2"/>
  </si>
  <si>
    <t>少子化対策の推進</t>
    <rPh sb="6" eb="8">
      <t>スイシン</t>
    </rPh>
    <phoneticPr fontId="2"/>
  </si>
  <si>
    <t>20回</t>
    <rPh sb="2" eb="3">
      <t>カイ</t>
    </rPh>
    <phoneticPr fontId="2"/>
  </si>
  <si>
    <t>少年自然の家の運営
（指定管理）</t>
    <rPh sb="0" eb="2">
      <t>ショウネン</t>
    </rPh>
    <rPh sb="2" eb="4">
      <t>シゼン</t>
    </rPh>
    <rPh sb="5" eb="6">
      <t>イエ</t>
    </rPh>
    <phoneticPr fontId="2"/>
  </si>
  <si>
    <t>　自然の中でのさまざまな体験活動や集団での宿泊生活を通じて、青少年に自主性、協調性、他者への思いやり、自然に対する畏敬の念など、「生きる力」を育む。
　北山少年自然の家（佐賀市富士町）
　黒髪少年自然の家（武雄市山内町）
　波戸岬少年自然の家（唐津市鎮西町）</t>
    <rPh sb="30" eb="33">
      <t>セイショウネン</t>
    </rPh>
    <rPh sb="76" eb="78">
      <t>ホクザン</t>
    </rPh>
    <rPh sb="78" eb="80">
      <t>ショウネン</t>
    </rPh>
    <rPh sb="80" eb="82">
      <t>シゼン</t>
    </rPh>
    <rPh sb="83" eb="84">
      <t>イエ</t>
    </rPh>
    <rPh sb="85" eb="88">
      <t>サガシ</t>
    </rPh>
    <rPh sb="88" eb="91">
      <t>フジチョウ</t>
    </rPh>
    <rPh sb="94" eb="96">
      <t>クロカミ</t>
    </rPh>
    <rPh sb="96" eb="98">
      <t>ショウネン</t>
    </rPh>
    <rPh sb="98" eb="100">
      <t>シゼン</t>
    </rPh>
    <rPh sb="101" eb="102">
      <t>イエ</t>
    </rPh>
    <rPh sb="103" eb="106">
      <t>タケオシ</t>
    </rPh>
    <rPh sb="106" eb="109">
      <t>ヤマウチチョウ</t>
    </rPh>
    <rPh sb="112" eb="115">
      <t>ハドミサキ</t>
    </rPh>
    <rPh sb="115" eb="117">
      <t>ショウネン</t>
    </rPh>
    <rPh sb="117" eb="119">
      <t>シゼン</t>
    </rPh>
    <rPh sb="120" eb="121">
      <t>イエ</t>
    </rPh>
    <rPh sb="122" eb="125">
      <t>カラツシ</t>
    </rPh>
    <rPh sb="125" eb="128">
      <t>チンゼイチョウ</t>
    </rPh>
    <phoneticPr fontId="2"/>
  </si>
  <si>
    <t>県内</t>
    <rPh sb="0" eb="2">
      <t>ケンナイ</t>
    </rPh>
    <phoneticPr fontId="2"/>
  </si>
  <si>
    <t>　平成25年度までの「佐賀県家庭・学校・地域連携支援体制づくり支援事業」の成果をもとに、学力向上をはじめとする学校や家庭が抱える課題の解決と子どもの学びや健やかな育ちを支援するための体制づくりを支援する。</t>
    <rPh sb="1" eb="3">
      <t>ヘイセイ</t>
    </rPh>
    <rPh sb="5" eb="7">
      <t>ネンド</t>
    </rPh>
    <rPh sb="11" eb="14">
      <t>サガケン</t>
    </rPh>
    <rPh sb="22" eb="24">
      <t>レンケイ</t>
    </rPh>
    <rPh sb="24" eb="26">
      <t>シエン</t>
    </rPh>
    <rPh sb="26" eb="28">
      <t>タイセイ</t>
    </rPh>
    <rPh sb="31" eb="33">
      <t>シエン</t>
    </rPh>
    <rPh sb="33" eb="35">
      <t>ジギョウ</t>
    </rPh>
    <rPh sb="37" eb="39">
      <t>セイカ</t>
    </rPh>
    <rPh sb="97" eb="99">
      <t>シエン</t>
    </rPh>
    <phoneticPr fontId="2"/>
  </si>
  <si>
    <t>　生涯学習・社会教育関係職員の基礎的、専門的知識や技術を高める講座を開催し、県内職員の課題意識と事業センスを高める。(基礎編・実践編・課題編)
（県立生涯学習センターに委託）</t>
    <rPh sb="73" eb="75">
      <t>ケンリツ</t>
    </rPh>
    <rPh sb="75" eb="77">
      <t>ショウガイ</t>
    </rPh>
    <rPh sb="77" eb="79">
      <t>ガクシュウ</t>
    </rPh>
    <rPh sb="84" eb="86">
      <t>イタク</t>
    </rPh>
    <phoneticPr fontId="2"/>
  </si>
  <si>
    <t>子育て・家庭教育支援者</t>
    <phoneticPr fontId="2"/>
  </si>
  <si>
    <t>年間4回以上</t>
    <rPh sb="0" eb="2">
      <t>ネンカン</t>
    </rPh>
    <rPh sb="3" eb="4">
      <t>カイ</t>
    </rPh>
    <rPh sb="4" eb="6">
      <t>イジョウ</t>
    </rPh>
    <phoneticPr fontId="2"/>
  </si>
  <si>
    <t>年2回</t>
    <rPh sb="0" eb="1">
      <t>ネン</t>
    </rPh>
    <rPh sb="2" eb="3">
      <t>カイ</t>
    </rPh>
    <phoneticPr fontId="2"/>
  </si>
  <si>
    <t>　読んだ本のＰＯＰ（本の魅力を伝えるメッセージカード）を募集し、優れたＰＯＰを表彰する。また、その結果をホームページ等で公表するとともに、優れたＰＯＰを図書館に展示する。</t>
    <phoneticPr fontId="2"/>
  </si>
  <si>
    <t>　家庭教育支援者のリーダーとしての必要な知識と技術を身につけ、地域での家庭教育支援・子育て支援に役立つ計画策定や事業運営、組織・ネットワークづくりなどについての実践力を身につける。（県立生涯学習センターに委託）</t>
    <rPh sb="1" eb="3">
      <t>カテイ</t>
    </rPh>
    <rPh sb="3" eb="5">
      <t>キョウイク</t>
    </rPh>
    <rPh sb="5" eb="8">
      <t>シエンシャ</t>
    </rPh>
    <rPh sb="17" eb="19">
      <t>ヒツヨウ</t>
    </rPh>
    <rPh sb="20" eb="22">
      <t>チシキ</t>
    </rPh>
    <rPh sb="23" eb="25">
      <t>ギジュツ</t>
    </rPh>
    <rPh sb="26" eb="27">
      <t>ミ</t>
    </rPh>
    <rPh sb="31" eb="33">
      <t>チイキ</t>
    </rPh>
    <rPh sb="35" eb="37">
      <t>カテイ</t>
    </rPh>
    <rPh sb="37" eb="39">
      <t>キョウイク</t>
    </rPh>
    <rPh sb="39" eb="41">
      <t>シエン</t>
    </rPh>
    <rPh sb="42" eb="44">
      <t>コソダ</t>
    </rPh>
    <rPh sb="45" eb="47">
      <t>シエン</t>
    </rPh>
    <rPh sb="48" eb="50">
      <t>ヤクダ</t>
    </rPh>
    <rPh sb="51" eb="53">
      <t>ケイカク</t>
    </rPh>
    <rPh sb="53" eb="55">
      <t>サクテイ</t>
    </rPh>
    <rPh sb="56" eb="58">
      <t>ジギョウ</t>
    </rPh>
    <rPh sb="58" eb="60">
      <t>ウンエイ</t>
    </rPh>
    <rPh sb="61" eb="63">
      <t>ソシキ</t>
    </rPh>
    <rPh sb="80" eb="83">
      <t>ジッセンリョク</t>
    </rPh>
    <rPh sb="84" eb="85">
      <t>ミ</t>
    </rPh>
    <rPh sb="91" eb="93">
      <t>ケンリツ</t>
    </rPh>
    <rPh sb="93" eb="95">
      <t>ショウガイ</t>
    </rPh>
    <rPh sb="95" eb="97">
      <t>ガクシュウ</t>
    </rPh>
    <rPh sb="102" eb="104">
      <t>イタク</t>
    </rPh>
    <phoneticPr fontId="2"/>
  </si>
  <si>
    <t>　小中学校等に県内の文化団体や音楽家などの芸術家を派遣し、公演等を行うことにより、児童生徒をはじめ県民の方々が文化を身近に体験し、鑑賞できる機会を設ける。</t>
    <rPh sb="49" eb="51">
      <t>ケンミン</t>
    </rPh>
    <rPh sb="52" eb="54">
      <t>カタガタ</t>
    </rPh>
    <phoneticPr fontId="2"/>
  </si>
  <si>
    <t>県内小・中・高・特別支援学校、グループ、団体等</t>
    <rPh sb="20" eb="22">
      <t>ダンタイ</t>
    </rPh>
    <rPh sb="22" eb="23">
      <t>ナド</t>
    </rPh>
    <phoneticPr fontId="2"/>
  </si>
  <si>
    <t>　図書館を取り巻く環境変化を踏まえ、地域における学びの情報拠点として、県民に親しまれ、頼りにされるよう、県立図書館の機能の充実を図るとともに、求められる機能や役割について整理する。
・レファレンス機能の充実
・機能のあり方の実現プラン及び施設整備の方向性について検討するための建物保全調査等の実施　など</t>
    <rPh sb="105" eb="107">
      <t>キノウ</t>
    </rPh>
    <rPh sb="110" eb="111">
      <t>カタ</t>
    </rPh>
    <rPh sb="112" eb="114">
      <t>ジツゲン</t>
    </rPh>
    <rPh sb="117" eb="118">
      <t>オヨ</t>
    </rPh>
    <rPh sb="119" eb="121">
      <t>シセツ</t>
    </rPh>
    <rPh sb="121" eb="123">
      <t>セイビ</t>
    </rPh>
    <rPh sb="124" eb="127">
      <t>ホウコウセイ</t>
    </rPh>
    <rPh sb="131" eb="133">
      <t>ケントウ</t>
    </rPh>
    <rPh sb="138" eb="140">
      <t>タテモノ</t>
    </rPh>
    <rPh sb="140" eb="142">
      <t>ホゼン</t>
    </rPh>
    <rPh sb="142" eb="144">
      <t>チョウサ</t>
    </rPh>
    <rPh sb="144" eb="145">
      <t>トウ</t>
    </rPh>
    <rPh sb="146" eb="148">
      <t>ジッシ</t>
    </rPh>
    <phoneticPr fontId="2"/>
  </si>
  <si>
    <t>対象地域</t>
    <rPh sb="0" eb="2">
      <t>タイショウ</t>
    </rPh>
    <rPh sb="2" eb="4">
      <t>チイキ</t>
    </rPh>
    <phoneticPr fontId="2"/>
  </si>
  <si>
    <t>公民館・図書館等のまなびの場を中心とした「まなび合い」による地域課題解決等に向けた取組を支援し、地域を担う人材が育つ機会を設けることにより、まなびの場を核にした地域コミュニティの維持・活性化を図る。</t>
    <phoneticPr fontId="2"/>
  </si>
  <si>
    <t>　社会教育法第9条の2の規定に基づき、県内市町における社会教育主事の配置状況について必要な調査を行い、調査結果に基づいて社会教育主事の養成及び配置について各市町に働きかける。</t>
    <rPh sb="21" eb="23">
      <t>シマチ</t>
    </rPh>
    <rPh sb="27" eb="31">
      <t>シャカイキョウイク</t>
    </rPh>
    <rPh sb="31" eb="33">
      <t>シュジ</t>
    </rPh>
    <rPh sb="34" eb="36">
      <t>ハイチ</t>
    </rPh>
    <rPh sb="36" eb="38">
      <t>ジョウキョウ</t>
    </rPh>
    <rPh sb="60" eb="62">
      <t>シャカイ</t>
    </rPh>
    <rPh sb="62" eb="64">
      <t>キョウイク</t>
    </rPh>
    <rPh sb="64" eb="66">
      <t>シュジ</t>
    </rPh>
    <rPh sb="67" eb="69">
      <t>ヨウセイ</t>
    </rPh>
    <rPh sb="69" eb="70">
      <t>オヨ</t>
    </rPh>
    <rPh sb="71" eb="73">
      <t>ハイチ</t>
    </rPh>
    <rPh sb="77" eb="79">
      <t>カクシ</t>
    </rPh>
    <rPh sb="79" eb="80">
      <t>マチ</t>
    </rPh>
    <rPh sb="81" eb="82">
      <t>ハタラ</t>
    </rPh>
    <phoneticPr fontId="2"/>
  </si>
  <si>
    <t>　社会教育委員相互の連携を図り、社会教育の振興発展に寄与する。
・基礎研修会
・社会教育委員実践研修会
・実態及び活動状況調査</t>
    <rPh sb="53" eb="55">
      <t>ジッタイ</t>
    </rPh>
    <rPh sb="55" eb="56">
      <t>オヨ</t>
    </rPh>
    <rPh sb="57" eb="59">
      <t>カツドウ</t>
    </rPh>
    <rPh sb="59" eb="61">
      <t>ジョウキョウ</t>
    </rPh>
    <rPh sb="61" eb="63">
      <t>チョウサ</t>
    </rPh>
    <phoneticPr fontId="2"/>
  </si>
  <si>
    <t>ちょこっとみらいのHAPPYカンジル事業（子育てショート劇の開催）</t>
    <rPh sb="18" eb="20">
      <t>ジギョウ</t>
    </rPh>
    <phoneticPr fontId="2"/>
  </si>
  <si>
    <t>赤ちゃん力！みんなの元気応援事業（子育てワークショップの開催）</t>
    <rPh sb="0" eb="1">
      <t>アカ</t>
    </rPh>
    <rPh sb="4" eb="5">
      <t>リョク</t>
    </rPh>
    <rPh sb="10" eb="12">
      <t>ゲンキ</t>
    </rPh>
    <rPh sb="12" eb="14">
      <t>オウエン</t>
    </rPh>
    <rPh sb="14" eb="16">
      <t>ジギョウ</t>
    </rPh>
    <phoneticPr fontId="2"/>
  </si>
  <si>
    <t>「地域のまなび合い」支援</t>
    <rPh sb="1" eb="3">
      <t>チイキ</t>
    </rPh>
    <rPh sb="7" eb="8">
      <t>ア</t>
    </rPh>
    <rPh sb="10" eb="12">
      <t>シエン</t>
    </rPh>
    <phoneticPr fontId="2"/>
  </si>
  <si>
    <t>実施事業数
11事業
（7市1町）</t>
    <rPh sb="0" eb="2">
      <t>ジッシ</t>
    </rPh>
    <rPh sb="2" eb="4">
      <t>ジギョウ</t>
    </rPh>
    <rPh sb="4" eb="5">
      <t>スウ</t>
    </rPh>
    <rPh sb="8" eb="10">
      <t>ジギョウ</t>
    </rPh>
    <rPh sb="13" eb="14">
      <t>シ</t>
    </rPh>
    <rPh sb="15" eb="16">
      <t>マチ</t>
    </rPh>
    <phoneticPr fontId="2"/>
  </si>
  <si>
    <t>小中学生
20市町
108教室</t>
    <rPh sb="7" eb="8">
      <t>シ</t>
    </rPh>
    <rPh sb="8" eb="9">
      <t>マチ</t>
    </rPh>
    <rPh sb="13" eb="15">
      <t>キョウシツ</t>
    </rPh>
    <phoneticPr fontId="2"/>
  </si>
  <si>
    <t>学校支援地域本部
（家庭・学校・地域連携支援
体制づくりの支援）</t>
    <rPh sb="0" eb="2">
      <t>ガッコウ</t>
    </rPh>
    <rPh sb="2" eb="4">
      <t>シエン</t>
    </rPh>
    <rPh sb="4" eb="6">
      <t>チイキ</t>
    </rPh>
    <rPh sb="6" eb="8">
      <t>ホンブ</t>
    </rPh>
    <rPh sb="29" eb="31">
      <t>シエン</t>
    </rPh>
    <phoneticPr fontId="2"/>
  </si>
  <si>
    <t>11月
25～26日</t>
    <rPh sb="2" eb="3">
      <t>ガツ</t>
    </rPh>
    <rPh sb="9" eb="10">
      <t>ニチ</t>
    </rPh>
    <phoneticPr fontId="2"/>
  </si>
  <si>
    <t>キッズチャレンジ！自然体験活動推進事業</t>
    <phoneticPr fontId="2"/>
  </si>
  <si>
    <t>県庁HP
まなびネットにより提供</t>
    <rPh sb="0" eb="2">
      <t>ケンチョウ</t>
    </rPh>
    <rPh sb="14" eb="16">
      <t>テイキョウ</t>
    </rPh>
    <phoneticPr fontId="2"/>
  </si>
  <si>
    <t>53団体
延べ57回</t>
    <rPh sb="2" eb="4">
      <t>ダンタイ</t>
    </rPh>
    <rPh sb="5" eb="6">
      <t>ノ</t>
    </rPh>
    <rPh sb="9" eb="10">
      <t>カイ</t>
    </rPh>
    <phoneticPr fontId="2"/>
  </si>
  <si>
    <t>応募総数
1,005点</t>
    <rPh sb="0" eb="2">
      <t>オウボ</t>
    </rPh>
    <rPh sb="2" eb="4">
      <t>ソウスウ</t>
    </rPh>
    <rPh sb="10" eb="11">
      <t>テン</t>
    </rPh>
    <phoneticPr fontId="2"/>
  </si>
  <si>
    <t>対応市町数
図書20
雑誌7
視聴覚資料11</t>
    <rPh sb="0" eb="2">
      <t>タイオウ</t>
    </rPh>
    <rPh sb="2" eb="3">
      <t>シ</t>
    </rPh>
    <rPh sb="3" eb="4">
      <t>マチ</t>
    </rPh>
    <rPh sb="4" eb="5">
      <t>スウ</t>
    </rPh>
    <rPh sb="6" eb="8">
      <t>トショ</t>
    </rPh>
    <rPh sb="11" eb="13">
      <t>ザッシ</t>
    </rPh>
    <rPh sb="15" eb="18">
      <t>シチョウカク</t>
    </rPh>
    <rPh sb="18" eb="20">
      <t>シリョウ</t>
    </rPh>
    <phoneticPr fontId="2"/>
  </si>
  <si>
    <t>図書セット
貸出
利用団体数93</t>
    <rPh sb="0" eb="2">
      <t>トショ</t>
    </rPh>
    <rPh sb="6" eb="8">
      <t>カシダ</t>
    </rPh>
    <rPh sb="9" eb="11">
      <t>リヨウ</t>
    </rPh>
    <rPh sb="11" eb="13">
      <t>ダンタイ</t>
    </rPh>
    <rPh sb="13" eb="14">
      <t>スウ</t>
    </rPh>
    <phoneticPr fontId="2"/>
  </si>
  <si>
    <t>2回</t>
    <rPh sb="1" eb="2">
      <t>カイ</t>
    </rPh>
    <phoneticPr fontId="2"/>
  </si>
  <si>
    <t>社会教育主事講習修了者9人</t>
    <rPh sb="0" eb="2">
      <t>シャカイ</t>
    </rPh>
    <rPh sb="2" eb="4">
      <t>キョウイク</t>
    </rPh>
    <rPh sb="4" eb="6">
      <t>シュジ</t>
    </rPh>
    <rPh sb="6" eb="8">
      <t>コウシュウ</t>
    </rPh>
    <rPh sb="8" eb="10">
      <t>シュウリョウ</t>
    </rPh>
    <rPh sb="10" eb="11">
      <t>シャ</t>
    </rPh>
    <rPh sb="12" eb="13">
      <t>ニン</t>
    </rPh>
    <phoneticPr fontId="2"/>
  </si>
  <si>
    <t>参加者数
基礎研修会
119人
実践研修会
76人</t>
    <rPh sb="0" eb="2">
      <t>サンカ</t>
    </rPh>
    <rPh sb="2" eb="3">
      <t>シャ</t>
    </rPh>
    <rPh sb="3" eb="4">
      <t>スウ</t>
    </rPh>
    <rPh sb="5" eb="7">
      <t>キソ</t>
    </rPh>
    <rPh sb="7" eb="10">
      <t>ケンシュウカイ</t>
    </rPh>
    <rPh sb="14" eb="15">
      <t>ニン</t>
    </rPh>
    <rPh sb="16" eb="18">
      <t>ジッセン</t>
    </rPh>
    <rPh sb="18" eb="21">
      <t>ケンシュウカイ</t>
    </rPh>
    <rPh sb="24" eb="25">
      <t>ニン</t>
    </rPh>
    <phoneticPr fontId="2"/>
  </si>
  <si>
    <t>実施回数6回
述べ参加者数
366人</t>
    <rPh sb="0" eb="2">
      <t>ジッシ</t>
    </rPh>
    <rPh sb="2" eb="4">
      <t>カイスウ</t>
    </rPh>
    <rPh sb="5" eb="6">
      <t>カイ</t>
    </rPh>
    <rPh sb="7" eb="8">
      <t>ノ</t>
    </rPh>
    <rPh sb="9" eb="11">
      <t>サンカ</t>
    </rPh>
    <rPh sb="11" eb="12">
      <t>シャ</t>
    </rPh>
    <rPh sb="12" eb="13">
      <t>スウ</t>
    </rPh>
    <rPh sb="17" eb="18">
      <t>ニン</t>
    </rPh>
    <phoneticPr fontId="2"/>
  </si>
  <si>
    <t>　社会教育法第6条の1の規定に基づき、県内公民館について必要な調査を行うとともに、必要に応じて事業及び運営について指導・助言を行う。</t>
    <rPh sb="41" eb="43">
      <t>ヒツヨウ</t>
    </rPh>
    <rPh sb="44" eb="45">
      <t>オウ</t>
    </rPh>
    <rPh sb="47" eb="49">
      <t>ジギョウ</t>
    </rPh>
    <rPh sb="49" eb="50">
      <t>キュウ</t>
    </rPh>
    <rPh sb="51" eb="53">
      <t>ウンエイ</t>
    </rPh>
    <rPh sb="60" eb="62">
      <t>ジョゲン</t>
    </rPh>
    <phoneticPr fontId="2"/>
  </si>
  <si>
    <t>財産処分等に係る
指導・助言
4件</t>
    <rPh sb="0" eb="2">
      <t>ザイサン</t>
    </rPh>
    <rPh sb="2" eb="4">
      <t>ショブン</t>
    </rPh>
    <rPh sb="4" eb="5">
      <t>トウ</t>
    </rPh>
    <rPh sb="6" eb="7">
      <t>カカ</t>
    </rPh>
    <rPh sb="9" eb="11">
      <t>シドウ</t>
    </rPh>
    <rPh sb="12" eb="14">
      <t>ジョゲン</t>
    </rPh>
    <rPh sb="16" eb="17">
      <t>ケン</t>
    </rPh>
    <phoneticPr fontId="2"/>
  </si>
  <si>
    <t>参加者数
総会・研修会
121人
研究大会
97人</t>
    <rPh sb="0" eb="2">
      <t>サンカ</t>
    </rPh>
    <rPh sb="2" eb="3">
      <t>シャ</t>
    </rPh>
    <rPh sb="3" eb="4">
      <t>スウ</t>
    </rPh>
    <rPh sb="5" eb="7">
      <t>ソウカイ</t>
    </rPh>
    <rPh sb="8" eb="11">
      <t>ケンシュウカイ</t>
    </rPh>
    <rPh sb="15" eb="16">
      <t>ニン</t>
    </rPh>
    <rPh sb="17" eb="19">
      <t>ケンキュウ</t>
    </rPh>
    <rPh sb="19" eb="21">
      <t>タイカイ</t>
    </rPh>
    <rPh sb="24" eb="25">
      <t>ニン</t>
    </rPh>
    <phoneticPr fontId="2"/>
  </si>
  <si>
    <t>回議等への
参加回数
29回</t>
    <rPh sb="0" eb="2">
      <t>カイギ</t>
    </rPh>
    <rPh sb="2" eb="3">
      <t>トウ</t>
    </rPh>
    <rPh sb="6" eb="8">
      <t>サンカ</t>
    </rPh>
    <rPh sb="8" eb="10">
      <t>カイスウ</t>
    </rPh>
    <rPh sb="13" eb="14">
      <t>カイ</t>
    </rPh>
    <phoneticPr fontId="2"/>
  </si>
  <si>
    <t>学びを通じた地方創生コンファレンスin佐賀</t>
    <rPh sb="0" eb="1">
      <t>マナ</t>
    </rPh>
    <rPh sb="3" eb="4">
      <t>ツウ</t>
    </rPh>
    <rPh sb="6" eb="8">
      <t>チホウ</t>
    </rPh>
    <rPh sb="8" eb="10">
      <t>ソウセイ</t>
    </rPh>
    <rPh sb="19" eb="21">
      <t>サガ</t>
    </rPh>
    <phoneticPr fontId="2"/>
  </si>
  <si>
    <t>県内外公民館・社会教育関係者等</t>
    <rPh sb="0" eb="2">
      <t>ケンナイ</t>
    </rPh>
    <rPh sb="2" eb="3">
      <t>ガイ</t>
    </rPh>
    <rPh sb="3" eb="6">
      <t>コウミンカン</t>
    </rPh>
    <rPh sb="7" eb="9">
      <t>シャカイ</t>
    </rPh>
    <rPh sb="9" eb="11">
      <t>キョウイク</t>
    </rPh>
    <rPh sb="11" eb="13">
      <t>カンケイ</t>
    </rPh>
    <rPh sb="13" eb="14">
      <t>シャ</t>
    </rPh>
    <rPh sb="14" eb="15">
      <t>トウ</t>
    </rPh>
    <phoneticPr fontId="2"/>
  </si>
  <si>
    <t>　県内各自治体における地方創生の取組の問題点を整理し、新たな「学び」を通じた地域課題解決の方法・内容を開発することによって、地域の自主的・自律的な運営、まちづくり等に貢献する。</t>
    <rPh sb="1" eb="3">
      <t>ケンナイ</t>
    </rPh>
    <rPh sb="3" eb="7">
      <t>カクジチタイ</t>
    </rPh>
    <rPh sb="11" eb="13">
      <t>チホウ</t>
    </rPh>
    <rPh sb="13" eb="15">
      <t>ソウセイ</t>
    </rPh>
    <rPh sb="16" eb="18">
      <t>トリクミ</t>
    </rPh>
    <rPh sb="19" eb="22">
      <t>モンダイテン</t>
    </rPh>
    <rPh sb="23" eb="25">
      <t>セイリ</t>
    </rPh>
    <rPh sb="27" eb="28">
      <t>アラ</t>
    </rPh>
    <rPh sb="31" eb="32">
      <t>マナ</t>
    </rPh>
    <rPh sb="35" eb="36">
      <t>ツウ</t>
    </rPh>
    <rPh sb="38" eb="40">
      <t>チイキ</t>
    </rPh>
    <rPh sb="40" eb="42">
      <t>カダイ</t>
    </rPh>
    <rPh sb="42" eb="44">
      <t>カイケツ</t>
    </rPh>
    <rPh sb="45" eb="47">
      <t>ホウホウ</t>
    </rPh>
    <rPh sb="48" eb="50">
      <t>ナイヨウ</t>
    </rPh>
    <rPh sb="51" eb="53">
      <t>カイハツ</t>
    </rPh>
    <rPh sb="62" eb="64">
      <t>チイキ</t>
    </rPh>
    <rPh sb="65" eb="68">
      <t>ジシュテキ</t>
    </rPh>
    <rPh sb="69" eb="72">
      <t>ジリツテキ</t>
    </rPh>
    <rPh sb="73" eb="75">
      <t>ウンエイ</t>
    </rPh>
    <rPh sb="81" eb="82">
      <t>トウ</t>
    </rPh>
    <rPh sb="83" eb="85">
      <t>コウケン</t>
    </rPh>
    <phoneticPr fontId="2"/>
  </si>
  <si>
    <t>プレコンファレンス開催</t>
    <rPh sb="9" eb="11">
      <t>カイサイ</t>
    </rPh>
    <phoneticPr fontId="2"/>
  </si>
  <si>
    <t>人材バンク登録者数
470人</t>
    <rPh sb="0" eb="2">
      <t>ジンザイ</t>
    </rPh>
    <rPh sb="5" eb="7">
      <t>トウロク</t>
    </rPh>
    <rPh sb="7" eb="8">
      <t>シャ</t>
    </rPh>
    <rPh sb="8" eb="9">
      <t>スウ</t>
    </rPh>
    <rPh sb="13" eb="14">
      <t>ニン</t>
    </rPh>
    <phoneticPr fontId="2"/>
  </si>
  <si>
    <t>実施20回
参加者数
2,704人</t>
    <rPh sb="0" eb="2">
      <t>ジッシ</t>
    </rPh>
    <rPh sb="4" eb="5">
      <t>カイ</t>
    </rPh>
    <rPh sb="6" eb="8">
      <t>サンカ</t>
    </rPh>
    <rPh sb="8" eb="9">
      <t>シャ</t>
    </rPh>
    <rPh sb="9" eb="10">
      <t>スウ</t>
    </rPh>
    <rPh sb="16" eb="17">
      <t>ニン</t>
    </rPh>
    <phoneticPr fontId="2"/>
  </si>
  <si>
    <t>実施
2市6本部</t>
    <rPh sb="0" eb="2">
      <t>ジッシ</t>
    </rPh>
    <rPh sb="4" eb="5">
      <t>シ</t>
    </rPh>
    <rPh sb="6" eb="8">
      <t>ホンブ</t>
    </rPh>
    <phoneticPr fontId="2"/>
  </si>
  <si>
    <t>実施
20市町
107教室</t>
    <rPh sb="0" eb="2">
      <t>ジッシ</t>
    </rPh>
    <rPh sb="5" eb="6">
      <t>シ</t>
    </rPh>
    <rPh sb="6" eb="7">
      <t>マチ</t>
    </rPh>
    <rPh sb="11" eb="13">
      <t>キョウシツ</t>
    </rPh>
    <phoneticPr fontId="2"/>
  </si>
  <si>
    <t>延べ利用者数
154,911人</t>
    <rPh sb="0" eb="1">
      <t>ノ</t>
    </rPh>
    <rPh sb="2" eb="4">
      <t>リヨウ</t>
    </rPh>
    <rPh sb="4" eb="5">
      <t>シャ</t>
    </rPh>
    <rPh sb="5" eb="6">
      <t>スウ</t>
    </rPh>
    <rPh sb="14" eb="15">
      <t>ニン</t>
    </rPh>
    <phoneticPr fontId="2"/>
  </si>
  <si>
    <t>子育てし大県“さが”プロジェクトの一環として、地域コミュニティと連携し、自然体験活動に携わる人材育成を促進するとともに、子どもたちの自然体験活動に対する気運を醸成することにより、心や体のたくましい子どもたちを育む環境づくりを推進する。</t>
    <phoneticPr fontId="2"/>
  </si>
  <si>
    <t>生涯学習センターの運営</t>
    <phoneticPr fontId="2"/>
  </si>
  <si>
    <t>　県民が、生涯のいつでも自由に学習機会を選択して、学ぶことができ、その成果が社会で適切に評価される社会を構築するため、生涯学習の振興を図る。</t>
    <phoneticPr fontId="2"/>
  </si>
  <si>
    <t>ＩＣＴによる学習情報等の
収集・提供</t>
    <phoneticPr fontId="2"/>
  </si>
  <si>
    <t>年間</t>
    <phoneticPr fontId="2"/>
  </si>
  <si>
    <t>生涯学習関係機関との連携促進</t>
    <phoneticPr fontId="2"/>
  </si>
  <si>
    <t>　県立生涯学習センターでの出前講座等、生涯学習関係各機関と連携した事業を実施する。</t>
    <rPh sb="17" eb="18">
      <t>トウ</t>
    </rPh>
    <rPh sb="19" eb="21">
      <t>ショウガイ</t>
    </rPh>
    <rPh sb="21" eb="23">
      <t>ガクシュウ</t>
    </rPh>
    <rPh sb="23" eb="25">
      <t>カンケイ</t>
    </rPh>
    <rPh sb="25" eb="26">
      <t>カク</t>
    </rPh>
    <rPh sb="26" eb="28">
      <t>キカン</t>
    </rPh>
    <rPh sb="29" eb="31">
      <t>レンケイ</t>
    </rPh>
    <rPh sb="33" eb="35">
      <t>ジギョウ</t>
    </rPh>
    <rPh sb="36" eb="38">
      <t>ジッシ</t>
    </rPh>
    <phoneticPr fontId="2"/>
  </si>
  <si>
    <t>実施
16事業</t>
    <rPh sb="0" eb="2">
      <t>ジッシ</t>
    </rPh>
    <rPh sb="5" eb="7">
      <t>ジギョウ</t>
    </rPh>
    <phoneticPr fontId="2"/>
  </si>
  <si>
    <t>連携実施
12事業</t>
    <rPh sb="0" eb="2">
      <t>レンケイ</t>
    </rPh>
    <rPh sb="2" eb="4">
      <t>ジッシ</t>
    </rPh>
    <rPh sb="7" eb="9">
      <t>ジギョウ</t>
    </rPh>
    <phoneticPr fontId="2"/>
  </si>
  <si>
    <t>１　平成28年度まなび課主要事業計画</t>
    <rPh sb="11" eb="12">
      <t>カ</t>
    </rPh>
    <rPh sb="12" eb="14">
      <t>シュヨウ</t>
    </rPh>
    <phoneticPr fontId="2"/>
  </si>
  <si>
    <t>実施
時期</t>
    <rPh sb="0" eb="2">
      <t>ジッシ</t>
    </rPh>
    <rPh sb="3" eb="5">
      <t>ジキ</t>
    </rPh>
    <phoneticPr fontId="2"/>
  </si>
  <si>
    <t>27年度
実績</t>
    <rPh sb="2" eb="4">
      <t>ネンド</t>
    </rPh>
    <rPh sb="5" eb="7">
      <t>ジッセキ</t>
    </rPh>
    <phoneticPr fontId="2"/>
  </si>
  <si>
    <t>古文書講座
実施80回
参加者数
延べ3,085人</t>
    <rPh sb="0" eb="3">
      <t>コモンジョ</t>
    </rPh>
    <rPh sb="3" eb="5">
      <t>コウザ</t>
    </rPh>
    <rPh sb="6" eb="8">
      <t>ジッシ</t>
    </rPh>
    <rPh sb="10" eb="11">
      <t>カイ</t>
    </rPh>
    <rPh sb="12" eb="14">
      <t>サンカ</t>
    </rPh>
    <rPh sb="14" eb="15">
      <t>シャ</t>
    </rPh>
    <rPh sb="15" eb="16">
      <t>スウ</t>
    </rPh>
    <rPh sb="17" eb="18">
      <t>ノ</t>
    </rPh>
    <rPh sb="24" eb="25">
      <t>ニン</t>
    </rPh>
    <phoneticPr fontId="2"/>
  </si>
  <si>
    <t>　県内公民館の連携と協力により、地域生活文化の振興と社会福祉の増進に寄与する。
①常任理事会、理事会（8回）
②総会・研修会（多久市）
③公民館研究大会（1回）
④機関紙｢社会教育さが｣発行(4回)</t>
    <rPh sb="59" eb="62">
      <t>ケンシュウカイ</t>
    </rPh>
    <rPh sb="63" eb="66">
      <t>タクシ</t>
    </rPh>
    <rPh sb="69" eb="72">
      <t>コウミンカン</t>
    </rPh>
    <rPh sb="72" eb="74">
      <t>ケンキュウ</t>
    </rPh>
    <rPh sb="74" eb="76">
      <t>タイカイ</t>
    </rPh>
    <phoneticPr fontId="2"/>
  </si>
  <si>
    <t>実施9回
延べ参加者数
128名</t>
    <rPh sb="0" eb="2">
      <t>ジッシ</t>
    </rPh>
    <rPh sb="5" eb="6">
      <t>ノ</t>
    </rPh>
    <rPh sb="7" eb="10">
      <t>サンカシャ</t>
    </rPh>
    <rPh sb="10" eb="11">
      <t>スウ</t>
    </rPh>
    <rPh sb="15" eb="16">
      <t>メイ</t>
    </rPh>
    <phoneticPr fontId="2"/>
  </si>
  <si>
    <t>　中学などで、乳幼児や子育てにふれるワークショップを開催する。（県内CSOに委託）</t>
    <rPh sb="32" eb="34">
      <t>ケンナイ</t>
    </rPh>
    <rPh sb="38" eb="40">
      <t>イタク</t>
    </rPh>
    <phoneticPr fontId="2"/>
  </si>
  <si>
    <r>
      <t xml:space="preserve">入学者数
1,035人
</t>
    </r>
    <r>
      <rPr>
        <sz val="9"/>
        <color indexed="8"/>
        <rFont val="ＭＳ 明朝"/>
        <family val="1"/>
        <charset val="128"/>
      </rPr>
      <t>(累計28,381人)</t>
    </r>
    <rPh sb="10" eb="11">
      <t>ニン</t>
    </rPh>
    <rPh sb="13" eb="15">
      <t>ルイケイ</t>
    </rPh>
    <phoneticPr fontId="2"/>
  </si>
  <si>
    <r>
      <t>延べ72回</t>
    </r>
    <r>
      <rPr>
        <strike/>
        <sz val="9"/>
        <color indexed="8"/>
        <rFont val="ＭＳ 明朝"/>
        <family val="1"/>
        <charset val="128"/>
      </rPr>
      <t xml:space="preserve">
</t>
    </r>
    <r>
      <rPr>
        <sz val="9"/>
        <color indexed="8"/>
        <rFont val="ＭＳ 明朝"/>
        <family val="1"/>
        <charset val="128"/>
      </rPr>
      <t>参加校数12校
参加中学生数
2,294名</t>
    </r>
    <rPh sb="0" eb="1">
      <t>ノ</t>
    </rPh>
    <rPh sb="4" eb="5">
      <t>カイ</t>
    </rPh>
    <rPh sb="6" eb="8">
      <t>サンカ</t>
    </rPh>
    <rPh sb="8" eb="9">
      <t>コウ</t>
    </rPh>
    <rPh sb="9" eb="10">
      <t>スウ</t>
    </rPh>
    <rPh sb="12" eb="13">
      <t>コウ</t>
    </rPh>
    <rPh sb="14" eb="16">
      <t>サンカ</t>
    </rPh>
    <rPh sb="16" eb="19">
      <t>チュウガクセイ</t>
    </rPh>
    <rPh sb="19" eb="20">
      <t>スウ</t>
    </rPh>
    <rPh sb="26" eb="27">
      <t>メイ</t>
    </rPh>
    <phoneticPr fontId="2"/>
  </si>
  <si>
    <t>平成28年度まなび課　施策体系</t>
    <rPh sb="0" eb="2">
      <t>ヘイセイ</t>
    </rPh>
    <rPh sb="4" eb="6">
      <t>ネンド</t>
    </rPh>
    <phoneticPr fontId="19"/>
  </si>
  <si>
    <t>・生涯学習センターの運営（指定管理）
・『県民カレッジ』の充実（講座・学級開設）
・ICTによる学習情報等の収集・提供『まなびネットSAGA』
・生涯学習関係機関との連携促進（大学､専門学校､公益法人､
　カルチャーセンター等）
・文化体験・鑑賞教室の開催</t>
    <phoneticPr fontId="19"/>
  </si>
  <si>
    <t>生涯学習の環境づくりの推進</t>
    <phoneticPr fontId="19"/>
  </si>
  <si>
    <t>多様なニーズに応える生涯学習の環境づくり</t>
    <rPh sb="0" eb="2">
      <t>タヨウ</t>
    </rPh>
    <rPh sb="7" eb="8">
      <t>コタ</t>
    </rPh>
    <rPh sb="10" eb="12">
      <t>ショウガイ</t>
    </rPh>
    <rPh sb="12" eb="14">
      <t>ガクシュウ</t>
    </rPh>
    <rPh sb="15" eb="17">
      <t>カンキョウ</t>
    </rPh>
    <phoneticPr fontId="19"/>
  </si>
  <si>
    <t>・読書環境づくりの推進（ＰＯＰコンテスト等）
・図書館ネットワークの充実・推進（県内公共図書館横断検索）
・公共図書館等との連携推進（公共図書館開設時の図書貸出支
　援、小中学校向け図書貸出）
・県立図書館の機能充実（古文書が読める人材育成、ハイブリッ
　ド図書館等）</t>
    <rPh sb="20" eb="21">
      <t>トウ</t>
    </rPh>
    <phoneticPr fontId="19"/>
  </si>
  <si>
    <t>図書館機能の充実</t>
    <rPh sb="3" eb="5">
      <t>キノウ</t>
    </rPh>
    <rPh sb="6" eb="8">
      <t>ジュウジツ</t>
    </rPh>
    <phoneticPr fontId="19"/>
  </si>
  <si>
    <t>・社会教育主事の養成、資格認定、配置（社会教育主事講習の
　受講促進等）
・市町社会教育委員の活動の充実支援
・市町等の生涯学習関係職員研修事業</t>
    <phoneticPr fontId="19"/>
  </si>
  <si>
    <t>生涯学習・社会教育関係指導者の資質の向上</t>
    <phoneticPr fontId="19"/>
  </si>
  <si>
    <t>公民館及び団体活動の
支援</t>
    <phoneticPr fontId="19"/>
  </si>
  <si>
    <t>・公民館の運営に関する指導及び調査（公民館活動の活性化等）
・社会教育関係団体の活動支援（子ども会、青年団、婦人会等）</t>
    <phoneticPr fontId="19"/>
  </si>
  <si>
    <t>・家庭教育支援者リーダー等養成及び人材バンク
・市町における家庭教育推進事業の支援
・家庭教育支援CSOネットワークの推進</t>
    <phoneticPr fontId="19"/>
  </si>
  <si>
    <t>きめ細かな
家庭教育支援の充実</t>
    <phoneticPr fontId="19"/>
  </si>
  <si>
    <t>・高校や若い世代などを対象とした子育てショート劇の開催
・中学生を対象とした子育てワークショップの開催
・自然体験活動に対する機運の醸成、自然体験活動に携わる人材
　育成の促進
・子どもたちが本に親しむ環境づくり</t>
    <phoneticPr fontId="19"/>
  </si>
  <si>
    <t>少子化対策の推進
子育て支援の充実</t>
    <rPh sb="9" eb="11">
      <t>コソダ</t>
    </rPh>
    <rPh sb="12" eb="14">
      <t>シエン</t>
    </rPh>
    <rPh sb="15" eb="17">
      <t>ジュウジツ</t>
    </rPh>
    <phoneticPr fontId="19"/>
  </si>
  <si>
    <t>・地域の教育力を活かした活動の推進
・放課後子ども教室の開設及び充実支援
・学校支援地域本部の開設及び充実支援
・県立少年自然の家の運営、地域における自然体験・生活体験
　活動の推進</t>
    <phoneticPr fontId="19"/>
  </si>
  <si>
    <t>地域の教育力を
活かした活動の推進</t>
    <phoneticPr fontId="19"/>
  </si>
  <si>
    <t>３　佐賀県社会教育委員名簿</t>
    <rPh sb="2" eb="5">
      <t>サガケン</t>
    </rPh>
    <rPh sb="5" eb="7">
      <t>シャカイ</t>
    </rPh>
    <rPh sb="7" eb="9">
      <t>キョウイク</t>
    </rPh>
    <rPh sb="9" eb="11">
      <t>イイン</t>
    </rPh>
    <rPh sb="11" eb="13">
      <t>メイボ</t>
    </rPh>
    <phoneticPr fontId="19"/>
  </si>
  <si>
    <t>平成28年5月1日現在</t>
    <rPh sb="0" eb="2">
      <t>ヘイセイ</t>
    </rPh>
    <rPh sb="4" eb="5">
      <t>ネン</t>
    </rPh>
    <rPh sb="6" eb="7">
      <t>ガツ</t>
    </rPh>
    <rPh sb="8" eb="9">
      <t>ニチ</t>
    </rPh>
    <rPh sb="9" eb="11">
      <t>ゲンザイ</t>
    </rPh>
    <phoneticPr fontId="19"/>
  </si>
  <si>
    <t>分野</t>
    <rPh sb="0" eb="2">
      <t>ブンヤ</t>
    </rPh>
    <phoneticPr fontId="19"/>
  </si>
  <si>
    <t>氏  　名</t>
    <rPh sb="0" eb="1">
      <t>シ</t>
    </rPh>
    <rPh sb="4" eb="5">
      <t>メイ</t>
    </rPh>
    <phoneticPr fontId="19"/>
  </si>
  <si>
    <t>現　　職</t>
    <rPh sb="0" eb="1">
      <t>ウツツ</t>
    </rPh>
    <rPh sb="3" eb="4">
      <t>ショク</t>
    </rPh>
    <phoneticPr fontId="19"/>
  </si>
  <si>
    <t>任　期</t>
  </si>
  <si>
    <t>学校教育関係</t>
    <rPh sb="0" eb="2">
      <t>ガッコウ</t>
    </rPh>
    <rPh sb="2" eb="4">
      <t>キョウイク</t>
    </rPh>
    <rPh sb="4" eb="6">
      <t>カンケイ</t>
    </rPh>
    <phoneticPr fontId="19"/>
  </si>
  <si>
    <t>大曲　尚美</t>
    <rPh sb="0" eb="2">
      <t>オオマガリ</t>
    </rPh>
    <rPh sb="3" eb="5">
      <t>ナオミ</t>
    </rPh>
    <phoneticPr fontId="19"/>
  </si>
  <si>
    <t>佐賀県小中学校校長会
佐賀市立日新小学校 校長</t>
    <rPh sb="11" eb="13">
      <t>サガ</t>
    </rPh>
    <rPh sb="13" eb="15">
      <t>シリツ</t>
    </rPh>
    <rPh sb="15" eb="17">
      <t>ニッシン</t>
    </rPh>
    <rPh sb="17" eb="20">
      <t>ショウガッコウ</t>
    </rPh>
    <rPh sb="21" eb="23">
      <t>コウチョウ</t>
    </rPh>
    <phoneticPr fontId="19"/>
  </si>
  <si>
    <t>～</t>
    <phoneticPr fontId="19"/>
  </si>
  <si>
    <t>人選中</t>
    <rPh sb="0" eb="3">
      <t>ジンセンチュウ</t>
    </rPh>
    <phoneticPr fontId="19"/>
  </si>
  <si>
    <t>社 会 教 育 関 係</t>
    <rPh sb="0" eb="1">
      <t>シャ</t>
    </rPh>
    <rPh sb="2" eb="3">
      <t>カイ</t>
    </rPh>
    <rPh sb="4" eb="5">
      <t>キョウ</t>
    </rPh>
    <rPh sb="6" eb="7">
      <t>イク</t>
    </rPh>
    <rPh sb="8" eb="9">
      <t>セキ</t>
    </rPh>
    <rPh sb="10" eb="11">
      <t>カカリ</t>
    </rPh>
    <phoneticPr fontId="19"/>
  </si>
  <si>
    <t>中尾　勇二</t>
    <rPh sb="0" eb="2">
      <t>ナカオ</t>
    </rPh>
    <rPh sb="3" eb="5">
      <t>ユウジ</t>
    </rPh>
    <phoneticPr fontId="19"/>
  </si>
  <si>
    <t>佐賀県公民館連合会 副会長</t>
    <rPh sb="0" eb="2">
      <t>サガ</t>
    </rPh>
    <rPh sb="2" eb="3">
      <t>ケン</t>
    </rPh>
    <rPh sb="3" eb="6">
      <t>コウミンカン</t>
    </rPh>
    <rPh sb="6" eb="9">
      <t>レンゴウカイ</t>
    </rPh>
    <rPh sb="10" eb="11">
      <t>フク</t>
    </rPh>
    <rPh sb="11" eb="12">
      <t>カイ</t>
    </rPh>
    <rPh sb="12" eb="13">
      <t>チョウ</t>
    </rPh>
    <phoneticPr fontId="19"/>
  </si>
  <si>
    <t>～</t>
    <phoneticPr fontId="19"/>
  </si>
  <si>
    <t>三苫　紀美子</t>
    <rPh sb="0" eb="2">
      <t>ミトマ</t>
    </rPh>
    <rPh sb="3" eb="6">
      <t>キミコ</t>
    </rPh>
    <phoneticPr fontId="19"/>
  </si>
  <si>
    <t>佐賀県地域婦人連絡協議会 会長</t>
    <rPh sb="0" eb="2">
      <t>サガ</t>
    </rPh>
    <rPh sb="2" eb="3">
      <t>ケン</t>
    </rPh>
    <rPh sb="3" eb="5">
      <t>チイキ</t>
    </rPh>
    <rPh sb="5" eb="7">
      <t>フジン</t>
    </rPh>
    <rPh sb="7" eb="9">
      <t>レンラク</t>
    </rPh>
    <rPh sb="9" eb="11">
      <t>キョウギ</t>
    </rPh>
    <rPh sb="11" eb="12">
      <t>カイ</t>
    </rPh>
    <rPh sb="13" eb="15">
      <t>カイチョウ</t>
    </rPh>
    <phoneticPr fontId="19"/>
  </si>
  <si>
    <t>会長</t>
    <rPh sb="0" eb="1">
      <t>カイ</t>
    </rPh>
    <rPh sb="1" eb="2">
      <t>チョウ</t>
    </rPh>
    <phoneticPr fontId="19"/>
  </si>
  <si>
    <t>堤　大史</t>
    <rPh sb="0" eb="1">
      <t>ツツミ</t>
    </rPh>
    <rPh sb="2" eb="3">
      <t>ダイ</t>
    </rPh>
    <rPh sb="3" eb="4">
      <t>シ</t>
    </rPh>
    <phoneticPr fontId="19"/>
  </si>
  <si>
    <t>佐賀県連合青年団 団長</t>
    <rPh sb="0" eb="3">
      <t>サガケン</t>
    </rPh>
    <rPh sb="3" eb="5">
      <t>レンゴウ</t>
    </rPh>
    <rPh sb="5" eb="8">
      <t>セイネンダン</t>
    </rPh>
    <rPh sb="9" eb="11">
      <t>ダンチョウ</t>
    </rPh>
    <phoneticPr fontId="19"/>
  </si>
  <si>
    <t>石橋　恵美子</t>
    <rPh sb="0" eb="2">
      <t>イシバシ</t>
    </rPh>
    <rPh sb="3" eb="6">
      <t>エミコ</t>
    </rPh>
    <phoneticPr fontId="19"/>
  </si>
  <si>
    <t>佐賀県ＰＴＡ連合会 副会長(母親委員長)</t>
    <rPh sb="0" eb="3">
      <t>サガケン</t>
    </rPh>
    <rPh sb="6" eb="9">
      <t>レンゴウカイ</t>
    </rPh>
    <rPh sb="10" eb="13">
      <t>フクカイチョウ</t>
    </rPh>
    <rPh sb="14" eb="16">
      <t>ハハオヤ</t>
    </rPh>
    <rPh sb="16" eb="19">
      <t>イインチョウ</t>
    </rPh>
    <phoneticPr fontId="19"/>
  </si>
  <si>
    <t>堤　和義</t>
    <rPh sb="0" eb="1">
      <t>ツツミ</t>
    </rPh>
    <rPh sb="2" eb="4">
      <t>カズヨシ</t>
    </rPh>
    <phoneticPr fontId="19"/>
  </si>
  <si>
    <t>赤松コミュニティ学校運営協議会 会長</t>
    <rPh sb="0" eb="2">
      <t>アカマツ</t>
    </rPh>
    <rPh sb="8" eb="10">
      <t>ガッコウ</t>
    </rPh>
    <rPh sb="10" eb="12">
      <t>ウンエイ</t>
    </rPh>
    <rPh sb="12" eb="15">
      <t>キョウギカイ</t>
    </rPh>
    <rPh sb="16" eb="18">
      <t>カイチョウ</t>
    </rPh>
    <phoneticPr fontId="19"/>
  </si>
  <si>
    <t>家庭教育</t>
    <rPh sb="0" eb="2">
      <t>カテイ</t>
    </rPh>
    <rPh sb="2" eb="4">
      <t>キョウイク</t>
    </rPh>
    <phoneticPr fontId="19"/>
  </si>
  <si>
    <t>山口　ひろみ</t>
    <rPh sb="0" eb="2">
      <t>ヤマグチ</t>
    </rPh>
    <phoneticPr fontId="19"/>
  </si>
  <si>
    <t>特定非営利活動法人唐津市子育て支援情報センター センター長</t>
    <rPh sb="0" eb="2">
      <t>トクテイ</t>
    </rPh>
    <rPh sb="2" eb="5">
      <t>ヒエイリ</t>
    </rPh>
    <rPh sb="5" eb="7">
      <t>カツドウ</t>
    </rPh>
    <rPh sb="7" eb="9">
      <t>ホウジン</t>
    </rPh>
    <rPh sb="9" eb="12">
      <t>カラツシ</t>
    </rPh>
    <rPh sb="12" eb="14">
      <t>コソダ</t>
    </rPh>
    <rPh sb="15" eb="17">
      <t>シエン</t>
    </rPh>
    <rPh sb="17" eb="19">
      <t>ジョウホウ</t>
    </rPh>
    <rPh sb="28" eb="29">
      <t>チョウ</t>
    </rPh>
    <phoneticPr fontId="19"/>
  </si>
  <si>
    <t>谷口　仁史</t>
    <rPh sb="0" eb="2">
      <t>タニグチ</t>
    </rPh>
    <rPh sb="3" eb="5">
      <t>ヒトシ</t>
    </rPh>
    <phoneticPr fontId="19"/>
  </si>
  <si>
    <t>特定非営利活動法人スチューデント・サポート・フェイス 代表理事</t>
    <rPh sb="0" eb="2">
      <t>トクテイ</t>
    </rPh>
    <rPh sb="2" eb="5">
      <t>ヒエイリ</t>
    </rPh>
    <rPh sb="5" eb="7">
      <t>カツドウ</t>
    </rPh>
    <rPh sb="7" eb="9">
      <t>ホウジン</t>
    </rPh>
    <rPh sb="27" eb="29">
      <t>ダイヒョウ</t>
    </rPh>
    <rPh sb="29" eb="31">
      <t>リジ</t>
    </rPh>
    <phoneticPr fontId="23"/>
  </si>
  <si>
    <t>学識経験者</t>
    <phoneticPr fontId="19"/>
  </si>
  <si>
    <t>上野　景三</t>
    <rPh sb="0" eb="2">
      <t>ウエノ</t>
    </rPh>
    <rPh sb="3" eb="4">
      <t>ケイ</t>
    </rPh>
    <rPh sb="4" eb="5">
      <t>サン</t>
    </rPh>
    <phoneticPr fontId="19"/>
  </si>
  <si>
    <t>佐賀大学大学院学校教育学研究科 教授</t>
    <rPh sb="0" eb="2">
      <t>サガ</t>
    </rPh>
    <rPh sb="2" eb="4">
      <t>ダイガク</t>
    </rPh>
    <rPh sb="4" eb="7">
      <t>ダイガクイン</t>
    </rPh>
    <rPh sb="7" eb="9">
      <t>ガッコウ</t>
    </rPh>
    <rPh sb="9" eb="12">
      <t>キョウイクガク</t>
    </rPh>
    <rPh sb="12" eb="15">
      <t>ケンキュウカ</t>
    </rPh>
    <rPh sb="16" eb="18">
      <t>キョウジュ</t>
    </rPh>
    <phoneticPr fontId="19"/>
  </si>
  <si>
    <t>合会員</t>
    <rPh sb="0" eb="1">
      <t>ゴウ</t>
    </rPh>
    <rPh sb="1" eb="3">
      <t>カイイン</t>
    </rPh>
    <phoneticPr fontId="19"/>
  </si>
  <si>
    <t>永田　誠</t>
    <rPh sb="0" eb="2">
      <t>ナガタ</t>
    </rPh>
    <rPh sb="3" eb="4">
      <t>マコト</t>
    </rPh>
    <phoneticPr fontId="19"/>
  </si>
  <si>
    <t>大分大学教育福祉学部 講師</t>
    <rPh sb="0" eb="2">
      <t>オオイタ</t>
    </rPh>
    <rPh sb="2" eb="4">
      <t>ダイガク</t>
    </rPh>
    <rPh sb="4" eb="6">
      <t>キョウイク</t>
    </rPh>
    <rPh sb="6" eb="8">
      <t>フクシ</t>
    </rPh>
    <rPh sb="8" eb="10">
      <t>ガクブ</t>
    </rPh>
    <rPh sb="11" eb="13">
      <t>コウシ</t>
    </rPh>
    <phoneticPr fontId="19"/>
  </si>
  <si>
    <t>学部助教授</t>
    <rPh sb="0" eb="2">
      <t>ガクブ</t>
    </rPh>
    <rPh sb="2" eb="5">
      <t>ジョキョウジュ</t>
    </rPh>
    <phoneticPr fontId="19"/>
  </si>
  <si>
    <t>浴本　信子</t>
    <rPh sb="0" eb="1">
      <t>エキ</t>
    </rPh>
    <rPh sb="1" eb="2">
      <t>モト</t>
    </rPh>
    <rPh sb="3" eb="5">
      <t>ノブコ</t>
    </rPh>
    <phoneticPr fontId="19"/>
  </si>
  <si>
    <t>株式会社エヌビーコム代表
ＩＴサポートさが 事務局長</t>
    <rPh sb="0" eb="4">
      <t>カブシキガイシャ</t>
    </rPh>
    <rPh sb="10" eb="12">
      <t>ダイヒョウ</t>
    </rPh>
    <rPh sb="22" eb="24">
      <t>ジム</t>
    </rPh>
    <rPh sb="24" eb="26">
      <t>キョクチョウ</t>
    </rPh>
    <phoneticPr fontId="19"/>
  </si>
  <si>
    <t>合計</t>
    <rPh sb="0" eb="2">
      <t>ゴウケイ</t>
    </rPh>
    <phoneticPr fontId="19"/>
  </si>
  <si>
    <t>１２名</t>
    <rPh sb="2" eb="3">
      <t>メイ</t>
    </rPh>
    <phoneticPr fontId="19"/>
  </si>
  <si>
    <t>４　県立生涯学習・社会教育施設</t>
    <rPh sb="2" eb="4">
      <t>ケンリツ</t>
    </rPh>
    <rPh sb="4" eb="6">
      <t>ショウガイ</t>
    </rPh>
    <rPh sb="6" eb="8">
      <t>ガクシュウ</t>
    </rPh>
    <rPh sb="9" eb="11">
      <t>シャカイ</t>
    </rPh>
    <rPh sb="11" eb="13">
      <t>キョウイク</t>
    </rPh>
    <rPh sb="13" eb="15">
      <t>シセツ</t>
    </rPh>
    <phoneticPr fontId="19"/>
  </si>
  <si>
    <r>
      <t xml:space="preserve"> (1)　佐賀県立生涯学習センター </t>
    </r>
    <r>
      <rPr>
        <sz val="11"/>
        <rFont val="ＭＳ ゴシック"/>
        <family val="3"/>
        <charset val="128"/>
      </rPr>
      <t>（設立　平成7年3月16日）</t>
    </r>
    <rPh sb="5" eb="7">
      <t>サガ</t>
    </rPh>
    <rPh sb="7" eb="9">
      <t>ケンリツ</t>
    </rPh>
    <rPh sb="9" eb="11">
      <t>ショウガイ</t>
    </rPh>
    <rPh sb="11" eb="13">
      <t>ガクシュウ</t>
    </rPh>
    <rPh sb="19" eb="21">
      <t>セツリツ</t>
    </rPh>
    <rPh sb="22" eb="24">
      <t>ヘイセイ</t>
    </rPh>
    <rPh sb="25" eb="26">
      <t>ネン</t>
    </rPh>
    <rPh sb="27" eb="28">
      <t>ガツ</t>
    </rPh>
    <rPh sb="30" eb="31">
      <t>ニチ</t>
    </rPh>
    <phoneticPr fontId="19"/>
  </si>
  <si>
    <t>(事業受託：公益財団法人佐賀県女性と生涯学習財団）</t>
    <rPh sb="1" eb="3">
      <t>ジギョウ</t>
    </rPh>
    <rPh sb="3" eb="5">
      <t>ジュタク</t>
    </rPh>
    <rPh sb="6" eb="8">
      <t>コウエキ</t>
    </rPh>
    <rPh sb="8" eb="10">
      <t>ザイダン</t>
    </rPh>
    <rPh sb="10" eb="12">
      <t>ホウジン</t>
    </rPh>
    <rPh sb="12" eb="15">
      <t>サガケン</t>
    </rPh>
    <rPh sb="15" eb="17">
      <t>ジョセイ</t>
    </rPh>
    <rPh sb="18" eb="20">
      <t>ショウガイ</t>
    </rPh>
    <rPh sb="20" eb="22">
      <t>ガクシュウ</t>
    </rPh>
    <rPh sb="22" eb="24">
      <t>ザイダン</t>
    </rPh>
    <phoneticPr fontId="19"/>
  </si>
  <si>
    <t>　　〒840-0815　佐賀市天神3丁目2－11</t>
    <rPh sb="12" eb="15">
      <t>サガシ</t>
    </rPh>
    <rPh sb="15" eb="17">
      <t>テンジン</t>
    </rPh>
    <rPh sb="18" eb="20">
      <t>チョウメ</t>
    </rPh>
    <phoneticPr fontId="19"/>
  </si>
  <si>
    <t>ＴＥＬ　0952-26-0011　　ＦＡＸ　0952-25-5591</t>
    <phoneticPr fontId="19"/>
  </si>
  <si>
    <t>　　Ｅ-mail　daihyo@avance.or.jp</t>
    <phoneticPr fontId="19"/>
  </si>
  <si>
    <t>ＵＲＬ　http://www.avance.or.jp/　</t>
    <phoneticPr fontId="19"/>
  </si>
  <si>
    <t>　　事業部職員　常勤　8名、　非常勤　1名、（うち社会教育主事有資格者　6名）</t>
    <rPh sb="2" eb="4">
      <t>ジギョウ</t>
    </rPh>
    <rPh sb="4" eb="5">
      <t>ブ</t>
    </rPh>
    <rPh sb="5" eb="7">
      <t>ショクイン</t>
    </rPh>
    <rPh sb="8" eb="10">
      <t>ジョウキン</t>
    </rPh>
    <rPh sb="12" eb="13">
      <t>メイ</t>
    </rPh>
    <rPh sb="15" eb="18">
      <t>ヒジョウキン</t>
    </rPh>
    <rPh sb="20" eb="21">
      <t>メイ</t>
    </rPh>
    <rPh sb="25" eb="27">
      <t>シャカイ</t>
    </rPh>
    <rPh sb="27" eb="29">
      <t>キョウイク</t>
    </rPh>
    <rPh sb="29" eb="31">
      <t>シュジ</t>
    </rPh>
    <rPh sb="31" eb="35">
      <t>ユウシカクシャ</t>
    </rPh>
    <rPh sb="37" eb="38">
      <t>メイ</t>
    </rPh>
    <phoneticPr fontId="19"/>
  </si>
  <si>
    <r>
      <t>　　管理部職員　常勤　7名、　非常勤　12名</t>
    </r>
    <r>
      <rPr>
        <sz val="9"/>
        <rFont val="ＭＳ 明朝"/>
        <family val="1"/>
        <charset val="128"/>
      </rPr>
      <t>、</t>
    </r>
    <r>
      <rPr>
        <sz val="8.5"/>
        <rFont val="ＭＳ 明朝"/>
        <family val="1"/>
        <charset val="128"/>
      </rPr>
      <t>（常勤に副館長、非常勤に事業統括と視聴覚ライブラリー職員3名を含む）</t>
    </r>
    <rPh sb="2" eb="5">
      <t>カンリブ</t>
    </rPh>
    <rPh sb="5" eb="7">
      <t>ショクイン</t>
    </rPh>
    <rPh sb="8" eb="10">
      <t>ジョウキン</t>
    </rPh>
    <rPh sb="12" eb="13">
      <t>メイ</t>
    </rPh>
    <rPh sb="15" eb="18">
      <t>ヒジョウキン</t>
    </rPh>
    <rPh sb="21" eb="22">
      <t>メイ</t>
    </rPh>
    <rPh sb="24" eb="26">
      <t>ジョウキン</t>
    </rPh>
    <rPh sb="27" eb="30">
      <t>フクカンチョウ</t>
    </rPh>
    <rPh sb="31" eb="34">
      <t>ヒジョウキン</t>
    </rPh>
    <rPh sb="35" eb="37">
      <t>ジギョウ</t>
    </rPh>
    <rPh sb="37" eb="39">
      <t>トウカツ</t>
    </rPh>
    <rPh sb="40" eb="43">
      <t>シチョウカク</t>
    </rPh>
    <rPh sb="49" eb="51">
      <t>ショクイン</t>
    </rPh>
    <rPh sb="52" eb="53">
      <t>メイ</t>
    </rPh>
    <rPh sb="54" eb="55">
      <t>フク</t>
    </rPh>
    <phoneticPr fontId="19"/>
  </si>
  <si>
    <t>〇　平成27年度事業実績</t>
    <rPh sb="2" eb="4">
      <t>ヘイセイ</t>
    </rPh>
    <rPh sb="6" eb="8">
      <t>ネンド</t>
    </rPh>
    <rPh sb="8" eb="10">
      <t>ジギョウ</t>
    </rPh>
    <rPh sb="10" eb="12">
      <t>ジッセキ</t>
    </rPh>
    <phoneticPr fontId="19"/>
  </si>
  <si>
    <t>【月別利用状況】</t>
    <rPh sb="1" eb="3">
      <t>ツキベツ</t>
    </rPh>
    <rPh sb="3" eb="5">
      <t>リヨウ</t>
    </rPh>
    <rPh sb="5" eb="7">
      <t>ジョウキョウ</t>
    </rPh>
    <phoneticPr fontId="19"/>
  </si>
  <si>
    <t>4月</t>
    <rPh sb="1" eb="2">
      <t>ガツ</t>
    </rPh>
    <phoneticPr fontId="19"/>
  </si>
  <si>
    <t>5月</t>
    <rPh sb="1" eb="2">
      <t>ガツ</t>
    </rPh>
    <phoneticPr fontId="19"/>
  </si>
  <si>
    <t>6月</t>
  </si>
  <si>
    <t>7月</t>
  </si>
  <si>
    <t>8月</t>
  </si>
  <si>
    <t>9月</t>
  </si>
  <si>
    <t>10月</t>
  </si>
  <si>
    <t>11月</t>
  </si>
  <si>
    <t>12月</t>
  </si>
  <si>
    <t>1月</t>
  </si>
  <si>
    <t>2月</t>
  </si>
  <si>
    <t>3月</t>
  </si>
  <si>
    <t>27年度
合計</t>
    <rPh sb="2" eb="4">
      <t>ネンド</t>
    </rPh>
    <rPh sb="5" eb="7">
      <t>ゴウケイ</t>
    </rPh>
    <phoneticPr fontId="19"/>
  </si>
  <si>
    <t>開所以来
合計</t>
    <rPh sb="0" eb="2">
      <t>カイショ</t>
    </rPh>
    <rPh sb="2" eb="4">
      <t>イライ</t>
    </rPh>
    <rPh sb="5" eb="7">
      <t>ゴウケイ</t>
    </rPh>
    <phoneticPr fontId="19"/>
  </si>
  <si>
    <t>開館日数</t>
    <rPh sb="0" eb="2">
      <t>カイカン</t>
    </rPh>
    <rPh sb="2" eb="4">
      <t>ニッスウ</t>
    </rPh>
    <phoneticPr fontId="19"/>
  </si>
  <si>
    <t>利用者数</t>
    <rPh sb="0" eb="3">
      <t>リヨウシャ</t>
    </rPh>
    <rPh sb="3" eb="4">
      <t>スウ</t>
    </rPh>
    <phoneticPr fontId="19"/>
  </si>
  <si>
    <t>1日平均</t>
    <rPh sb="1" eb="2">
      <t>ニチ</t>
    </rPh>
    <rPh sb="2" eb="4">
      <t>ヘイキン</t>
    </rPh>
    <phoneticPr fontId="19"/>
  </si>
  <si>
    <t xml:space="preserve"> </t>
    <phoneticPr fontId="19"/>
  </si>
  <si>
    <t>〇生涯学習関係事業参加者数</t>
    <rPh sb="1" eb="3">
      <t>ショウガイ</t>
    </rPh>
    <rPh sb="3" eb="5">
      <t>ガクシュウ</t>
    </rPh>
    <rPh sb="5" eb="7">
      <t>カンケイ</t>
    </rPh>
    <rPh sb="7" eb="9">
      <t>ジギョウ</t>
    </rPh>
    <rPh sb="9" eb="13">
      <t>サンカシャスウ</t>
    </rPh>
    <phoneticPr fontId="19"/>
  </si>
  <si>
    <t>【人材育成】</t>
    <rPh sb="1" eb="3">
      <t>ジンザイ</t>
    </rPh>
    <rPh sb="3" eb="5">
      <t>イクセイ</t>
    </rPh>
    <phoneticPr fontId="19"/>
  </si>
  <si>
    <t>【学習機会提供】</t>
    <rPh sb="1" eb="3">
      <t>ガクシュウ</t>
    </rPh>
    <rPh sb="3" eb="5">
      <t>キカイ</t>
    </rPh>
    <rPh sb="5" eb="7">
      <t>テイキョウ</t>
    </rPh>
    <phoneticPr fontId="19"/>
  </si>
  <si>
    <t>講座・セミナー名</t>
    <rPh sb="0" eb="2">
      <t>コウザ</t>
    </rPh>
    <rPh sb="7" eb="8">
      <t>メイ</t>
    </rPh>
    <phoneticPr fontId="19"/>
  </si>
  <si>
    <t>延参加者数</t>
    <rPh sb="0" eb="1">
      <t>ノ</t>
    </rPh>
    <rPh sb="1" eb="5">
      <t>サンカシャスウ</t>
    </rPh>
    <phoneticPr fontId="19"/>
  </si>
  <si>
    <t>延参加者数</t>
    <rPh sb="1" eb="5">
      <t>サンカシャスウ</t>
    </rPh>
    <phoneticPr fontId="19"/>
  </si>
  <si>
    <r>
      <t xml:space="preserve">生涯学習関係職員実践講座
</t>
    </r>
    <r>
      <rPr>
        <sz val="9"/>
        <color indexed="8"/>
        <rFont val="ＭＳ 明朝"/>
        <family val="1"/>
        <charset val="128"/>
      </rPr>
      <t>（基礎編・実践編・課題編）</t>
    </r>
    <phoneticPr fontId="19"/>
  </si>
  <si>
    <t>県民講師チャレンジ講座</t>
    <phoneticPr fontId="19"/>
  </si>
  <si>
    <t>県民講師基本とスキルアップ講座</t>
    <rPh sb="4" eb="6">
      <t>キホン</t>
    </rPh>
    <phoneticPr fontId="19"/>
  </si>
  <si>
    <t>県民カレッジの集い</t>
    <phoneticPr fontId="19"/>
  </si>
  <si>
    <t>家庭教育支援者リーダー等養成講座</t>
    <rPh sb="0" eb="2">
      <t>カテイ</t>
    </rPh>
    <rPh sb="2" eb="4">
      <t>キョウイク</t>
    </rPh>
    <rPh sb="4" eb="7">
      <t>シエンシャ</t>
    </rPh>
    <rPh sb="11" eb="12">
      <t>トウ</t>
    </rPh>
    <rPh sb="12" eb="14">
      <t>ヨウセイ</t>
    </rPh>
    <rPh sb="14" eb="16">
      <t>コウザ</t>
    </rPh>
    <phoneticPr fontId="19"/>
  </si>
  <si>
    <t>計</t>
    <rPh sb="0" eb="1">
      <t>ケイ</t>
    </rPh>
    <phoneticPr fontId="19"/>
  </si>
  <si>
    <r>
      <t xml:space="preserve">課題解決支援講座
</t>
    </r>
    <r>
      <rPr>
        <sz val="9"/>
        <color indexed="8"/>
        <rFont val="ＭＳ 明朝"/>
        <family val="1"/>
        <charset val="128"/>
      </rPr>
      <t>（県・市町・公民館共同企画）</t>
    </r>
    <rPh sb="15" eb="18">
      <t>コウミンカン</t>
    </rPh>
    <phoneticPr fontId="19"/>
  </si>
  <si>
    <t>さが県政出前講座</t>
    <rPh sb="2" eb="4">
      <t>ケンセイ</t>
    </rPh>
    <rPh sb="4" eb="6">
      <t>デマエ</t>
    </rPh>
    <rPh sb="6" eb="8">
      <t>コウザ</t>
    </rPh>
    <phoneticPr fontId="19"/>
  </si>
  <si>
    <t>【交流促進等】</t>
    <rPh sb="1" eb="3">
      <t>コウリュウ</t>
    </rPh>
    <rPh sb="3" eb="5">
      <t>ソクシン</t>
    </rPh>
    <rPh sb="5" eb="6">
      <t>トウ</t>
    </rPh>
    <phoneticPr fontId="19"/>
  </si>
  <si>
    <t>まなびぃフェスタ</t>
    <phoneticPr fontId="19"/>
  </si>
  <si>
    <t>生涯学習実践交流会</t>
    <rPh sb="0" eb="2">
      <t>ショウガイ</t>
    </rPh>
    <rPh sb="2" eb="4">
      <t>ガクシュウ</t>
    </rPh>
    <rPh sb="4" eb="6">
      <t>ジッセン</t>
    </rPh>
    <rPh sb="6" eb="9">
      <t>コウリュウカイ</t>
    </rPh>
    <phoneticPr fontId="19"/>
  </si>
  <si>
    <t>まなびチョイスセミナー</t>
    <phoneticPr fontId="19"/>
  </si>
  <si>
    <t>熱中文化祭</t>
    <rPh sb="0" eb="2">
      <t>ネッチュウ</t>
    </rPh>
    <rPh sb="2" eb="5">
      <t>ブンカサイ</t>
    </rPh>
    <phoneticPr fontId="19"/>
  </si>
  <si>
    <t>〇生涯学習関係事業利用件数</t>
    <rPh sb="9" eb="11">
      <t>リヨウ</t>
    </rPh>
    <rPh sb="11" eb="13">
      <t>ケンスウ</t>
    </rPh>
    <phoneticPr fontId="19"/>
  </si>
  <si>
    <t>利用件数</t>
    <rPh sb="0" eb="2">
      <t>リヨウ</t>
    </rPh>
    <rPh sb="2" eb="4">
      <t>ケンスウ</t>
    </rPh>
    <phoneticPr fontId="19"/>
  </si>
  <si>
    <t>内　　　　　　　　容</t>
    <rPh sb="0" eb="1">
      <t>ウチ</t>
    </rPh>
    <rPh sb="9" eb="10">
      <t>カタチ</t>
    </rPh>
    <phoneticPr fontId="19"/>
  </si>
  <si>
    <t>生涯学習情報提供事業</t>
    <rPh sb="0" eb="2">
      <t>ショウガイ</t>
    </rPh>
    <rPh sb="2" eb="4">
      <t>ガクシュウ</t>
    </rPh>
    <rPh sb="4" eb="6">
      <t>ジョウホウ</t>
    </rPh>
    <rPh sb="6" eb="8">
      <t>テイキョウ</t>
    </rPh>
    <rPh sb="8" eb="10">
      <t>ジギョウ</t>
    </rPh>
    <phoneticPr fontId="19"/>
  </si>
  <si>
    <t xml:space="preserve"> 随 時</t>
    <rPh sb="1" eb="2">
      <t>ズイ</t>
    </rPh>
    <rPh sb="3" eb="4">
      <t>トキ</t>
    </rPh>
    <phoneticPr fontId="19"/>
  </si>
  <si>
    <t>講座・イベント等の生涯学習情報提供</t>
    <rPh sb="0" eb="2">
      <t>コウザ</t>
    </rPh>
    <rPh sb="7" eb="8">
      <t>トウ</t>
    </rPh>
    <rPh sb="9" eb="11">
      <t>ショウガイ</t>
    </rPh>
    <rPh sb="11" eb="13">
      <t>ガクシュウ</t>
    </rPh>
    <rPh sb="13" eb="15">
      <t>ジョウホウ</t>
    </rPh>
    <rPh sb="15" eb="17">
      <t>テイキョウ</t>
    </rPh>
    <phoneticPr fontId="19"/>
  </si>
  <si>
    <t>生涯学習相談事業</t>
    <rPh sb="0" eb="2">
      <t>ショウガイ</t>
    </rPh>
    <rPh sb="2" eb="4">
      <t>ガクシュウ</t>
    </rPh>
    <rPh sb="4" eb="6">
      <t>ソウダン</t>
    </rPh>
    <rPh sb="6" eb="8">
      <t>ジギョウ</t>
    </rPh>
    <phoneticPr fontId="19"/>
  </si>
  <si>
    <t>現代教養、市民生活、健康づくり、芸術･趣味、技能･技術、ボランティア等についての相談</t>
    <rPh sb="0" eb="2">
      <t>ゲンダイ</t>
    </rPh>
    <rPh sb="2" eb="4">
      <t>キョウヨウ</t>
    </rPh>
    <rPh sb="5" eb="7">
      <t>シミン</t>
    </rPh>
    <rPh sb="7" eb="9">
      <t>セイカツ</t>
    </rPh>
    <rPh sb="10" eb="12">
      <t>ケンコウ</t>
    </rPh>
    <rPh sb="22" eb="24">
      <t>ギノウ</t>
    </rPh>
    <rPh sb="25" eb="27">
      <t>ギジュツ</t>
    </rPh>
    <phoneticPr fontId="19"/>
  </si>
  <si>
    <t>視聴覚教育機器活用支援</t>
    <rPh sb="0" eb="3">
      <t>シチョウカク</t>
    </rPh>
    <rPh sb="3" eb="5">
      <t>キョウイク</t>
    </rPh>
    <rPh sb="5" eb="7">
      <t>キキ</t>
    </rPh>
    <rPh sb="7" eb="9">
      <t>カツヨウ</t>
    </rPh>
    <rPh sb="9" eb="11">
      <t>シエン</t>
    </rPh>
    <phoneticPr fontId="19"/>
  </si>
  <si>
    <t>上映、著作権、編集機器、ビデオ編集ソフトウェア等についての相談</t>
    <rPh sb="0" eb="2">
      <t>ジョウエイ</t>
    </rPh>
    <rPh sb="3" eb="6">
      <t>チョサクケン</t>
    </rPh>
    <rPh sb="7" eb="9">
      <t>ヘンシュウ</t>
    </rPh>
    <rPh sb="9" eb="11">
      <t>キキ</t>
    </rPh>
    <rPh sb="15" eb="17">
      <t>ヘンシュウ</t>
    </rPh>
    <rPh sb="23" eb="24">
      <t>トウ</t>
    </rPh>
    <phoneticPr fontId="19"/>
  </si>
  <si>
    <t>〇平成28年度  佐賀県立生涯学習センター事業計画                   　　</t>
    <rPh sb="1" eb="3">
      <t>ヘイセイ</t>
    </rPh>
    <rPh sb="5" eb="7">
      <t>ネンド</t>
    </rPh>
    <rPh sb="9" eb="13">
      <t>サガケンリツ</t>
    </rPh>
    <rPh sb="13" eb="15">
      <t>ショウガイ</t>
    </rPh>
    <rPh sb="15" eb="17">
      <t>ガクシュウ</t>
    </rPh>
    <rPh sb="21" eb="23">
      <t>ジギョウ</t>
    </rPh>
    <rPh sb="23" eb="25">
      <t>ケイカク</t>
    </rPh>
    <phoneticPr fontId="19"/>
  </si>
  <si>
    <t>事業
区分</t>
    <rPh sb="0" eb="2">
      <t>ジギョウ</t>
    </rPh>
    <rPh sb="3" eb="5">
      <t>クブン</t>
    </rPh>
    <phoneticPr fontId="19"/>
  </si>
  <si>
    <t>事　　業　　名</t>
    <phoneticPr fontId="19"/>
  </si>
  <si>
    <t>実施時期</t>
    <rPh sb="0" eb="2">
      <t>ジッシ</t>
    </rPh>
    <phoneticPr fontId="19"/>
  </si>
  <si>
    <t>対 象 者</t>
    <phoneticPr fontId="19"/>
  </si>
  <si>
    <t>事  業  趣  旨  ・  内  容</t>
    <phoneticPr fontId="19"/>
  </si>
  <si>
    <t>人材育成</t>
    <rPh sb="0" eb="1">
      <t>ヒト</t>
    </rPh>
    <rPh sb="1" eb="2">
      <t>ザイ</t>
    </rPh>
    <rPh sb="2" eb="3">
      <t>イク</t>
    </rPh>
    <rPh sb="3" eb="4">
      <t>シゲル</t>
    </rPh>
    <phoneticPr fontId="19"/>
  </si>
  <si>
    <t>生涯学習関係職員実践講座
(基礎編、実践編、課題編)</t>
    <rPh sb="14" eb="16">
      <t>キソ</t>
    </rPh>
    <rPh sb="16" eb="17">
      <t>ヘン</t>
    </rPh>
    <rPh sb="18" eb="20">
      <t>ジッセン</t>
    </rPh>
    <rPh sb="20" eb="21">
      <t>ヘン</t>
    </rPh>
    <rPh sb="22" eb="24">
      <t>カダイ</t>
    </rPh>
    <rPh sb="24" eb="25">
      <t>ヘン</t>
    </rPh>
    <phoneticPr fontId="19"/>
  </si>
  <si>
    <t>6/3(金)・7/22(金)
8月～9月（予定）
11月～3月（予定）</t>
    <phoneticPr fontId="19"/>
  </si>
  <si>
    <t>生涯学習・
社会教育関係者</t>
    <rPh sb="0" eb="2">
      <t>ショウガイ</t>
    </rPh>
    <rPh sb="2" eb="4">
      <t>ガクシュウ</t>
    </rPh>
    <rPh sb="6" eb="8">
      <t>シャカイ</t>
    </rPh>
    <rPh sb="8" eb="10">
      <t>キョウイク</t>
    </rPh>
    <rPh sb="10" eb="12">
      <t>カンケイ</t>
    </rPh>
    <rPh sb="12" eb="13">
      <t>シャ</t>
    </rPh>
    <phoneticPr fontId="19"/>
  </si>
  <si>
    <t>　生涯学習関係職員等の資質向上を図るための研修講座。</t>
    <phoneticPr fontId="19"/>
  </si>
  <si>
    <t>県民講師基本とスキルアップ講座</t>
    <phoneticPr fontId="19"/>
  </si>
  <si>
    <t>7月～9月
（予定）</t>
    <phoneticPr fontId="19"/>
  </si>
  <si>
    <t>講師をめざす
県民</t>
    <rPh sb="0" eb="2">
      <t>コウシ</t>
    </rPh>
    <rPh sb="7" eb="9">
      <t>ケンミン</t>
    </rPh>
    <phoneticPr fontId="19"/>
  </si>
  <si>
    <t>　県民講師として活躍する上で必要な知識や技術を実践的に学ぶ講座。</t>
    <rPh sb="1" eb="3">
      <t>ケンミン</t>
    </rPh>
    <rPh sb="3" eb="5">
      <t>コウシ</t>
    </rPh>
    <rPh sb="8" eb="10">
      <t>カツヤク</t>
    </rPh>
    <rPh sb="12" eb="13">
      <t>ウエ</t>
    </rPh>
    <rPh sb="14" eb="16">
      <t>ヒツヨウ</t>
    </rPh>
    <rPh sb="17" eb="19">
      <t>チシキ</t>
    </rPh>
    <rPh sb="20" eb="22">
      <t>ギジュツ</t>
    </rPh>
    <rPh sb="23" eb="26">
      <t>ジッセンテキ</t>
    </rPh>
    <rPh sb="27" eb="28">
      <t>マナ</t>
    </rPh>
    <rPh sb="29" eb="31">
      <t>コウザ</t>
    </rPh>
    <phoneticPr fontId="19"/>
  </si>
  <si>
    <t>家庭教育支援者リーダー等養成講座</t>
    <phoneticPr fontId="19"/>
  </si>
  <si>
    <t>10月～3月
（予定）</t>
    <phoneticPr fontId="19"/>
  </si>
  <si>
    <t>家庭教育・子育て支援に関わる活動をしている人、
関心のある人</t>
    <rPh sb="0" eb="2">
      <t>カテイ</t>
    </rPh>
    <rPh sb="2" eb="4">
      <t>キョウイク</t>
    </rPh>
    <rPh sb="5" eb="7">
      <t>コソダ</t>
    </rPh>
    <rPh sb="8" eb="10">
      <t>シエン</t>
    </rPh>
    <rPh sb="11" eb="12">
      <t>カカ</t>
    </rPh>
    <rPh sb="14" eb="16">
      <t>カツドウ</t>
    </rPh>
    <rPh sb="21" eb="22">
      <t>ヒト</t>
    </rPh>
    <rPh sb="24" eb="26">
      <t>カンシン</t>
    </rPh>
    <rPh sb="29" eb="30">
      <t>ヒト</t>
    </rPh>
    <phoneticPr fontId="19"/>
  </si>
  <si>
    <t>　家庭教育支援者のリーダーとして必要な知識と技術を身につけ、実践力を高める講座。</t>
    <phoneticPr fontId="19"/>
  </si>
  <si>
    <t>課題解決支援講座
（県・市町・公民館共同企画）</t>
    <phoneticPr fontId="19"/>
  </si>
  <si>
    <t>9月～3月
（予定）</t>
    <phoneticPr fontId="19"/>
  </si>
  <si>
    <t>自治会役員、
地域団体会員、
地域住民等</t>
    <rPh sb="0" eb="3">
      <t>ジチカイ</t>
    </rPh>
    <rPh sb="3" eb="5">
      <t>ヤクイン</t>
    </rPh>
    <rPh sb="7" eb="9">
      <t>チイキ</t>
    </rPh>
    <rPh sb="9" eb="11">
      <t>ダンタイ</t>
    </rPh>
    <rPh sb="11" eb="13">
      <t>カイイン</t>
    </rPh>
    <rPh sb="15" eb="17">
      <t>チイキ</t>
    </rPh>
    <rPh sb="17" eb="19">
      <t>ジュウミン</t>
    </rPh>
    <rPh sb="19" eb="20">
      <t>トウ</t>
    </rPh>
    <phoneticPr fontId="19"/>
  </si>
  <si>
    <t>　市町や公民館が、住民や関係団体等と協働して地域課題を解決するきっかけとなる講座。（市町への出前方式）</t>
    <phoneticPr fontId="19"/>
  </si>
  <si>
    <t>さが県政出前講座</t>
    <phoneticPr fontId="19"/>
  </si>
  <si>
    <t>4月～</t>
    <rPh sb="1" eb="2">
      <t>ガツ</t>
    </rPh>
    <phoneticPr fontId="19"/>
  </si>
  <si>
    <t>県内に
在住・在勤・在学
する人</t>
    <phoneticPr fontId="19"/>
  </si>
  <si>
    <t>　県庁職員が講師として出向き、専門知識や技能を生かした実習や説明等を行い、各種施策の普及啓発を図るとともに、生涯学習を促進する。</t>
    <phoneticPr fontId="19"/>
  </si>
  <si>
    <t>学習機会提供</t>
    <phoneticPr fontId="19"/>
  </si>
  <si>
    <t>県民カレッジ運営・推進事業</t>
    <phoneticPr fontId="19"/>
  </si>
  <si>
    <t>随　時</t>
    <rPh sb="0" eb="1">
      <t>ズイ</t>
    </rPh>
    <rPh sb="2" eb="3">
      <t>ジ</t>
    </rPh>
    <phoneticPr fontId="19"/>
  </si>
  <si>
    <t>県　民</t>
    <rPh sb="0" eb="1">
      <t>ケン</t>
    </rPh>
    <rPh sb="2" eb="3">
      <t>ミン</t>
    </rPh>
    <phoneticPr fontId="19"/>
  </si>
  <si>
    <t>　県民カレッジ参加講座の情報提供、単位認定等を通して、県民の多様な生涯学習への取り組みを支援する。</t>
    <phoneticPr fontId="19"/>
  </si>
  <si>
    <t>10月～2月
（予定）</t>
    <phoneticPr fontId="19"/>
  </si>
  <si>
    <t>県民講師基本と
スキルアップ
講座受講者等</t>
    <rPh sb="0" eb="2">
      <t>ケンミン</t>
    </rPh>
    <rPh sb="2" eb="4">
      <t>コウシ</t>
    </rPh>
    <rPh sb="4" eb="6">
      <t>キホン</t>
    </rPh>
    <rPh sb="15" eb="17">
      <t>コウザ</t>
    </rPh>
    <rPh sb="17" eb="20">
      <t>ジュコウシャ</t>
    </rPh>
    <rPh sb="20" eb="21">
      <t>トウ</t>
    </rPh>
    <phoneticPr fontId="19"/>
  </si>
  <si>
    <t>　県民が講師となり、生涯学習に関する模擬講座を自ら企画・開催する。</t>
    <phoneticPr fontId="19"/>
  </si>
  <si>
    <t>県民カレッジの集い</t>
    <rPh sb="0" eb="2">
      <t>ケンミン</t>
    </rPh>
    <rPh sb="7" eb="8">
      <t>ツド</t>
    </rPh>
    <phoneticPr fontId="19"/>
  </si>
  <si>
    <t>10月2日(日)
（予定）</t>
    <phoneticPr fontId="19"/>
  </si>
  <si>
    <t>県民カレッジ
入学者及び
入学希望者</t>
    <rPh sb="0" eb="2">
      <t>ケンミン</t>
    </rPh>
    <rPh sb="7" eb="10">
      <t>ニュウガクシャ</t>
    </rPh>
    <rPh sb="10" eb="11">
      <t>オヨ</t>
    </rPh>
    <rPh sb="13" eb="15">
      <t>ニュウガク</t>
    </rPh>
    <rPh sb="15" eb="18">
      <t>キボウシャ</t>
    </rPh>
    <phoneticPr fontId="19"/>
  </si>
  <si>
    <t>　県民カレッジ入学者の帰属意識を強めるとともに新規入学者を促す契機とし、併せて県民の生涯学習への関心を高める。</t>
    <rPh sb="1" eb="3">
      <t>ケンミン</t>
    </rPh>
    <rPh sb="7" eb="10">
      <t>ニュウガクシャ</t>
    </rPh>
    <rPh sb="11" eb="13">
      <t>キゾク</t>
    </rPh>
    <rPh sb="13" eb="15">
      <t>イシキ</t>
    </rPh>
    <rPh sb="16" eb="17">
      <t>ツヨ</t>
    </rPh>
    <rPh sb="23" eb="25">
      <t>シンキ</t>
    </rPh>
    <rPh sb="25" eb="28">
      <t>ニュウガクシャ</t>
    </rPh>
    <rPh sb="29" eb="30">
      <t>ウナガ</t>
    </rPh>
    <rPh sb="31" eb="33">
      <t>ケイキ</t>
    </rPh>
    <rPh sb="36" eb="37">
      <t>アワ</t>
    </rPh>
    <rPh sb="39" eb="41">
      <t>ケンミン</t>
    </rPh>
    <rPh sb="42" eb="44">
      <t>ショウガイ</t>
    </rPh>
    <rPh sb="44" eb="46">
      <t>ガクシュウ</t>
    </rPh>
    <rPh sb="48" eb="50">
      <t>カンシン</t>
    </rPh>
    <rPh sb="51" eb="52">
      <t>タカ</t>
    </rPh>
    <phoneticPr fontId="19"/>
  </si>
  <si>
    <t>生涯学習情報提供事業</t>
    <phoneticPr fontId="19"/>
  </si>
  <si>
    <t>―</t>
    <phoneticPr fontId="19"/>
  </si>
  <si>
    <t>　生涯学習センターや県・市町・公民館、各種団体・機関等が提供する学習機会や講師情報、施設情報等を収集・提供し、県民の学習活動を促進する。</t>
    <rPh sb="1" eb="3">
      <t>ショウガイ</t>
    </rPh>
    <rPh sb="3" eb="5">
      <t>ガクシュウ</t>
    </rPh>
    <rPh sb="10" eb="11">
      <t>ケン</t>
    </rPh>
    <rPh sb="12" eb="13">
      <t>シ</t>
    </rPh>
    <rPh sb="13" eb="14">
      <t>マチ</t>
    </rPh>
    <rPh sb="15" eb="18">
      <t>コウミンカン</t>
    </rPh>
    <rPh sb="19" eb="21">
      <t>カクシュ</t>
    </rPh>
    <rPh sb="21" eb="23">
      <t>ダンタイ</t>
    </rPh>
    <rPh sb="24" eb="26">
      <t>キカン</t>
    </rPh>
    <rPh sb="26" eb="27">
      <t>トウ</t>
    </rPh>
    <rPh sb="28" eb="30">
      <t>テイキョウ</t>
    </rPh>
    <rPh sb="32" eb="34">
      <t>ガクシュウ</t>
    </rPh>
    <rPh sb="34" eb="36">
      <t>キカイ</t>
    </rPh>
    <rPh sb="37" eb="39">
      <t>コウシ</t>
    </rPh>
    <rPh sb="39" eb="41">
      <t>ジョウホウ</t>
    </rPh>
    <rPh sb="42" eb="44">
      <t>シセツ</t>
    </rPh>
    <rPh sb="44" eb="46">
      <t>ジョウホウ</t>
    </rPh>
    <rPh sb="46" eb="47">
      <t>トウ</t>
    </rPh>
    <rPh sb="48" eb="50">
      <t>シュウシュウ</t>
    </rPh>
    <rPh sb="51" eb="53">
      <t>テイキョウ</t>
    </rPh>
    <rPh sb="55" eb="57">
      <t>ケンミン</t>
    </rPh>
    <rPh sb="58" eb="60">
      <t>ガクシュウ</t>
    </rPh>
    <rPh sb="60" eb="62">
      <t>カツドウ</t>
    </rPh>
    <rPh sb="63" eb="65">
      <t>ソクシン</t>
    </rPh>
    <phoneticPr fontId="19"/>
  </si>
  <si>
    <t>生涯学習相談事業</t>
    <phoneticPr fontId="19"/>
  </si>
  <si>
    <t>随　時</t>
    <phoneticPr fontId="19"/>
  </si>
  <si>
    <t>県　民</t>
    <phoneticPr fontId="19"/>
  </si>
  <si>
    <t>　県・市町、公民館、各種団体・機関等が提供する学習機会や講師情報、施設情報等を提供するだけでなく、主催事業の立ち上げ方や運営上の留意点、学習成果の活用方法、地域貢献やボランティア等に関する情報を提供して、適切なアドバイスを行う。</t>
    <rPh sb="1" eb="2">
      <t>ケン</t>
    </rPh>
    <rPh sb="3" eb="4">
      <t>シ</t>
    </rPh>
    <rPh sb="4" eb="5">
      <t>マチ</t>
    </rPh>
    <rPh sb="6" eb="9">
      <t>コウミンカン</t>
    </rPh>
    <rPh sb="10" eb="12">
      <t>カクシュ</t>
    </rPh>
    <rPh sb="12" eb="14">
      <t>ダンタイ</t>
    </rPh>
    <rPh sb="15" eb="17">
      <t>キカン</t>
    </rPh>
    <rPh sb="17" eb="18">
      <t>トウ</t>
    </rPh>
    <rPh sb="19" eb="21">
      <t>テイキョウ</t>
    </rPh>
    <rPh sb="23" eb="25">
      <t>ガクシュウ</t>
    </rPh>
    <rPh sb="25" eb="27">
      <t>キカイ</t>
    </rPh>
    <rPh sb="49" eb="51">
      <t>シュサイ</t>
    </rPh>
    <rPh sb="51" eb="53">
      <t>ジギョウ</t>
    </rPh>
    <rPh sb="54" eb="55">
      <t>タ</t>
    </rPh>
    <rPh sb="56" eb="57">
      <t>ア</t>
    </rPh>
    <rPh sb="58" eb="59">
      <t>カタ</t>
    </rPh>
    <rPh sb="60" eb="62">
      <t>ウンエイ</t>
    </rPh>
    <rPh sb="62" eb="63">
      <t>ジョウ</t>
    </rPh>
    <rPh sb="64" eb="66">
      <t>リュウイ</t>
    </rPh>
    <rPh sb="66" eb="67">
      <t>テン</t>
    </rPh>
    <rPh sb="68" eb="70">
      <t>ガクシュウ</t>
    </rPh>
    <rPh sb="70" eb="72">
      <t>セイカ</t>
    </rPh>
    <rPh sb="73" eb="75">
      <t>カツヨウ</t>
    </rPh>
    <rPh sb="75" eb="77">
      <t>ホウホウ</t>
    </rPh>
    <rPh sb="78" eb="80">
      <t>チイキ</t>
    </rPh>
    <rPh sb="80" eb="82">
      <t>コウケン</t>
    </rPh>
    <rPh sb="89" eb="90">
      <t>トウ</t>
    </rPh>
    <rPh sb="91" eb="92">
      <t>カン</t>
    </rPh>
    <rPh sb="94" eb="96">
      <t>ジョウホウ</t>
    </rPh>
    <rPh sb="97" eb="99">
      <t>テイキョウ</t>
    </rPh>
    <rPh sb="102" eb="104">
      <t>テキセツ</t>
    </rPh>
    <rPh sb="111" eb="112">
      <t>オコナ</t>
    </rPh>
    <phoneticPr fontId="19"/>
  </si>
  <si>
    <t>交流促進等</t>
    <rPh sb="0" eb="2">
      <t>コウリュウ</t>
    </rPh>
    <rPh sb="2" eb="5">
      <t>ソクシントウ</t>
    </rPh>
    <phoneticPr fontId="19"/>
  </si>
  <si>
    <t>　生涯学習団体等との協働による、生涯学習の学びとネットワークを深めるフェスタを開催する。</t>
    <phoneticPr fontId="19"/>
  </si>
  <si>
    <t>6月～1月
（予定）</t>
    <phoneticPr fontId="19"/>
  </si>
  <si>
    <t>若者や職業人等</t>
    <rPh sb="0" eb="2">
      <t>ワカモノ</t>
    </rPh>
    <rPh sb="3" eb="5">
      <t>ショクギョウ</t>
    </rPh>
    <rPh sb="5" eb="6">
      <t>ジン</t>
    </rPh>
    <rPh sb="6" eb="7">
      <t>トウ</t>
    </rPh>
    <phoneticPr fontId="19"/>
  </si>
  <si>
    <t>　概ね20～40歳代を対象とし、「まなび」と「出会い」の場づくりや生涯学習へ参加するきっかけとなるセミナーを開催する。</t>
    <phoneticPr fontId="19"/>
  </si>
  <si>
    <t>佐賀県の社会教育・生涯学習
基礎調査</t>
    <rPh sb="0" eb="3">
      <t>サガケン</t>
    </rPh>
    <rPh sb="4" eb="6">
      <t>シャカイ</t>
    </rPh>
    <rPh sb="6" eb="8">
      <t>キョウイク</t>
    </rPh>
    <rPh sb="9" eb="11">
      <t>ショウガイ</t>
    </rPh>
    <rPh sb="11" eb="13">
      <t>ガクシュウ</t>
    </rPh>
    <rPh sb="14" eb="16">
      <t>キソ</t>
    </rPh>
    <rPh sb="16" eb="18">
      <t>チョウサ</t>
    </rPh>
    <phoneticPr fontId="19"/>
  </si>
  <si>
    <t>通　年</t>
    <rPh sb="0" eb="1">
      <t>ツウ</t>
    </rPh>
    <rPh sb="2" eb="3">
      <t>ネン</t>
    </rPh>
    <phoneticPr fontId="19"/>
  </si>
  <si>
    <t>　県・市町の社会教育・生涯学習関係事業や関係職員及び社会教育施設・社会教育団体等の実状を明らかにする。</t>
    <rPh sb="6" eb="8">
      <t>シャカイ</t>
    </rPh>
    <rPh sb="11" eb="13">
      <t>ショウガイ</t>
    </rPh>
    <rPh sb="13" eb="15">
      <t>ガクシュウ</t>
    </rPh>
    <rPh sb="15" eb="17">
      <t>カンケイ</t>
    </rPh>
    <rPh sb="17" eb="19">
      <t>ジギョウ</t>
    </rPh>
    <rPh sb="20" eb="22">
      <t>カンケイ</t>
    </rPh>
    <rPh sb="22" eb="24">
      <t>ショクイン</t>
    </rPh>
    <rPh sb="24" eb="25">
      <t>オヨ</t>
    </rPh>
    <rPh sb="26" eb="28">
      <t>シャカイ</t>
    </rPh>
    <rPh sb="28" eb="30">
      <t>キョウイク</t>
    </rPh>
    <rPh sb="30" eb="32">
      <t>シセツ</t>
    </rPh>
    <rPh sb="33" eb="35">
      <t>シャカイ</t>
    </rPh>
    <rPh sb="35" eb="37">
      <t>キョウイク</t>
    </rPh>
    <rPh sb="37" eb="39">
      <t>ダンタイ</t>
    </rPh>
    <phoneticPr fontId="19"/>
  </si>
  <si>
    <t>まなびの手法を活かした地方創生支援</t>
    <phoneticPr fontId="19"/>
  </si>
  <si>
    <t>学びを通じた地方創生
コンファレンス開催事業</t>
    <phoneticPr fontId="19"/>
  </si>
  <si>
    <t>11月（予定）</t>
    <rPh sb="2" eb="3">
      <t>ガツ</t>
    </rPh>
    <rPh sb="4" eb="6">
      <t>ヨテイ</t>
    </rPh>
    <phoneticPr fontId="19"/>
  </si>
  <si>
    <t>県内及び周辺県の公民館・社会教育関係者、CSO、大学生等</t>
    <rPh sb="2" eb="3">
      <t>オヨ</t>
    </rPh>
    <rPh sb="4" eb="6">
      <t>シュウヘン</t>
    </rPh>
    <rPh sb="6" eb="7">
      <t>ケン</t>
    </rPh>
    <rPh sb="8" eb="11">
      <t>コウミンカン</t>
    </rPh>
    <rPh sb="12" eb="14">
      <t>シャカイ</t>
    </rPh>
    <rPh sb="14" eb="16">
      <t>キョウイク</t>
    </rPh>
    <rPh sb="16" eb="18">
      <t>カンケイ</t>
    </rPh>
    <rPh sb="18" eb="19">
      <t>シャ</t>
    </rPh>
    <rPh sb="24" eb="26">
      <t>ダイガク</t>
    </rPh>
    <rPh sb="26" eb="27">
      <t>セイ</t>
    </rPh>
    <rPh sb="27" eb="28">
      <t>トウ</t>
    </rPh>
    <phoneticPr fontId="19"/>
  </si>
  <si>
    <t>　学びを通じて地域課題の取組の輪を広げるために、コンファレンス（研究協議）を実行委員会方式で開催する。</t>
    <phoneticPr fontId="19"/>
  </si>
  <si>
    <t>〇県民カレッジ夢パレットさが</t>
    <rPh sb="1" eb="3">
      <t>ケンミン</t>
    </rPh>
    <rPh sb="7" eb="8">
      <t>ユメ</t>
    </rPh>
    <phoneticPr fontId="19"/>
  </si>
  <si>
    <t xml:space="preserve"> （平成28年3月31日現在）　</t>
    <phoneticPr fontId="19"/>
  </si>
  <si>
    <t>【参加機関及び参加講座数】</t>
    <rPh sb="1" eb="3">
      <t>サンカ</t>
    </rPh>
    <rPh sb="3" eb="5">
      <t>キカン</t>
    </rPh>
    <rPh sb="5" eb="6">
      <t>オヨ</t>
    </rPh>
    <rPh sb="7" eb="9">
      <t>サンカ</t>
    </rPh>
    <rPh sb="9" eb="11">
      <t>コウザ</t>
    </rPh>
    <rPh sb="11" eb="12">
      <t>スウ</t>
    </rPh>
    <phoneticPr fontId="19"/>
  </si>
  <si>
    <t xml:space="preserve">【領域別内訳】   </t>
    <rPh sb="1" eb="4">
      <t>リョウイキベツ</t>
    </rPh>
    <rPh sb="4" eb="6">
      <t>ウチワケ</t>
    </rPh>
    <phoneticPr fontId="19"/>
  </si>
  <si>
    <t>　</t>
    <phoneticPr fontId="19"/>
  </si>
  <si>
    <t>参加機関</t>
    <rPh sb="0" eb="2">
      <t>サンカ</t>
    </rPh>
    <rPh sb="2" eb="4">
      <t>キカン</t>
    </rPh>
    <phoneticPr fontId="19"/>
  </si>
  <si>
    <t>機関数</t>
    <rPh sb="0" eb="2">
      <t>キカン</t>
    </rPh>
    <rPh sb="2" eb="3">
      <t>スウ</t>
    </rPh>
    <phoneticPr fontId="19"/>
  </si>
  <si>
    <t>参加講座数</t>
    <rPh sb="0" eb="2">
      <t>サンカ</t>
    </rPh>
    <rPh sb="2" eb="5">
      <t>コウザスウ</t>
    </rPh>
    <phoneticPr fontId="19"/>
  </si>
  <si>
    <t>備考</t>
    <rPh sb="0" eb="2">
      <t>ビコウ</t>
    </rPh>
    <phoneticPr fontId="19"/>
  </si>
  <si>
    <t>学習領域</t>
    <rPh sb="0" eb="2">
      <t>ガクシュウ</t>
    </rPh>
    <rPh sb="2" eb="4">
      <t>リョウイキ</t>
    </rPh>
    <phoneticPr fontId="19"/>
  </si>
  <si>
    <t>講座数</t>
    <rPh sb="0" eb="3">
      <t>コウザスウ</t>
    </rPh>
    <phoneticPr fontId="19"/>
  </si>
  <si>
    <t>割合</t>
    <rPh sb="0" eb="2">
      <t>ワリアイ</t>
    </rPh>
    <phoneticPr fontId="19"/>
  </si>
  <si>
    <t>県</t>
    <rPh sb="0" eb="1">
      <t>ケン</t>
    </rPh>
    <phoneticPr fontId="19"/>
  </si>
  <si>
    <t>4課5現地機関</t>
    <phoneticPr fontId="19"/>
  </si>
  <si>
    <t>ふるさと学</t>
    <rPh sb="4" eb="5">
      <t>ガク</t>
    </rPh>
    <phoneticPr fontId="19"/>
  </si>
  <si>
    <t>市町</t>
    <rPh sb="0" eb="2">
      <t>シチョウ</t>
    </rPh>
    <phoneticPr fontId="19"/>
  </si>
  <si>
    <t>市民生活</t>
    <rPh sb="0" eb="2">
      <t>シミン</t>
    </rPh>
    <rPh sb="2" eb="4">
      <t>セイカツ</t>
    </rPh>
    <phoneticPr fontId="19"/>
  </si>
  <si>
    <t>大学・短期大学</t>
    <rPh sb="0" eb="2">
      <t>ダイガク</t>
    </rPh>
    <rPh sb="3" eb="5">
      <t>タンキ</t>
    </rPh>
    <rPh sb="5" eb="7">
      <t>ダイガク</t>
    </rPh>
    <phoneticPr fontId="19"/>
  </si>
  <si>
    <t>現代教養</t>
    <rPh sb="0" eb="2">
      <t>ゲンダイ</t>
    </rPh>
    <rPh sb="2" eb="4">
      <t>キョウヨウ</t>
    </rPh>
    <phoneticPr fontId="19"/>
  </si>
  <si>
    <t>高等学校・特別支援学校</t>
    <rPh sb="0" eb="2">
      <t>コウトウ</t>
    </rPh>
    <rPh sb="2" eb="4">
      <t>ガッコウ</t>
    </rPh>
    <rPh sb="5" eb="7">
      <t>トクベツ</t>
    </rPh>
    <rPh sb="7" eb="9">
      <t>シエン</t>
    </rPh>
    <rPh sb="9" eb="11">
      <t>ガッコウ</t>
    </rPh>
    <phoneticPr fontId="19"/>
  </si>
  <si>
    <t>健康づくり</t>
    <rPh sb="0" eb="2">
      <t>ケンコウ</t>
    </rPh>
    <phoneticPr fontId="19"/>
  </si>
  <si>
    <t>専修学校 各種学校</t>
    <rPh sb="0" eb="2">
      <t>センシュウ</t>
    </rPh>
    <rPh sb="2" eb="4">
      <t>ガッコウ</t>
    </rPh>
    <rPh sb="5" eb="7">
      <t>カクシュ</t>
    </rPh>
    <rPh sb="7" eb="9">
      <t>ガッコウ</t>
    </rPh>
    <phoneticPr fontId="19"/>
  </si>
  <si>
    <t>国際交流</t>
    <rPh sb="0" eb="2">
      <t>コクサイ</t>
    </rPh>
    <rPh sb="2" eb="4">
      <t>コウリュウ</t>
    </rPh>
    <phoneticPr fontId="19"/>
  </si>
  <si>
    <t>公益法人</t>
    <rPh sb="0" eb="2">
      <t>コウエキ</t>
    </rPh>
    <rPh sb="2" eb="4">
      <t>ホウジン</t>
    </rPh>
    <phoneticPr fontId="19"/>
  </si>
  <si>
    <t>芸術・趣味</t>
    <rPh sb="0" eb="2">
      <t>ゲイジュツ</t>
    </rPh>
    <rPh sb="3" eb="5">
      <t>シュミ</t>
    </rPh>
    <phoneticPr fontId="19"/>
  </si>
  <si>
    <t>放送大学</t>
    <rPh sb="0" eb="2">
      <t>ホウソウ</t>
    </rPh>
    <rPh sb="2" eb="4">
      <t>ダイガク</t>
    </rPh>
    <phoneticPr fontId="19"/>
  </si>
  <si>
    <t>技能・技術</t>
    <rPh sb="0" eb="2">
      <t>ギノウ</t>
    </rPh>
    <rPh sb="3" eb="5">
      <t>ギジュツ</t>
    </rPh>
    <phoneticPr fontId="19"/>
  </si>
  <si>
    <t>民間カルチャー</t>
    <rPh sb="0" eb="2">
      <t>ミンカン</t>
    </rPh>
    <phoneticPr fontId="19"/>
  </si>
  <si>
    <t>総合</t>
    <phoneticPr fontId="19"/>
  </si>
  <si>
    <t>その他</t>
    <rPh sb="0" eb="3">
      <t>ソノタ</t>
    </rPh>
    <phoneticPr fontId="19"/>
  </si>
  <si>
    <t>合計</t>
    <phoneticPr fontId="19"/>
  </si>
  <si>
    <t>【入学者数及び内訳】</t>
    <rPh sb="5" eb="6">
      <t>オヨ</t>
    </rPh>
    <rPh sb="7" eb="9">
      <t>ウチワケ</t>
    </rPh>
    <phoneticPr fontId="19"/>
  </si>
  <si>
    <t>(平成9年開校以来)</t>
    <rPh sb="1" eb="3">
      <t>ヘイセイ</t>
    </rPh>
    <rPh sb="4" eb="5">
      <t>ネン</t>
    </rPh>
    <rPh sb="5" eb="7">
      <t>カイコウ</t>
    </rPh>
    <rPh sb="7" eb="9">
      <t>イライ</t>
    </rPh>
    <phoneticPr fontId="19"/>
  </si>
  <si>
    <r>
      <t>総　数(</t>
    </r>
    <r>
      <rPr>
        <sz val="10"/>
        <color theme="1"/>
        <rFont val="ＭＳ 明朝"/>
        <family val="1"/>
        <charset val="128"/>
      </rPr>
      <t>人)</t>
    </r>
    <rPh sb="0" eb="1">
      <t>ソウ</t>
    </rPh>
    <rPh sb="2" eb="3">
      <t>スウ</t>
    </rPh>
    <rPh sb="4" eb="5">
      <t>ニン</t>
    </rPh>
    <phoneticPr fontId="19"/>
  </si>
  <si>
    <t>市町別(人)</t>
    <rPh sb="0" eb="1">
      <t>シ</t>
    </rPh>
    <rPh sb="1" eb="2">
      <t>マチ</t>
    </rPh>
    <rPh sb="2" eb="3">
      <t>ベツ</t>
    </rPh>
    <phoneticPr fontId="19"/>
  </si>
  <si>
    <t>市町別</t>
    <rPh sb="1" eb="2">
      <t>チョウ</t>
    </rPh>
    <phoneticPr fontId="19"/>
  </si>
  <si>
    <r>
      <t>入学者数</t>
    </r>
    <r>
      <rPr>
        <sz val="11"/>
        <color indexed="10"/>
        <rFont val="ＭＳ 明朝"/>
        <family val="1"/>
        <charset val="128"/>
      </rPr>
      <t/>
    </r>
    <phoneticPr fontId="19"/>
  </si>
  <si>
    <t>人口1,000人当り</t>
    <rPh sb="0" eb="2">
      <t>ジンコウ</t>
    </rPh>
    <rPh sb="7" eb="8">
      <t>ニン</t>
    </rPh>
    <rPh sb="8" eb="9">
      <t>アタ</t>
    </rPh>
    <phoneticPr fontId="19"/>
  </si>
  <si>
    <t>佐賀市</t>
    <phoneticPr fontId="19"/>
  </si>
  <si>
    <t>男　女　別(人)</t>
    <rPh sb="0" eb="1">
      <t>オトコ</t>
    </rPh>
    <rPh sb="2" eb="3">
      <t>オンナ</t>
    </rPh>
    <rPh sb="4" eb="5">
      <t>ベツ</t>
    </rPh>
    <phoneticPr fontId="19"/>
  </si>
  <si>
    <t>唐津市</t>
    <phoneticPr fontId="19"/>
  </si>
  <si>
    <t>性    別</t>
    <phoneticPr fontId="19"/>
  </si>
  <si>
    <t>人　数</t>
    <rPh sb="0" eb="1">
      <t>ヒト</t>
    </rPh>
    <phoneticPr fontId="19"/>
  </si>
  <si>
    <t>割  合</t>
    <phoneticPr fontId="19"/>
  </si>
  <si>
    <t>鳥栖市</t>
    <phoneticPr fontId="19"/>
  </si>
  <si>
    <t>男性</t>
    <rPh sb="1" eb="2">
      <t>セイ</t>
    </rPh>
    <phoneticPr fontId="19"/>
  </si>
  <si>
    <t>多久市</t>
    <phoneticPr fontId="19"/>
  </si>
  <si>
    <t>女性</t>
    <rPh sb="1" eb="2">
      <t>セイ</t>
    </rPh>
    <phoneticPr fontId="19"/>
  </si>
  <si>
    <t>伊万里市</t>
    <phoneticPr fontId="19"/>
  </si>
  <si>
    <t>不明</t>
  </si>
  <si>
    <t>武雄市</t>
    <phoneticPr fontId="19"/>
  </si>
  <si>
    <t>合計</t>
  </si>
  <si>
    <t>鹿島市</t>
    <phoneticPr fontId="19"/>
  </si>
  <si>
    <t>小城市</t>
    <phoneticPr fontId="19"/>
  </si>
  <si>
    <t>嬉野市</t>
    <rPh sb="0" eb="2">
      <t>ウレシノ</t>
    </rPh>
    <rPh sb="2" eb="3">
      <t>シ</t>
    </rPh>
    <phoneticPr fontId="19"/>
  </si>
  <si>
    <t>年　代　別(人)</t>
    <rPh sb="0" eb="1">
      <t>トシ</t>
    </rPh>
    <rPh sb="2" eb="3">
      <t>ダイ</t>
    </rPh>
    <rPh sb="4" eb="5">
      <t>ベツ</t>
    </rPh>
    <phoneticPr fontId="19"/>
  </si>
  <si>
    <t>神埼市</t>
    <rPh sb="0" eb="2">
      <t>カンザキ</t>
    </rPh>
    <rPh sb="2" eb="3">
      <t>シ</t>
    </rPh>
    <phoneticPr fontId="19"/>
  </si>
  <si>
    <t>年  代　別</t>
    <rPh sb="5" eb="6">
      <t>ベツ</t>
    </rPh>
    <phoneticPr fontId="19"/>
  </si>
  <si>
    <t>人　数</t>
    <rPh sb="0" eb="1">
      <t>ジン</t>
    </rPh>
    <rPh sb="2" eb="3">
      <t>カズ</t>
    </rPh>
    <phoneticPr fontId="19"/>
  </si>
  <si>
    <t>割　合</t>
    <rPh sb="0" eb="1">
      <t>ワリ</t>
    </rPh>
    <rPh sb="2" eb="3">
      <t>ゴウ</t>
    </rPh>
    <phoneticPr fontId="19"/>
  </si>
  <si>
    <t>吉野ヶ里町</t>
    <rPh sb="0" eb="4">
      <t>ヨシノガリ</t>
    </rPh>
    <rPh sb="4" eb="5">
      <t>チョウ</t>
    </rPh>
    <phoneticPr fontId="19"/>
  </si>
  <si>
    <t>中学生以下</t>
    <rPh sb="0" eb="3">
      <t>チュウガクセイ</t>
    </rPh>
    <rPh sb="3" eb="5">
      <t>イカ</t>
    </rPh>
    <phoneticPr fontId="19"/>
  </si>
  <si>
    <t>基山町</t>
    <phoneticPr fontId="19"/>
  </si>
  <si>
    <t>高校生以上２０歳未満</t>
    <rPh sb="0" eb="3">
      <t>コウコウセイ</t>
    </rPh>
    <rPh sb="3" eb="5">
      <t>イジョウ</t>
    </rPh>
    <rPh sb="7" eb="8">
      <t>サイ</t>
    </rPh>
    <rPh sb="8" eb="10">
      <t>ミマン</t>
    </rPh>
    <phoneticPr fontId="19"/>
  </si>
  <si>
    <t>上峰町</t>
    <phoneticPr fontId="19"/>
  </si>
  <si>
    <t>20代</t>
  </si>
  <si>
    <t>みやき町</t>
    <phoneticPr fontId="19"/>
  </si>
  <si>
    <t>30代</t>
  </si>
  <si>
    <t>玄海町</t>
    <rPh sb="0" eb="3">
      <t>ゲンカイチョウ</t>
    </rPh>
    <phoneticPr fontId="19"/>
  </si>
  <si>
    <t>40代</t>
  </si>
  <si>
    <t>有田町</t>
    <rPh sb="0" eb="2">
      <t>アリタ</t>
    </rPh>
    <rPh sb="2" eb="3">
      <t>チョウ</t>
    </rPh>
    <phoneticPr fontId="19"/>
  </si>
  <si>
    <t>50代</t>
  </si>
  <si>
    <t>大町町</t>
    <phoneticPr fontId="19"/>
  </si>
  <si>
    <t>60代</t>
  </si>
  <si>
    <t>江北町</t>
    <phoneticPr fontId="19"/>
  </si>
  <si>
    <t>70代</t>
  </si>
  <si>
    <t>白石町</t>
    <phoneticPr fontId="19"/>
  </si>
  <si>
    <t>80代以上</t>
  </si>
  <si>
    <t>太良町</t>
    <rPh sb="0" eb="3">
      <t>タラチョウ</t>
    </rPh>
    <phoneticPr fontId="19"/>
  </si>
  <si>
    <t>無回答</t>
  </si>
  <si>
    <t>県外</t>
    <rPh sb="0" eb="2">
      <t>ケンガイ</t>
    </rPh>
    <phoneticPr fontId="19"/>
  </si>
  <si>
    <t>単位認定証取得者(人)</t>
    <rPh sb="0" eb="2">
      <t>タンイ</t>
    </rPh>
    <rPh sb="2" eb="4">
      <t>ニンテイ</t>
    </rPh>
    <rPh sb="4" eb="5">
      <t>ショウ</t>
    </rPh>
    <rPh sb="5" eb="8">
      <t>シュトクシャ</t>
    </rPh>
    <rPh sb="9" eb="10">
      <t>ニン</t>
    </rPh>
    <phoneticPr fontId="19"/>
  </si>
  <si>
    <t>２５単位（ジュニア マナビィ賞）</t>
    <rPh sb="2" eb="4">
      <t>タンイ</t>
    </rPh>
    <rPh sb="14" eb="15">
      <t>ショウ</t>
    </rPh>
    <phoneticPr fontId="19"/>
  </si>
  <si>
    <t>５０単位（かささぎ賞）</t>
    <rPh sb="2" eb="4">
      <t>タンイ</t>
    </rPh>
    <rPh sb="9" eb="10">
      <t>ショウ</t>
    </rPh>
    <phoneticPr fontId="19"/>
  </si>
  <si>
    <t>５０単位（ジュニア かささぎ賞）</t>
    <rPh sb="2" eb="4">
      <t>タンイ</t>
    </rPh>
    <rPh sb="14" eb="15">
      <t>ショウ</t>
    </rPh>
    <phoneticPr fontId="19"/>
  </si>
  <si>
    <t>１００単位（くす賞）</t>
    <rPh sb="3" eb="5">
      <t>タンイ</t>
    </rPh>
    <rPh sb="8" eb="9">
      <t>ショウ</t>
    </rPh>
    <phoneticPr fontId="19"/>
  </si>
  <si>
    <t>１００単位（ジュニア 学士）</t>
    <rPh sb="3" eb="5">
      <t>タンイ</t>
    </rPh>
    <rPh sb="11" eb="12">
      <t>ガク</t>
    </rPh>
    <rPh sb="12" eb="13">
      <t>シ</t>
    </rPh>
    <phoneticPr fontId="19"/>
  </si>
  <si>
    <t>２００単位（ふるさと賞）</t>
    <rPh sb="3" eb="5">
      <t>タンイ</t>
    </rPh>
    <rPh sb="10" eb="11">
      <t>ショウ</t>
    </rPh>
    <phoneticPr fontId="19"/>
  </si>
  <si>
    <t>１５０単位（ジュニア 修士）</t>
    <rPh sb="3" eb="5">
      <t>タンイ</t>
    </rPh>
    <rPh sb="11" eb="13">
      <t>シュウシ</t>
    </rPh>
    <phoneticPr fontId="19"/>
  </si>
  <si>
    <t>３００単位（学士）</t>
    <rPh sb="3" eb="5">
      <t>タンイ</t>
    </rPh>
    <rPh sb="6" eb="8">
      <t>ガクシ</t>
    </rPh>
    <phoneticPr fontId="19"/>
  </si>
  <si>
    <t>２００単位（ジュニア 博士）</t>
    <rPh sb="3" eb="5">
      <t>タンイ</t>
    </rPh>
    <rPh sb="11" eb="13">
      <t>ハカセ</t>
    </rPh>
    <phoneticPr fontId="19"/>
  </si>
  <si>
    <t>４００単位（修士）</t>
    <rPh sb="3" eb="5">
      <t>タンイ</t>
    </rPh>
    <rPh sb="6" eb="8">
      <t>シュウシ</t>
    </rPh>
    <phoneticPr fontId="19"/>
  </si>
  <si>
    <t>５００単位（博士）</t>
    <rPh sb="3" eb="5">
      <t>タンイ</t>
    </rPh>
    <rPh sb="6" eb="8">
      <t>ハカセ</t>
    </rPh>
    <phoneticPr fontId="19"/>
  </si>
  <si>
    <r>
      <t>(2)　佐賀県北山少年自然の家</t>
    </r>
    <r>
      <rPr>
        <sz val="10.5"/>
        <color indexed="8"/>
        <rFont val="ＭＳ 明朝"/>
        <family val="1"/>
        <charset val="128"/>
      </rPr>
      <t>（設立　昭和62年4月1日）</t>
    </r>
    <phoneticPr fontId="19"/>
  </si>
  <si>
    <t>宿泊定員</t>
  </si>
  <si>
    <t>２３６　名</t>
  </si>
  <si>
    <t>（指定管理者：みんなの森・らららグループ北山少年自然の家運営共同事業体）　　　　　　　　　　　　</t>
  </si>
  <si>
    <t>〒840-0541　佐賀市富士町大字関屋514-1　　　　　　　　　　</t>
  </si>
  <si>
    <t>ＴＥＬ　0952-57-2321　　　ＦＡＸ　0952-57-2647</t>
  </si>
  <si>
    <t>E-mail　hokusho@b2bunbun.ne.jp</t>
  </si>
  <si>
    <t>ＵＲＬ　http://www.hokuzan-saga.jp/</t>
  </si>
  <si>
    <t>職員体制　　常勤　10名、非常勤　0名、　　（うち社会教育主事有資格者　0名）</t>
    <phoneticPr fontId="19"/>
  </si>
  <si>
    <t>〇年度別利用者数</t>
    <phoneticPr fontId="19"/>
  </si>
  <si>
    <t>年　　度</t>
  </si>
  <si>
    <t>延利用者数</t>
  </si>
  <si>
    <t>延宿泊者数</t>
  </si>
  <si>
    <t>実研修者数</t>
  </si>
  <si>
    <t>団　体　数</t>
  </si>
  <si>
    <t>平成25年度</t>
    <phoneticPr fontId="19"/>
  </si>
  <si>
    <t>489　　　　　　　(うち県内266)</t>
  </si>
  <si>
    <t>平成26年度</t>
    <phoneticPr fontId="19"/>
  </si>
  <si>
    <t>464
（うち県内259）</t>
  </si>
  <si>
    <t>平成27年度</t>
    <phoneticPr fontId="19"/>
  </si>
  <si>
    <t>489
（うち県内261）</t>
    <phoneticPr fontId="19"/>
  </si>
  <si>
    <t>開所以来</t>
  </si>
  <si>
    <t>〇平成27年度利用状況</t>
    <phoneticPr fontId="19"/>
  </si>
  <si>
    <t>【類型別実研修者数及び団体数】</t>
    <phoneticPr fontId="19"/>
  </si>
  <si>
    <t>少年団体</t>
  </si>
  <si>
    <t>小学校</t>
  </si>
  <si>
    <t>中学校</t>
  </si>
  <si>
    <t>高等学校</t>
  </si>
  <si>
    <t>養護学校等</t>
  </si>
  <si>
    <t>指導者団体</t>
  </si>
  <si>
    <t>その他</t>
  </si>
  <si>
    <t>合　計</t>
  </si>
  <si>
    <t>　</t>
    <phoneticPr fontId="19"/>
  </si>
  <si>
    <t>実数</t>
  </si>
  <si>
    <t>団体数</t>
  </si>
  <si>
    <t>【宿泊日数別実研修者数及び団体数】</t>
    <phoneticPr fontId="19"/>
  </si>
  <si>
    <t>日帰り</t>
  </si>
  <si>
    <t>1泊2日</t>
  </si>
  <si>
    <t>2泊3日</t>
  </si>
  <si>
    <t>3泊4日</t>
  </si>
  <si>
    <t>4泊5日</t>
  </si>
  <si>
    <t>5泊6日</t>
  </si>
  <si>
    <t>6泊7日</t>
  </si>
  <si>
    <t xml:space="preserve"> </t>
    <phoneticPr fontId="19"/>
  </si>
  <si>
    <t>【規模別研修団体数】</t>
    <phoneticPr fontId="19"/>
  </si>
  <si>
    <t>50人未満</t>
  </si>
  <si>
    <t>50～99人</t>
  </si>
  <si>
    <t>100～149人</t>
  </si>
  <si>
    <t>150～199人</t>
  </si>
  <si>
    <t>200～249人</t>
  </si>
  <si>
    <t>250人以上</t>
  </si>
  <si>
    <t>前年度まで</t>
  </si>
  <si>
    <t>【月別利用状況】</t>
    <phoneticPr fontId="19"/>
  </si>
  <si>
    <t>4月</t>
  </si>
  <si>
    <t>5月</t>
  </si>
  <si>
    <t>開所日数</t>
  </si>
  <si>
    <t>利用日数</t>
  </si>
  <si>
    <t>比率</t>
  </si>
  <si>
    <t>〇平成28年度　北山少年自然の家　主催・提案型事業計画</t>
  </si>
  <si>
    <t>事   　業  　 名</t>
  </si>
  <si>
    <t>期　　日</t>
  </si>
  <si>
    <t>募集対象･人員</t>
  </si>
  <si>
    <t>事業趣旨・内  容</t>
  </si>
  <si>
    <t xml:space="preserve"> 子どもの日
 ファミリーフェスタ</t>
    <phoneticPr fontId="53"/>
  </si>
  <si>
    <t>5/5（木）
日帰り</t>
    <phoneticPr fontId="53"/>
  </si>
  <si>
    <t>県民
(個人・家族等)
100人</t>
    <phoneticPr fontId="53"/>
  </si>
  <si>
    <t>子どもの日に自然に親しみ楽しむ体験イベントを開催し、自然の良さを感じながら施設の利用についての理解を深める。</t>
  </si>
  <si>
    <t xml:space="preserve"> ボランティアセミナー
 ～川の陣～</t>
    <phoneticPr fontId="53"/>
  </si>
  <si>
    <t>5/21～22
（土･日）
1泊2日</t>
    <phoneticPr fontId="53"/>
  </si>
  <si>
    <t>大学生・一般
30人</t>
    <phoneticPr fontId="53"/>
  </si>
  <si>
    <t>野外活動に必要な知識や技術を学び、実践的指導力を持った指導者を養成し、施設ボランティアスタッフとして活躍してもらう。</t>
  </si>
  <si>
    <t xml:space="preserve"> ファミリーで泊まらん会</t>
    <phoneticPr fontId="53"/>
  </si>
  <si>
    <t>6/18～19
（土･日）
1泊2日</t>
    <phoneticPr fontId="53"/>
  </si>
  <si>
    <t>小学生とその家族
80人</t>
    <phoneticPr fontId="53"/>
  </si>
  <si>
    <t>自然の中での様々な体験活動を通じて、北山の自然の素晴らしさを感じながら他の家族との交流や、家族の絆を深める。</t>
    <phoneticPr fontId="53"/>
  </si>
  <si>
    <t xml:space="preserve"> 夏のわくわく体験塾
 （テント泊）</t>
    <phoneticPr fontId="53"/>
  </si>
  <si>
    <t>7/17～18
（土･日）
1泊2日</t>
    <phoneticPr fontId="53"/>
  </si>
  <si>
    <t>小学4年～中学生
50人</t>
    <phoneticPr fontId="53"/>
  </si>
  <si>
    <t>北山の自然の中で、集団での体験活動を通じて協調性を養い生きる力を育む。</t>
    <phoneticPr fontId="53"/>
  </si>
  <si>
    <t>カヌー・水辺の体験</t>
  </si>
  <si>
    <t>7/31(日)
日帰り</t>
    <phoneticPr fontId="53"/>
  </si>
  <si>
    <t>小学生とその家族
小学4年～6年生
90人</t>
    <phoneticPr fontId="53"/>
  </si>
  <si>
    <t>子どもたちのカヌー体験や、神水川に生息する水辺の生物を採集、観察し、川の環境と生き物のつながりを学習することで、体験活動が重要であることを広く理解してもらう。</t>
  </si>
  <si>
    <t xml:space="preserve"> 夏休みチャレンジキャンプ
 （テント泊等）</t>
    <phoneticPr fontId="53"/>
  </si>
  <si>
    <t>8/16～19
（火～金）
3泊4日</t>
    <phoneticPr fontId="53"/>
  </si>
  <si>
    <t>小学4年～中学生
40人</t>
    <phoneticPr fontId="53"/>
  </si>
  <si>
    <t>　野外での宿泊体験活動を通して、自然体験活動の楽しさや生活体験活動を習得し、仲間との共同作業を通して、社会性、協調性を育む。</t>
  </si>
  <si>
    <t xml:space="preserve"> わんぱくキッズ</t>
    <phoneticPr fontId="53"/>
  </si>
  <si>
    <t>9/3～4
（土･日）
1泊2日</t>
    <phoneticPr fontId="53"/>
  </si>
  <si>
    <t>小学1年～3年生
50人</t>
    <phoneticPr fontId="53"/>
  </si>
  <si>
    <t>自然の楽しさを五感で感じながら、共同生活を通じて、自主性や社会性を育む。</t>
  </si>
  <si>
    <t xml:space="preserve"> ボランティアセミナー
 ～山の陣～</t>
    <phoneticPr fontId="53"/>
  </si>
  <si>
    <t>10/8～9
（土･日）
1泊2日</t>
    <phoneticPr fontId="53"/>
  </si>
  <si>
    <t>18歳以上
30人</t>
    <rPh sb="2" eb="3">
      <t>サイ</t>
    </rPh>
    <rPh sb="3" eb="5">
      <t>イジョウ</t>
    </rPh>
    <phoneticPr fontId="53"/>
  </si>
  <si>
    <t>野外活動に必要な知識や技術を学び、実践的指導力を持った指導者を養成し、施設ボランティアスタッフとして活躍する。</t>
  </si>
  <si>
    <t>10/22～23
（土･日）
1泊2日</t>
    <phoneticPr fontId="53"/>
  </si>
  <si>
    <t>自然の中での様々な体験活動を通じて、北山の自然の素晴らしさを感じ、他の家族との交流や家族の絆を深める。</t>
  </si>
  <si>
    <t xml:space="preserve"> 文化の日
ファミリーフェスタ</t>
    <phoneticPr fontId="53"/>
  </si>
  <si>
    <t>11/ 3（木）
日帰り</t>
    <phoneticPr fontId="53"/>
  </si>
  <si>
    <t>県民
(個人・家族等)
200人</t>
    <phoneticPr fontId="53"/>
  </si>
  <si>
    <t>文化の日に自然に親しみ楽しむ体験イベントを開催し、自然の良さを感じながら施設の利用についての理解を深める。</t>
  </si>
  <si>
    <t xml:space="preserve"> わんぱく運動会</t>
    <phoneticPr fontId="53"/>
  </si>
  <si>
    <t>11/19～20
（土･日）
1泊2日</t>
    <phoneticPr fontId="53"/>
  </si>
  <si>
    <t>小学1年～3年生　　40人</t>
  </si>
  <si>
    <t>自然の中で、グループ体験を活かしたイベントを開催し、共同生活を通じて、協調性を養い生きる力を育む。</t>
    <phoneticPr fontId="53"/>
  </si>
  <si>
    <t xml:space="preserve"> 子どもスキー教室①</t>
    <phoneticPr fontId="53"/>
  </si>
  <si>
    <t>1/21～22
（土･日）
1泊2日</t>
    <phoneticPr fontId="53"/>
  </si>
  <si>
    <t>小学1年～3年生
40人</t>
    <phoneticPr fontId="53"/>
  </si>
  <si>
    <t>雪遊びやスキー遊びを通して冬の遊びを体験する。</t>
    <phoneticPr fontId="53"/>
  </si>
  <si>
    <t xml:space="preserve"> 子どもスキー教室②</t>
    <phoneticPr fontId="53"/>
  </si>
  <si>
    <t>1/28～29
（土･日）
1泊2日</t>
    <phoneticPr fontId="53"/>
  </si>
  <si>
    <t>小学4年～6年生
40人</t>
    <phoneticPr fontId="53"/>
  </si>
  <si>
    <t>3/4～5
（土･日）
1泊2日</t>
    <phoneticPr fontId="53"/>
  </si>
  <si>
    <t>　　　</t>
  </si>
  <si>
    <r>
      <rPr>
        <b/>
        <sz val="14"/>
        <color indexed="8"/>
        <rFont val="ＭＳ Ｐゴシック"/>
        <family val="3"/>
        <charset val="128"/>
      </rPr>
      <t>(3)　佐賀県黒髪少年自然の家</t>
    </r>
    <r>
      <rPr>
        <sz val="10.5"/>
        <color indexed="8"/>
        <rFont val="ＭＳ 明朝"/>
        <family val="1"/>
        <charset val="128"/>
      </rPr>
      <t>（設立　昭和50年4月1日）</t>
    </r>
    <rPh sb="4" eb="7">
      <t>サガケン</t>
    </rPh>
    <rPh sb="7" eb="9">
      <t>クロカミ</t>
    </rPh>
    <phoneticPr fontId="19"/>
  </si>
  <si>
    <t>宿泊定員</t>
    <rPh sb="0" eb="2">
      <t>シュクハク</t>
    </rPh>
    <rPh sb="2" eb="4">
      <t>テイイン</t>
    </rPh>
    <phoneticPr fontId="19"/>
  </si>
  <si>
    <t>２０８名</t>
    <rPh sb="3" eb="4">
      <t>メイ</t>
    </rPh>
    <phoneticPr fontId="19"/>
  </si>
  <si>
    <t>（指定管理者：公益財団法人佐賀県教育文化振興財団）　　　　　　　　　　　　</t>
    <rPh sb="7" eb="9">
      <t>コウエキ</t>
    </rPh>
    <phoneticPr fontId="19"/>
  </si>
  <si>
    <t>※宿舎泊定員２０８名、テント泊定員１５０名、計３５８名</t>
    <rPh sb="1" eb="3">
      <t>シュクシャ</t>
    </rPh>
    <rPh sb="3" eb="4">
      <t>ハク</t>
    </rPh>
    <rPh sb="4" eb="6">
      <t>テイイン</t>
    </rPh>
    <rPh sb="9" eb="10">
      <t>メイ</t>
    </rPh>
    <rPh sb="14" eb="15">
      <t>ハク</t>
    </rPh>
    <rPh sb="15" eb="17">
      <t>テイイン</t>
    </rPh>
    <rPh sb="20" eb="21">
      <t>メイ</t>
    </rPh>
    <rPh sb="22" eb="23">
      <t>ケイ</t>
    </rPh>
    <rPh sb="26" eb="27">
      <t>メイ</t>
    </rPh>
    <phoneticPr fontId="19"/>
  </si>
  <si>
    <t>〒849-2305　武雄市山内町宮野1888-54　　　　　　　　　　</t>
    <rPh sb="10" eb="13">
      <t>タケオシ</t>
    </rPh>
    <rPh sb="13" eb="15">
      <t>ヤマウチ</t>
    </rPh>
    <rPh sb="15" eb="16">
      <t>チョウ</t>
    </rPh>
    <rPh sb="16" eb="18">
      <t>ミヤノ</t>
    </rPh>
    <phoneticPr fontId="19"/>
  </si>
  <si>
    <t>ＴＥＬ　0954-45-2170　　　ＦＡＸ　0954-45-2137</t>
    <phoneticPr fontId="19"/>
  </si>
  <si>
    <t>E-mail　kurosyou@kurokami-saga.jp</t>
    <phoneticPr fontId="19"/>
  </si>
  <si>
    <t>ＵＲＬ　http://www.kurokami-saga.jp/</t>
    <phoneticPr fontId="19"/>
  </si>
  <si>
    <t>職員体制　　常勤　　9名、非常勤　　0名、　　（うち社会教育主事有資格者　　1名）</t>
    <rPh sb="0" eb="2">
      <t>ショクイン</t>
    </rPh>
    <rPh sb="2" eb="4">
      <t>タイセイ</t>
    </rPh>
    <rPh sb="6" eb="8">
      <t>ジョウキン</t>
    </rPh>
    <rPh sb="11" eb="12">
      <t>メイ</t>
    </rPh>
    <rPh sb="13" eb="16">
      <t>ヒジョウキン</t>
    </rPh>
    <rPh sb="19" eb="20">
      <t>メイ</t>
    </rPh>
    <rPh sb="26" eb="28">
      <t>シャカイ</t>
    </rPh>
    <rPh sb="28" eb="30">
      <t>キョウイク</t>
    </rPh>
    <rPh sb="30" eb="32">
      <t>シュジ</t>
    </rPh>
    <rPh sb="32" eb="36">
      <t>ユウシカクシャ</t>
    </rPh>
    <rPh sb="39" eb="40">
      <t>メイ</t>
    </rPh>
    <phoneticPr fontId="19"/>
  </si>
  <si>
    <t>〇年度別利用者数</t>
    <phoneticPr fontId="19"/>
  </si>
  <si>
    <t>年　　度</t>
    <phoneticPr fontId="19"/>
  </si>
  <si>
    <t>平成25年度</t>
    <phoneticPr fontId="19"/>
  </si>
  <si>
    <t>433　　　　　　　　（うち県内312）</t>
    <rPh sb="14" eb="16">
      <t>ケンナイ</t>
    </rPh>
    <phoneticPr fontId="19"/>
  </si>
  <si>
    <t>平成26年度</t>
    <phoneticPr fontId="19"/>
  </si>
  <si>
    <t xml:space="preserve">     406              (うち県内272)</t>
    <rPh sb="25" eb="27">
      <t>ケンナイ</t>
    </rPh>
    <phoneticPr fontId="19"/>
  </si>
  <si>
    <t>平成27年度</t>
    <phoneticPr fontId="19"/>
  </si>
  <si>
    <t>396
(うち県内290)</t>
    <phoneticPr fontId="19"/>
  </si>
  <si>
    <t>開所以来</t>
    <rPh sb="0" eb="2">
      <t>カイショ</t>
    </rPh>
    <rPh sb="2" eb="4">
      <t>イライ</t>
    </rPh>
    <phoneticPr fontId="19"/>
  </si>
  <si>
    <t>〇平成27年度利用状況</t>
    <phoneticPr fontId="19"/>
  </si>
  <si>
    <t>【類型別実研修者数及び団体数】</t>
    <phoneticPr fontId="19"/>
  </si>
  <si>
    <t>【宿泊日数別実研修者数及び団体数】</t>
    <phoneticPr fontId="19"/>
  </si>
  <si>
    <t>日帰り</t>
    <rPh sb="0" eb="2">
      <t>ヒガエ</t>
    </rPh>
    <phoneticPr fontId="19"/>
  </si>
  <si>
    <t>1泊2日</t>
    <rPh sb="1" eb="2">
      <t>ハク</t>
    </rPh>
    <rPh sb="3" eb="4">
      <t>ヒ</t>
    </rPh>
    <phoneticPr fontId="19"/>
  </si>
  <si>
    <t>2泊3日</t>
    <rPh sb="1" eb="2">
      <t>ハク</t>
    </rPh>
    <rPh sb="3" eb="4">
      <t>ヒ</t>
    </rPh>
    <phoneticPr fontId="19"/>
  </si>
  <si>
    <t>3泊4日</t>
    <rPh sb="1" eb="2">
      <t>ハク</t>
    </rPh>
    <rPh sb="3" eb="4">
      <t>ヒ</t>
    </rPh>
    <phoneticPr fontId="19"/>
  </si>
  <si>
    <t>4泊5日</t>
    <rPh sb="1" eb="2">
      <t>ハク</t>
    </rPh>
    <rPh sb="3" eb="4">
      <t>ヒ</t>
    </rPh>
    <phoneticPr fontId="19"/>
  </si>
  <si>
    <t>5泊6日</t>
    <rPh sb="1" eb="2">
      <t>ハク</t>
    </rPh>
    <rPh sb="3" eb="4">
      <t>ヒ</t>
    </rPh>
    <phoneticPr fontId="19"/>
  </si>
  <si>
    <t>6泊以上</t>
    <rPh sb="1" eb="2">
      <t>ハク</t>
    </rPh>
    <rPh sb="2" eb="4">
      <t>イジョウ</t>
    </rPh>
    <phoneticPr fontId="19"/>
  </si>
  <si>
    <t>【規模別研修団体数】</t>
    <phoneticPr fontId="19"/>
  </si>
  <si>
    <t>【月別利用状況】</t>
    <phoneticPr fontId="19"/>
  </si>
  <si>
    <t>比率</t>
    <phoneticPr fontId="19"/>
  </si>
  <si>
    <t>〇平成28年度　黒髪少年自然の家　主催・提案型事業計画</t>
  </si>
  <si>
    <t xml:space="preserve"> </t>
    <phoneticPr fontId="53"/>
  </si>
  <si>
    <t>事業名</t>
  </si>
  <si>
    <t xml:space="preserve"> 親子自然体験
 交流事業</t>
    <phoneticPr fontId="53"/>
  </si>
  <si>
    <t xml:space="preserve"> 4/ 2～ 3（土･日） 6/11～12（土･日） 8/27～28（土･日）11/12～13（土･日）</t>
    <phoneticPr fontId="53"/>
  </si>
  <si>
    <t>幼・小・中学生と
その家族 60人</t>
    <phoneticPr fontId="53"/>
  </si>
  <si>
    <t>黒髪の自然の中で、親子が他の家族と一緒に季節に合わせた自然体験活動をすることで四季の変化を堪能し、自然の恵みに感謝するとともに、これからの活動を通して、親子の絆を強めるとともに家族間の交流を図ることを目指す。</t>
  </si>
  <si>
    <t xml:space="preserve"> 年末フェスタ
 in黒髪</t>
    <phoneticPr fontId="53"/>
  </si>
  <si>
    <t>12/29～30（木･金）</t>
  </si>
  <si>
    <t xml:space="preserve">地域とのつながりが薄れ、年々忘れ去られていく年末の恒例行事である餅つきや門松(ミニ)つくりを親子で体験することにより、日本伝統文化に触れるとともに１年を振り返り、新しい年への期待と目標を立てるきっかけを提供する。 </t>
  </si>
  <si>
    <t xml:space="preserve"> 親子ふれあい
 体験事業</t>
    <phoneticPr fontId="53"/>
  </si>
  <si>
    <t xml:space="preserve"> 2/18～19（土･日）</t>
  </si>
  <si>
    <t xml:space="preserve">親子が野外炊飯や焼き物作り、野鳥観察等の自然体験活動を行うことで、自然に親しむ心情を育て、親子の触れ合いが深くなり、家族間の交流が活発になるように支援する。また、幼児を持つ親を対象にして、子育てについての講演、情報交換会等で課題や悩みについての話し合いを行うと共に、親子レクリエーションなどを通して親子のスキンシップを深めるなど幼児期における子育てについて支援する。 </t>
  </si>
  <si>
    <t xml:space="preserve"> 3/ 4～ 5（土･日）</t>
  </si>
  <si>
    <t>幼児及び
その家族 60人</t>
    <phoneticPr fontId="53"/>
  </si>
  <si>
    <t xml:space="preserve"> くろかみ自然
 体験事業</t>
    <phoneticPr fontId="53"/>
  </si>
  <si>
    <t xml:space="preserve"> 8/17～20(水～土) </t>
  </si>
  <si>
    <t>小学5・6年生
及び中学生60人</t>
    <phoneticPr fontId="53"/>
  </si>
  <si>
    <t>黒髪の自然の中で同年代の者同士が集団宿泊等の共同生活や登山、わんぱく大冒険、クラフトなどの自然体験活動を通して、友達づくり、我慢すること、協力すること、助け合うことの大切さや自然の中で自らが判断し行動することの重要性を学ぶことにより、判断力や創造力と豊かな情操、人間関係能力などの社会性などを身につけ「生きる力」を育むことを目指す。</t>
  </si>
  <si>
    <t>10/ 1～ 2（土･日）</t>
  </si>
  <si>
    <t>小学1・2年生
60人</t>
    <phoneticPr fontId="53"/>
  </si>
  <si>
    <t>10/29～30（土･日）</t>
  </si>
  <si>
    <t>10/15～16（土･日）</t>
  </si>
  <si>
    <t>小学3・4年生
60人</t>
    <phoneticPr fontId="53"/>
  </si>
  <si>
    <t xml:space="preserve"> 3/18～20(土～月)</t>
    <phoneticPr fontId="53"/>
  </si>
  <si>
    <t xml:space="preserve"> 冬季
 自然体験教室</t>
    <phoneticPr fontId="53"/>
  </si>
  <si>
    <t>12/10～11（土･日）</t>
  </si>
  <si>
    <t>同年代の者同士が厳寒期に集団宿泊や登山、わんぱく大冒険、クラフト制作などの自然体験活動を通して、体力の向上、豊かな情操、対人関係能力等の社会性などを身に付け、「生きる力」を育む。</t>
  </si>
  <si>
    <t xml:space="preserve"> 1/28～29（土･日）</t>
  </si>
  <si>
    <t>小学4年生60人</t>
  </si>
  <si>
    <t>2/ 4～ 5（土･日）</t>
  </si>
  <si>
    <t>小学3年生60人</t>
  </si>
  <si>
    <t xml:space="preserve"> くろかみ山系
 山歩き教室</t>
    <phoneticPr fontId="53"/>
  </si>
  <si>
    <t>11/19～20（土･日）</t>
  </si>
  <si>
    <t>18歳以上の者
30人</t>
    <phoneticPr fontId="53"/>
  </si>
  <si>
    <t>自然豊かで、四季の移り変わる黒髪山系の魅力を生かし、安全で楽しい山歩きをすることでストレスの解消と健康増進を目指す。</t>
  </si>
  <si>
    <t xml:space="preserve"> 施設利用指導者
 研修事業
 ・黒髪セミナー</t>
    <phoneticPr fontId="53"/>
  </si>
  <si>
    <t>5/10(火)</t>
  </si>
  <si>
    <t>今年度利用する
団体の指導者</t>
    <phoneticPr fontId="53"/>
  </si>
  <si>
    <t>当施設を利用する学校や団体等の指導者に対して、当施設の特色の説明や各種プログラムの体験などの事前研修を行うことにより、効果的な事業計画と当日の活動が安全かつ効率的に実施できるよう援助する。</t>
  </si>
  <si>
    <t xml:space="preserve"> 施設ボランティア
 養成事業・
 黒髪ボランティア
 養成セミナー</t>
    <phoneticPr fontId="53"/>
  </si>
  <si>
    <t>7/ 2～ 3（土･日）</t>
  </si>
  <si>
    <t>高校生・大学生・
一般のボランティア
希望者</t>
    <phoneticPr fontId="53"/>
  </si>
  <si>
    <t>少年自然の家での活動に必要な知識や技術などを習得することにより、ワーカーとしての実践的な指導力を身につけた施設ボランティアの養成を目指す。</t>
  </si>
  <si>
    <t xml:space="preserve"> 施設開放事業
 ・親子で集おう！
 黒髪の杜 </t>
    <phoneticPr fontId="53"/>
  </si>
  <si>
    <r>
      <t xml:space="preserve">11月から2月
</t>
    </r>
    <r>
      <rPr>
        <sz val="8"/>
        <rFont val="ＭＳ Ｐ明朝"/>
        <family val="1"/>
        <charset val="128"/>
      </rPr>
      <t>(ただし、主催事業
開催日等は除く)</t>
    </r>
    <phoneticPr fontId="53"/>
  </si>
  <si>
    <t>幼児・小学生
及びその家族</t>
    <phoneticPr fontId="53"/>
  </si>
  <si>
    <t>施設を開放し、自然の中での体験の素晴らしさを体感してもらうとともに幼児同士で活動することで社会性や創造力の醸成をめざす。</t>
  </si>
  <si>
    <t xml:space="preserve"> くろかみ出前講座</t>
    <phoneticPr fontId="53"/>
  </si>
  <si>
    <t>随　　時</t>
    <phoneticPr fontId="53"/>
  </si>
  <si>
    <t>小学校・公民館
・こどもクラブ等</t>
    <phoneticPr fontId="53"/>
  </si>
  <si>
    <t>当所で培ってきた活動プログラムを幼稚(保育)園、小学校、公民館、こどもクラブ等で団体の要請により実施し、多くの子どもたちに少年自然の家が行う活動の楽しさを実感してもらうとともに当施設のＰＲを行い利用者の増加を目指す。</t>
    <phoneticPr fontId="53"/>
  </si>
  <si>
    <r>
      <rPr>
        <b/>
        <sz val="14"/>
        <rFont val="ＭＳ Ｐゴシック"/>
        <family val="3"/>
        <charset val="128"/>
      </rPr>
      <t>(4)　佐賀県波戸岬少年自然の家</t>
    </r>
    <r>
      <rPr>
        <b/>
        <sz val="10.5"/>
        <rFont val="ＭＳ 明朝"/>
        <family val="1"/>
        <charset val="128"/>
      </rPr>
      <t>（設立　平成11年4月1日）</t>
    </r>
    <phoneticPr fontId="19"/>
  </si>
  <si>
    <t>３００　名</t>
  </si>
  <si>
    <t>（指定管理者：公益財団法人佐賀県教育文化振興財団）　　　　　　　　　　　　</t>
  </si>
  <si>
    <t>〒847-0401　唐津市鎮西町名護屋5581-1　　　　　</t>
  </si>
  <si>
    <t>ＴＥＬ　0955-82-5507　　　ＦＡＸ　0955-51-1036</t>
  </si>
  <si>
    <t>E-mail　info@hadosyou-saga.jp</t>
  </si>
  <si>
    <t>ＵＲＬ　http://www.hadosyou-saga.jp/</t>
  </si>
  <si>
    <t>職員体制　　常勤１４名、非常勤　０名、　　（うち社会教育主事有資格者　３名）</t>
    <rPh sb="0" eb="2">
      <t>ショクイン</t>
    </rPh>
    <rPh sb="2" eb="4">
      <t>タイセイ</t>
    </rPh>
    <rPh sb="6" eb="8">
      <t>ジョウキン</t>
    </rPh>
    <rPh sb="10" eb="11">
      <t>メイ</t>
    </rPh>
    <rPh sb="12" eb="15">
      <t>ヒジョウキン</t>
    </rPh>
    <rPh sb="17" eb="18">
      <t>メイ</t>
    </rPh>
    <rPh sb="24" eb="26">
      <t>シャカイ</t>
    </rPh>
    <rPh sb="26" eb="28">
      <t>キョウイク</t>
    </rPh>
    <rPh sb="28" eb="30">
      <t>シュジ</t>
    </rPh>
    <rPh sb="30" eb="34">
      <t>ユウシカクシャ</t>
    </rPh>
    <rPh sb="36" eb="37">
      <t>メイ</t>
    </rPh>
    <phoneticPr fontId="19"/>
  </si>
  <si>
    <t>〇年度別利用者数</t>
    <phoneticPr fontId="19"/>
  </si>
  <si>
    <t>平成25年度</t>
    <phoneticPr fontId="19"/>
  </si>
  <si>
    <t>612　　　　　　　(うち県内364）</t>
    <phoneticPr fontId="19"/>
  </si>
  <si>
    <t>平成26年度</t>
    <phoneticPr fontId="19"/>
  </si>
  <si>
    <t>687　　　　　　　(うち県内399）</t>
    <phoneticPr fontId="19"/>
  </si>
  <si>
    <t>平成27年度</t>
    <phoneticPr fontId="19"/>
  </si>
  <si>
    <t>719　　　　　　　(うち県内418）</t>
    <phoneticPr fontId="19"/>
  </si>
  <si>
    <t>〇平成27年度利用状況</t>
    <phoneticPr fontId="19"/>
  </si>
  <si>
    <t>【類型別実研修者数及び団体数】</t>
    <phoneticPr fontId="19"/>
  </si>
  <si>
    <t>【宿泊日数別実研修者数及び団体数】</t>
    <phoneticPr fontId="19"/>
  </si>
  <si>
    <t>6泊以上</t>
  </si>
  <si>
    <t>【規模別研修団体数】</t>
    <phoneticPr fontId="19"/>
  </si>
  <si>
    <t>【月別利用状況】</t>
    <phoneticPr fontId="19"/>
  </si>
  <si>
    <r>
      <t>〇</t>
    </r>
    <r>
      <rPr>
        <b/>
        <sz val="12"/>
        <rFont val="ＭＳ Ｐ明朝"/>
        <family val="1"/>
        <charset val="128"/>
      </rPr>
      <t>平成28年度　波戸岬少年自然の家　　主催・提案型事業計画</t>
    </r>
  </si>
  <si>
    <r>
      <t xml:space="preserve"> 利用団体指導者研修
 波戸セミナー
 </t>
    </r>
    <r>
      <rPr>
        <sz val="10"/>
        <rFont val="ＭＳ Ｐ明朝"/>
        <family val="1"/>
        <charset val="128"/>
      </rPr>
      <t>年1回実施</t>
    </r>
    <phoneticPr fontId="53"/>
  </si>
  <si>
    <t>5/31（火）
日帰り</t>
    <phoneticPr fontId="53"/>
  </si>
  <si>
    <t>当施設利用予定の教職員、野外活動に関心のある者15人</t>
    <phoneticPr fontId="53"/>
  </si>
  <si>
    <t>利用予定団体等の指導者に対し、各種プログラムを行い、野外活動の教育的意味を理解して、実践的な指導力を身に付ける。
・野外活動についての講演
・野外炊飯等、野外活動の実技研修　等</t>
    <phoneticPr fontId="53"/>
  </si>
  <si>
    <r>
      <t xml:space="preserve"> いきいき！ＨＡＤＯスクール
 </t>
    </r>
    <r>
      <rPr>
        <sz val="10"/>
        <rFont val="ＭＳ Ｐ明朝"/>
        <family val="1"/>
        <charset val="128"/>
      </rPr>
      <t>～自然＆自分自身への
 チャレンジスクール～</t>
    </r>
    <r>
      <rPr>
        <sz val="10.5"/>
        <rFont val="ＭＳ Ｐ明朝"/>
        <family val="1"/>
        <charset val="128"/>
      </rPr>
      <t xml:space="preserve">
</t>
    </r>
    <r>
      <rPr>
        <sz val="10"/>
        <rFont val="ＭＳ Ｐ明朝"/>
        <family val="1"/>
        <charset val="128"/>
      </rPr>
      <t xml:space="preserve"> 年2回実施</t>
    </r>
    <phoneticPr fontId="53"/>
  </si>
  <si>
    <t>8/13～15（土～月）
2泊3日
2/25～26(土･日)
1泊2日</t>
    <phoneticPr fontId="53"/>
  </si>
  <si>
    <t>小・中学生
50人</t>
    <phoneticPr fontId="53"/>
  </si>
  <si>
    <t>異年齢集団の中での自然体験、生活体験を通して、「生きる力」を養い、心身ともにたくましさを身につける。
・野外炊飯　・海釣り　・ハイキング
・波戸海中盆綱引き参加　・見学　等</t>
    <phoneticPr fontId="53"/>
  </si>
  <si>
    <r>
      <t xml:space="preserve"> ファミリータイム in ＨＡＤＯ
</t>
    </r>
    <r>
      <rPr>
        <sz val="10"/>
        <rFont val="ＭＳ Ｐ明朝"/>
        <family val="1"/>
        <charset val="128"/>
      </rPr>
      <t xml:space="preserve">  ～波戸の自然を満喫しよう！
 家族のふれあい～</t>
    </r>
    <r>
      <rPr>
        <sz val="10.5"/>
        <rFont val="ＭＳ Ｐ明朝"/>
        <family val="1"/>
        <charset val="128"/>
      </rPr>
      <t xml:space="preserve">
</t>
    </r>
    <r>
      <rPr>
        <sz val="10"/>
        <rFont val="ＭＳ Ｐ明朝"/>
        <family val="1"/>
        <charset val="128"/>
      </rPr>
      <t xml:space="preserve"> 年2回実施</t>
    </r>
    <phoneticPr fontId="53"/>
  </si>
  <si>
    <t>8/27～28（土･日）11/26～27（土･日）
1泊2日</t>
    <phoneticPr fontId="53"/>
  </si>
  <si>
    <t>園児・児童・
生徒とその家族
20組　80人</t>
    <phoneticPr fontId="53"/>
  </si>
  <si>
    <t>波戸岬の自然や文化に触れながら、家族の良さを再認識したり、家族間のコミュニケーションの大切さ、参加家族間の交流を図る。
・野外炊飯
・親子間、家族間でのレクリエーション
・波戸岬夏祭り参加　等</t>
    <phoneticPr fontId="53"/>
  </si>
  <si>
    <r>
      <t xml:space="preserve"> 波戸岬少年自然の家
 ボランティア講座
</t>
    </r>
    <r>
      <rPr>
        <sz val="10"/>
        <rFont val="ＭＳ Ｐ明朝"/>
        <family val="1"/>
        <charset val="128"/>
      </rPr>
      <t xml:space="preserve"> 年1回実施</t>
    </r>
    <phoneticPr fontId="53"/>
  </si>
  <si>
    <t>6/25～26（土･日）
1泊2日</t>
    <phoneticPr fontId="53"/>
  </si>
  <si>
    <t>佐賀県内の
高校生・学生
･成人
30人</t>
    <phoneticPr fontId="53"/>
  </si>
  <si>
    <t>自然の家での様々な活動を通して、ボランティアとしての資質や技術を身につける。（受講者の中で、施設ボランティア希望者は登録する）
・カッター活動　・野外炊飯　・クラフト　等</t>
    <phoneticPr fontId="53"/>
  </si>
  <si>
    <r>
      <t xml:space="preserve"> 波戸岬！
 年末ふれあいプラン
 </t>
    </r>
    <r>
      <rPr>
        <sz val="10"/>
        <rFont val="ＭＳ Ｐ明朝"/>
        <family val="1"/>
        <charset val="128"/>
      </rPr>
      <t>年1回実施</t>
    </r>
    <phoneticPr fontId="53"/>
  </si>
  <si>
    <t>12/29～30（木･金）
1泊2日</t>
    <phoneticPr fontId="53"/>
  </si>
  <si>
    <t>家族30組
120人</t>
    <phoneticPr fontId="53"/>
  </si>
  <si>
    <t>家族と新年を迎える準備を通して、家族間のきずなを深めるとともに伝統行事の良さを認識する。
・餅つき　・しめ縄作り　・凧づくり　等</t>
    <phoneticPr fontId="53"/>
  </si>
  <si>
    <t xml:space="preserve"> 子育てセミナー
 ～子どもの心を育む
 親子のつどい～</t>
    <phoneticPr fontId="53"/>
  </si>
  <si>
    <t>9/24～25 （土･日）
1泊2日</t>
    <phoneticPr fontId="53"/>
  </si>
  <si>
    <t>就学前の幼児とその家族20組
80人</t>
    <phoneticPr fontId="53"/>
  </si>
  <si>
    <t>自然の中で親子で活動を通して、驚きや感動を共有体験させることにより、親子のふれあいを図る。また、子どもを安心して育てるための様々な知識や技能を習得してもらう講演や育児相談を開催する。
・子育て講演　・井戸端会議
・野外調理　　 ・カッター活動　等</t>
    <phoneticPr fontId="53"/>
  </si>
  <si>
    <r>
      <t xml:space="preserve"> ～波戸日和～
 「未来のエネルギー広場」
</t>
    </r>
    <r>
      <rPr>
        <sz val="10"/>
        <rFont val="ＭＳ Ｐ明朝"/>
        <family val="1"/>
        <charset val="128"/>
      </rPr>
      <t xml:space="preserve"> 年1回実施</t>
    </r>
    <phoneticPr fontId="53"/>
  </si>
  <si>
    <t>12/3～4（土･日）
1泊2日</t>
    <phoneticPr fontId="53"/>
  </si>
  <si>
    <t>小・中学生
30人</t>
    <phoneticPr fontId="53"/>
  </si>
  <si>
    <t>波戸岬少年自然の家に整備した環境学習施設(風力発電、太陽光発電)を活用した、環境学習を通してエネルギーについて学習を行う。　・環境学習　　・工作　等</t>
    <phoneticPr fontId="53"/>
  </si>
  <si>
    <r>
      <t xml:space="preserve"> みんなで楽しむ
 野外活動
 </t>
    </r>
    <r>
      <rPr>
        <sz val="10"/>
        <rFont val="ＭＳ Ｐ明朝"/>
        <family val="1"/>
        <charset val="128"/>
      </rPr>
      <t>年数回実施</t>
    </r>
    <phoneticPr fontId="53"/>
  </si>
  <si>
    <t>10月～1月に数回
日帰り</t>
    <phoneticPr fontId="53"/>
  </si>
  <si>
    <t>小学生・家族
各回　60人</t>
    <phoneticPr fontId="53"/>
  </si>
  <si>
    <t>　自然の中での様々な体験活動を通して自主性・感受性・協調性を養い、生き抜く力を育む。
・焼き芋作り　　・野外調理
・草スキー　・磯遊び　等</t>
    <phoneticPr fontId="53"/>
  </si>
  <si>
    <r>
      <t xml:space="preserve"> 波戸岬！ふれあい
 グラウンドゴルフ大会　
</t>
    </r>
    <r>
      <rPr>
        <sz val="10"/>
        <rFont val="ＭＳ Ｐ明朝"/>
        <family val="1"/>
        <charset val="128"/>
      </rPr>
      <t xml:space="preserve"> 年数回実施</t>
    </r>
    <phoneticPr fontId="53"/>
  </si>
  <si>
    <t>10月～3月の
平日に数回
日帰り</t>
    <phoneticPr fontId="53"/>
  </si>
  <si>
    <t>高齢者　
各回　100人</t>
    <phoneticPr fontId="53"/>
  </si>
  <si>
    <t>　雄大な自然の中、グラウンドゴルフを通して参加者相互の親睦と健康増進を図る。
（参加賞その他賞品あり）</t>
    <phoneticPr fontId="53"/>
  </si>
  <si>
    <t xml:space="preserve"> 地域スポーツ交流事業</t>
    <phoneticPr fontId="53"/>
  </si>
  <si>
    <t>3/4～5（土・日）
1泊2日</t>
    <phoneticPr fontId="53"/>
  </si>
  <si>
    <t>約20チーム
300人</t>
    <phoneticPr fontId="53"/>
  </si>
  <si>
    <t>当施設で合宿を行っている団体を中心に参加を呼びかけ親睦と競技力の向上をめざす。</t>
    <phoneticPr fontId="53"/>
  </si>
  <si>
    <r>
      <t>(5)　佐賀県立図書館　</t>
    </r>
    <r>
      <rPr>
        <sz val="10.5"/>
        <rFont val="ＭＳ 明朝"/>
        <family val="1"/>
        <charset val="128"/>
      </rPr>
      <t>（設立 昭和4年4月1日）　</t>
    </r>
    <r>
      <rPr>
        <b/>
        <sz val="10.5"/>
        <rFont val="ＭＳ 明朝"/>
        <family val="1"/>
        <charset val="128"/>
      </rPr>
      <t>　</t>
    </r>
    <phoneticPr fontId="53"/>
  </si>
  <si>
    <t>　　　　　　　　　　　　　　</t>
  </si>
  <si>
    <t>・本　館</t>
    <phoneticPr fontId="53"/>
  </si>
  <si>
    <t>〒840-0041　佐賀市城内2丁目1-41　　　　ＴＥＬ　0952-24-2900　　ＦＡＸ　0952-25-7049</t>
  </si>
  <si>
    <t>E-mail　saga-kentosyo@pref.saga.lg.jp    ＵＲＬ　http://www.tosyo-saga.jp/kentosyo/</t>
  </si>
  <si>
    <t>・好生館分室</t>
    <phoneticPr fontId="53"/>
  </si>
  <si>
    <t>〒840-0861　佐賀市嘉瀬町中原400　　　　 ＴＥＬ　0952-27-7778　　ＦＡＸ　0952-27-7779</t>
  </si>
  <si>
    <t xml:space="preserve">〇概　況 </t>
  </si>
  <si>
    <t>施　　　　設</t>
  </si>
  <si>
    <t>27年度利用状況</t>
  </si>
  <si>
    <t>独立
・
併設</t>
    <phoneticPr fontId="53"/>
  </si>
  <si>
    <t>延面積</t>
  </si>
  <si>
    <t>閲覧席数</t>
  </si>
  <si>
    <t>年間
入館者数</t>
    <phoneticPr fontId="53"/>
  </si>
  <si>
    <t>一日平均入館者数</t>
  </si>
  <si>
    <t>館外貸出
利用人数</t>
    <phoneticPr fontId="53"/>
  </si>
  <si>
    <t>館外貸出
利用冊数</t>
    <phoneticPr fontId="53"/>
  </si>
  <si>
    <t>(㎡)</t>
  </si>
  <si>
    <t>総席数</t>
  </si>
  <si>
    <t>うち
児童席数</t>
    <phoneticPr fontId="53"/>
  </si>
  <si>
    <t>本館</t>
  </si>
  <si>
    <t>独</t>
  </si>
  <si>
    <t>好生館
分室</t>
    <phoneticPr fontId="53"/>
  </si>
  <si>
    <t>併</t>
  </si>
  <si>
    <t>※　蔵書冊数、図書購入費は逐次刊行物・視聴覚資料を除く。</t>
  </si>
  <si>
    <t>※　入館者数はデジタルカウンター等による。</t>
  </si>
  <si>
    <t>蔵書
冊数</t>
    <phoneticPr fontId="53"/>
  </si>
  <si>
    <t>27年度受入図書</t>
  </si>
  <si>
    <t>職　　　員(人)</t>
  </si>
  <si>
    <t>27年度決算(千円)</t>
  </si>
  <si>
    <t>28年度予算(千円)</t>
  </si>
  <si>
    <t>購入</t>
  </si>
  <si>
    <t>寄贈・
その他</t>
    <phoneticPr fontId="53"/>
  </si>
  <si>
    <t>司書</t>
  </si>
  <si>
    <t>司書補</t>
  </si>
  <si>
    <t>計</t>
  </si>
  <si>
    <t>うち図書
購入費</t>
    <phoneticPr fontId="53"/>
  </si>
  <si>
    <t>※　本館、好生館分室の合計。</t>
  </si>
  <si>
    <t>〇平成27年度事業の概要</t>
  </si>
  <si>
    <t>【図書館資料の設備充実】　　　　　　　　　　　　　　　　　　　　　　　　　　　　　　　　　　　　　　　　　　　　　　　　　　　　　　　　　　　　　　　　　　　　　　　　　　　</t>
  </si>
  <si>
    <t>図書増加冊数及び蔵書冊数</t>
  </si>
  <si>
    <t>区分</t>
  </si>
  <si>
    <t>平成27年度</t>
  </si>
  <si>
    <t>平成28年度</t>
  </si>
  <si>
    <t>決算額</t>
  </si>
  <si>
    <t>購入冊数</t>
  </si>
  <si>
    <t>寄贈その他</t>
    <phoneticPr fontId="53"/>
  </si>
  <si>
    <t>除籍冊数</t>
  </si>
  <si>
    <t>年度末現在数</t>
  </si>
  <si>
    <t>予算額
(千円)</t>
    <phoneticPr fontId="53"/>
  </si>
  <si>
    <t>購入
計画数</t>
    <phoneticPr fontId="53"/>
  </si>
  <si>
    <t>(千円)</t>
  </si>
  <si>
    <t>館内用</t>
  </si>
  <si>
    <t>館外用</t>
  </si>
  <si>
    <t>※　逐次刊行物・視聴覚資料を除く。</t>
  </si>
  <si>
    <t>〇図書館統計</t>
  </si>
  <si>
    <t>【館内統計・館外貸出状況】</t>
  </si>
  <si>
    <t>【相談事務】</t>
  </si>
  <si>
    <t>平成27年度館外貸出図書の分類別利用冊数</t>
    <rPh sb="0" eb="2">
      <t>ヘイセイ</t>
    </rPh>
    <rPh sb="4" eb="6">
      <t>ネンド</t>
    </rPh>
    <phoneticPr fontId="53"/>
  </si>
  <si>
    <t>相談件数</t>
  </si>
  <si>
    <t>区　分</t>
    <phoneticPr fontId="53"/>
  </si>
  <si>
    <t>貸出冊数</t>
  </si>
  <si>
    <t>1日当たり
利用冊数</t>
    <phoneticPr fontId="53"/>
  </si>
  <si>
    <t>百分率</t>
  </si>
  <si>
    <t>一　般</t>
  </si>
  <si>
    <t xml:space="preserve"> ０ 総　　記</t>
    <phoneticPr fontId="53"/>
  </si>
  <si>
    <t>郷　土</t>
  </si>
  <si>
    <t xml:space="preserve"> １ 哲　　学</t>
    <phoneticPr fontId="53"/>
  </si>
  <si>
    <t>医　療</t>
  </si>
  <si>
    <t xml:space="preserve"> ２ 歴　　史</t>
    <phoneticPr fontId="53"/>
  </si>
  <si>
    <t xml:space="preserve"> ３ 社会科学</t>
    <phoneticPr fontId="53"/>
  </si>
  <si>
    <t xml:space="preserve"> ４ 自然科学</t>
    <phoneticPr fontId="53"/>
  </si>
  <si>
    <t xml:space="preserve"> ５ 技　　術</t>
    <phoneticPr fontId="53"/>
  </si>
  <si>
    <t xml:space="preserve"> ６ 産　　業</t>
    <phoneticPr fontId="53"/>
  </si>
  <si>
    <t xml:space="preserve"> ７ 芸　　術</t>
    <phoneticPr fontId="53"/>
  </si>
  <si>
    <t xml:space="preserve"> ８ 言　　語</t>
    <phoneticPr fontId="53"/>
  </si>
  <si>
    <t xml:space="preserve"> ９ 文　　学</t>
    <phoneticPr fontId="53"/>
  </si>
  <si>
    <t xml:space="preserve"> Ｆ小説(内数)</t>
    <phoneticPr fontId="53"/>
  </si>
  <si>
    <t>（24683）</t>
    <phoneticPr fontId="53"/>
  </si>
  <si>
    <t>(72.2)</t>
    <phoneticPr fontId="53"/>
  </si>
  <si>
    <t xml:space="preserve"> 小　  計</t>
    <phoneticPr fontId="53"/>
  </si>
  <si>
    <t xml:space="preserve"> 逐次刊行物</t>
    <phoneticPr fontId="53"/>
  </si>
  <si>
    <t xml:space="preserve"> 視聴覚資料</t>
    <phoneticPr fontId="53"/>
  </si>
  <si>
    <t xml:space="preserve"> 電子書籍端末</t>
    <phoneticPr fontId="53"/>
  </si>
  <si>
    <t xml:space="preserve"> 小　  計</t>
    <phoneticPr fontId="53"/>
  </si>
  <si>
    <t xml:space="preserve"> 児童図書</t>
    <phoneticPr fontId="53"/>
  </si>
  <si>
    <t xml:space="preserve"> 合  　計</t>
    <phoneticPr fontId="53"/>
  </si>
  <si>
    <t>〇館外統計</t>
  </si>
  <si>
    <t>【団体貸出】　116の団体に対し貸出を行った。</t>
    <phoneticPr fontId="53"/>
  </si>
  <si>
    <t>【貸出実績】</t>
    <phoneticPr fontId="53"/>
  </si>
  <si>
    <t xml:space="preserve"> 区  分</t>
    <phoneticPr fontId="53"/>
  </si>
  <si>
    <t>団体貸出</t>
  </si>
  <si>
    <t>利用団体</t>
  </si>
  <si>
    <t xml:space="preserve"> 公民館</t>
    <phoneticPr fontId="53"/>
  </si>
  <si>
    <r>
      <t xml:space="preserve"> 図書館</t>
    </r>
    <r>
      <rPr>
        <sz val="9"/>
        <rFont val="ＭＳ 明朝"/>
        <family val="1"/>
        <charset val="128"/>
      </rPr>
      <t>(相互貸借）</t>
    </r>
    <phoneticPr fontId="53"/>
  </si>
  <si>
    <t xml:space="preserve"> 高齢者・福祉施設</t>
    <phoneticPr fontId="53"/>
  </si>
  <si>
    <t xml:space="preserve"> 県立学校</t>
    <phoneticPr fontId="53"/>
  </si>
  <si>
    <t xml:space="preserve"> 幼稚園･保育園等</t>
    <phoneticPr fontId="53"/>
  </si>
  <si>
    <t xml:space="preserve"> 児童クラブ</t>
    <phoneticPr fontId="53"/>
  </si>
  <si>
    <t xml:space="preserve"> 読書会</t>
    <phoneticPr fontId="53"/>
  </si>
  <si>
    <t xml:space="preserve"> その他</t>
    <phoneticPr fontId="53"/>
  </si>
  <si>
    <t xml:space="preserve"> 合    計</t>
    <phoneticPr fontId="53"/>
  </si>
  <si>
    <t>【平成28年度重点事項】</t>
  </si>
  <si>
    <t>項目</t>
    <phoneticPr fontId="53"/>
  </si>
  <si>
    <t>事　業　名</t>
  </si>
  <si>
    <t>事　　業　　内　　容</t>
  </si>
  <si>
    <t>図書館機能の充実推進事業</t>
    <phoneticPr fontId="53"/>
  </si>
  <si>
    <t xml:space="preserve"> 読書環境づくり</t>
    <phoneticPr fontId="53"/>
  </si>
  <si>
    <r>
      <rPr>
        <sz val="10.5"/>
        <rFont val="Times New Roman"/>
        <family val="1"/>
      </rPr>
      <t xml:space="preserve"> </t>
    </r>
    <r>
      <rPr>
        <sz val="10.5"/>
        <rFont val="ＭＳ 明朝"/>
        <family val="1"/>
        <charset val="128"/>
      </rPr>
      <t>①</t>
    </r>
    <r>
      <rPr>
        <sz val="7"/>
        <rFont val="Times New Roman"/>
        <family val="1"/>
      </rPr>
      <t xml:space="preserve">   </t>
    </r>
    <r>
      <rPr>
        <sz val="10.5"/>
        <rFont val="ＭＳ 明朝"/>
        <family val="1"/>
        <charset val="128"/>
      </rPr>
      <t>「ＰＯＰコンテスト」の実施</t>
    </r>
    <phoneticPr fontId="53"/>
  </si>
  <si>
    <r>
      <rPr>
        <sz val="10.5"/>
        <rFont val="Times New Roman"/>
        <family val="1"/>
      </rPr>
      <t xml:space="preserve"> </t>
    </r>
    <r>
      <rPr>
        <sz val="10.5"/>
        <rFont val="ＭＳ 明朝"/>
        <family val="1"/>
        <charset val="128"/>
      </rPr>
      <t>②</t>
    </r>
    <r>
      <rPr>
        <sz val="7"/>
        <rFont val="Times New Roman"/>
        <family val="1"/>
      </rPr>
      <t xml:space="preserve">   </t>
    </r>
    <r>
      <rPr>
        <sz val="10.5"/>
        <rFont val="ＭＳ 明朝"/>
        <family val="1"/>
        <charset val="128"/>
      </rPr>
      <t>子ども読書活動推進計画（第２次）の策定</t>
    </r>
    <phoneticPr fontId="53"/>
  </si>
  <si>
    <t xml:space="preserve"> 図書館ネットワーク強化</t>
    <phoneticPr fontId="53"/>
  </si>
  <si>
    <r>
      <rPr>
        <sz val="10.5"/>
        <rFont val="Times New Roman"/>
        <family val="1"/>
      </rPr>
      <t xml:space="preserve"> </t>
    </r>
    <r>
      <rPr>
        <sz val="10.5"/>
        <rFont val="ＭＳ 明朝"/>
        <family val="1"/>
        <charset val="128"/>
      </rPr>
      <t>①</t>
    </r>
    <r>
      <rPr>
        <sz val="7"/>
        <rFont val="Times New Roman"/>
        <family val="1"/>
      </rPr>
      <t xml:space="preserve">   </t>
    </r>
    <r>
      <rPr>
        <sz val="10.5"/>
        <rFont val="ＭＳ 明朝"/>
        <family val="1"/>
        <charset val="128"/>
      </rPr>
      <t>県内公共図書館等の連携の基盤となるシステムの運用</t>
    </r>
    <phoneticPr fontId="53"/>
  </si>
  <si>
    <t xml:space="preserve">   （県内図書館横断システム・相互配送システム）</t>
    <phoneticPr fontId="53"/>
  </si>
  <si>
    <r>
      <rPr>
        <sz val="10.5"/>
        <rFont val="Times New Roman"/>
        <family val="1"/>
      </rPr>
      <t xml:space="preserve"> </t>
    </r>
    <r>
      <rPr>
        <sz val="10.5"/>
        <rFont val="ＭＳ 明朝"/>
        <family val="1"/>
        <charset val="128"/>
      </rPr>
      <t>②</t>
    </r>
    <r>
      <rPr>
        <sz val="7"/>
        <rFont val="Times New Roman"/>
        <family val="1"/>
      </rPr>
      <t xml:space="preserve">   </t>
    </r>
    <r>
      <rPr>
        <sz val="10.5"/>
        <rFont val="ＭＳ 明朝"/>
        <family val="1"/>
        <charset val="128"/>
      </rPr>
      <t>公共図書館職員研修会の実施</t>
    </r>
    <phoneticPr fontId="53"/>
  </si>
  <si>
    <t xml:space="preserve"> 公共図書館等との連携推進</t>
    <phoneticPr fontId="53"/>
  </si>
  <si>
    <r>
      <rPr>
        <sz val="10.5"/>
        <rFont val="Times New Roman"/>
        <family val="1"/>
      </rPr>
      <t xml:space="preserve"> </t>
    </r>
    <r>
      <rPr>
        <sz val="10.5"/>
        <rFont val="ＭＳ 明朝"/>
        <family val="1"/>
        <charset val="128"/>
      </rPr>
      <t>①</t>
    </r>
    <r>
      <rPr>
        <sz val="7"/>
        <rFont val="Times New Roman"/>
        <family val="1"/>
      </rPr>
      <t xml:space="preserve">   </t>
    </r>
    <r>
      <rPr>
        <sz val="10.5"/>
        <rFont val="ＭＳ 明朝"/>
        <family val="1"/>
        <charset val="128"/>
      </rPr>
      <t>図書貸出による連携強化</t>
    </r>
    <phoneticPr fontId="53"/>
  </si>
  <si>
    <t xml:space="preserve">   ・県立学校、小・中学校等への図書セット貸出</t>
    <phoneticPr fontId="53"/>
  </si>
  <si>
    <t xml:space="preserve">   ・放課後児童クラブ、福祉施設等への図書セット貸出</t>
    <phoneticPr fontId="53"/>
  </si>
  <si>
    <r>
      <rPr>
        <sz val="10.5"/>
        <rFont val="Times New Roman"/>
        <family val="1"/>
      </rPr>
      <t xml:space="preserve"> </t>
    </r>
    <r>
      <rPr>
        <sz val="10.5"/>
        <rFont val="ＭＳ 明朝"/>
        <family val="1"/>
        <charset val="128"/>
      </rPr>
      <t>②</t>
    </r>
    <r>
      <rPr>
        <sz val="7"/>
        <rFont val="Times New Roman"/>
        <family val="1"/>
      </rPr>
      <t xml:space="preserve">   </t>
    </r>
    <r>
      <rPr>
        <sz val="10.5"/>
        <rFont val="ＭＳ 明朝"/>
        <family val="1"/>
        <charset val="128"/>
      </rPr>
      <t>教育センターホームページへの情報提供</t>
    </r>
    <phoneticPr fontId="53"/>
  </si>
  <si>
    <t xml:space="preserve"> 県立図書館の機能充実</t>
    <phoneticPr fontId="53"/>
  </si>
  <si>
    <r>
      <rPr>
        <sz val="10.5"/>
        <rFont val="Times New Roman"/>
        <family val="1"/>
      </rPr>
      <t xml:space="preserve"> </t>
    </r>
    <r>
      <rPr>
        <sz val="10.5"/>
        <rFont val="ＭＳ 明朝"/>
        <family val="1"/>
        <charset val="128"/>
      </rPr>
      <t>①</t>
    </r>
    <r>
      <rPr>
        <sz val="7"/>
        <rFont val="Times New Roman"/>
        <family val="1"/>
      </rPr>
      <t xml:space="preserve">   </t>
    </r>
    <r>
      <rPr>
        <sz val="10.5"/>
        <rFont val="ＭＳ 明朝"/>
        <family val="1"/>
        <charset val="128"/>
      </rPr>
      <t>専用窓口の設置などによるレファレンス機能の充実</t>
    </r>
    <phoneticPr fontId="53"/>
  </si>
  <si>
    <r>
      <rPr>
        <sz val="10.5"/>
        <rFont val="Times New Roman"/>
        <family val="1"/>
      </rPr>
      <t xml:space="preserve"> </t>
    </r>
    <r>
      <rPr>
        <sz val="10.5"/>
        <rFont val="ＭＳ 明朝"/>
        <family val="1"/>
        <charset val="128"/>
      </rPr>
      <t>②</t>
    </r>
    <r>
      <rPr>
        <sz val="7"/>
        <rFont val="Times New Roman"/>
        <family val="1"/>
      </rPr>
      <t xml:space="preserve">   </t>
    </r>
    <r>
      <rPr>
        <sz val="10.5"/>
        <rFont val="ＭＳ 明朝"/>
        <family val="1"/>
        <charset val="128"/>
      </rPr>
      <t>職員の司書資格取得促進</t>
    </r>
    <phoneticPr fontId="53"/>
  </si>
  <si>
    <r>
      <rPr>
        <sz val="10.5"/>
        <rFont val="Times New Roman"/>
        <family val="1"/>
      </rPr>
      <t xml:space="preserve"> </t>
    </r>
    <r>
      <rPr>
        <sz val="10.5"/>
        <rFont val="ＭＳ 明朝"/>
        <family val="1"/>
        <charset val="128"/>
      </rPr>
      <t>③</t>
    </r>
    <r>
      <rPr>
        <sz val="7"/>
        <rFont val="Times New Roman"/>
        <family val="1"/>
      </rPr>
      <t xml:space="preserve">   </t>
    </r>
    <r>
      <rPr>
        <sz val="10.5"/>
        <rFont val="ＭＳ 明朝"/>
        <family val="1"/>
        <charset val="128"/>
      </rPr>
      <t>司書職員の専門研修</t>
    </r>
    <phoneticPr fontId="53"/>
  </si>
  <si>
    <t>子どもが本に親しむ
環境づくり推進事業</t>
    <phoneticPr fontId="53"/>
  </si>
  <si>
    <t xml:space="preserve"> 県立図書館の
 子ども向けサービス充実強化</t>
    <phoneticPr fontId="53"/>
  </si>
  <si>
    <r>
      <rPr>
        <sz val="10.5"/>
        <rFont val="Times New Roman"/>
        <family val="1"/>
      </rPr>
      <t xml:space="preserve"> </t>
    </r>
    <r>
      <rPr>
        <sz val="10.5"/>
        <rFont val="ＭＳ 明朝"/>
        <family val="1"/>
        <charset val="128"/>
      </rPr>
      <t>①</t>
    </r>
    <r>
      <rPr>
        <sz val="7"/>
        <rFont val="Times New Roman"/>
        <family val="1"/>
      </rPr>
      <t xml:space="preserve">   </t>
    </r>
    <r>
      <rPr>
        <sz val="10.5"/>
        <rFont val="ＭＳ 明朝"/>
        <family val="1"/>
        <charset val="128"/>
      </rPr>
      <t>新刊児童書の全点購入</t>
    </r>
    <phoneticPr fontId="53"/>
  </si>
  <si>
    <r>
      <rPr>
        <sz val="10.5"/>
        <rFont val="Times New Roman"/>
        <family val="1"/>
      </rPr>
      <t xml:space="preserve"> </t>
    </r>
    <r>
      <rPr>
        <sz val="10.5"/>
        <rFont val="ＭＳ 明朝"/>
        <family val="1"/>
        <charset val="128"/>
      </rPr>
      <t>②</t>
    </r>
    <r>
      <rPr>
        <sz val="7"/>
        <rFont val="Times New Roman"/>
        <family val="1"/>
      </rPr>
      <t xml:space="preserve">   </t>
    </r>
    <r>
      <rPr>
        <sz val="10.5"/>
        <rFont val="ＭＳ 明朝"/>
        <family val="1"/>
        <charset val="128"/>
      </rPr>
      <t>児童用オンライン百科事典の運用</t>
    </r>
    <phoneticPr fontId="53"/>
  </si>
  <si>
    <r>
      <rPr>
        <sz val="10.5"/>
        <rFont val="Times New Roman"/>
        <family val="1"/>
      </rPr>
      <t xml:space="preserve"> </t>
    </r>
    <r>
      <rPr>
        <sz val="10.5"/>
        <rFont val="ＭＳ 明朝"/>
        <family val="1"/>
        <charset val="128"/>
      </rPr>
      <t>③</t>
    </r>
    <r>
      <rPr>
        <sz val="7"/>
        <rFont val="Times New Roman"/>
        <family val="1"/>
      </rPr>
      <t xml:space="preserve">   </t>
    </r>
    <r>
      <rPr>
        <sz val="10.5"/>
        <rFont val="ＭＳ 明朝"/>
        <family val="1"/>
        <charset val="128"/>
      </rPr>
      <t>児童担当司書の配置</t>
    </r>
    <phoneticPr fontId="53"/>
  </si>
  <si>
    <r>
      <rPr>
        <sz val="10.5"/>
        <rFont val="Times New Roman"/>
        <family val="1"/>
      </rPr>
      <t xml:space="preserve"> </t>
    </r>
    <r>
      <rPr>
        <sz val="10.5"/>
        <rFont val="ＭＳ 明朝"/>
        <family val="1"/>
        <charset val="128"/>
      </rPr>
      <t>④</t>
    </r>
    <r>
      <rPr>
        <sz val="7"/>
        <rFont val="Times New Roman"/>
        <family val="1"/>
      </rPr>
      <t xml:space="preserve">   </t>
    </r>
    <r>
      <rPr>
        <sz val="10.5"/>
        <rFont val="ＭＳ 明朝"/>
        <family val="1"/>
        <charset val="128"/>
      </rPr>
      <t>児童図書用ホームページの改修</t>
    </r>
    <phoneticPr fontId="53"/>
  </si>
  <si>
    <t xml:space="preserve"> 地域・家庭・学校における
 本に親しむ環境づくり</t>
    <phoneticPr fontId="53"/>
  </si>
  <si>
    <r>
      <rPr>
        <sz val="10.5"/>
        <rFont val="Times New Roman"/>
        <family val="1"/>
      </rPr>
      <t xml:space="preserve"> </t>
    </r>
    <r>
      <rPr>
        <sz val="10.5"/>
        <rFont val="ＭＳ 明朝"/>
        <family val="1"/>
        <charset val="128"/>
      </rPr>
      <t>①</t>
    </r>
    <r>
      <rPr>
        <sz val="7"/>
        <rFont val="Times New Roman"/>
        <family val="1"/>
      </rPr>
      <t xml:space="preserve">   </t>
    </r>
    <r>
      <rPr>
        <sz val="10.5"/>
        <rFont val="ＭＳ 明朝"/>
        <family val="1"/>
        <charset val="128"/>
      </rPr>
      <t>子どもの居場所の図書コーナーの充実支援</t>
    </r>
    <phoneticPr fontId="53"/>
  </si>
  <si>
    <r>
      <rPr>
        <sz val="10.5"/>
        <rFont val="Times New Roman"/>
        <family val="1"/>
      </rPr>
      <t xml:space="preserve"> </t>
    </r>
    <r>
      <rPr>
        <sz val="10.5"/>
        <rFont val="ＭＳ 明朝"/>
        <family val="1"/>
        <charset val="128"/>
      </rPr>
      <t>②</t>
    </r>
    <r>
      <rPr>
        <sz val="7"/>
        <rFont val="Times New Roman"/>
        <family val="1"/>
      </rPr>
      <t xml:space="preserve">   </t>
    </r>
    <r>
      <rPr>
        <sz val="10.5"/>
        <rFont val="ＭＳ 明朝"/>
        <family val="1"/>
        <charset val="128"/>
      </rPr>
      <t>読み聞かせグループ等の育成及び活動支援</t>
    </r>
    <phoneticPr fontId="53"/>
  </si>
  <si>
    <r>
      <rPr>
        <sz val="10.5"/>
        <rFont val="Times New Roman"/>
        <family val="1"/>
      </rPr>
      <t xml:space="preserve"> </t>
    </r>
    <r>
      <rPr>
        <sz val="10.5"/>
        <rFont val="ＭＳ 明朝"/>
        <family val="1"/>
        <charset val="128"/>
      </rPr>
      <t>③</t>
    </r>
    <r>
      <rPr>
        <sz val="7"/>
        <rFont val="Times New Roman"/>
        <family val="1"/>
      </rPr>
      <t xml:space="preserve">   </t>
    </r>
    <r>
      <rPr>
        <sz val="10.5"/>
        <rFont val="ＭＳ 明朝"/>
        <family val="1"/>
        <charset val="128"/>
      </rPr>
      <t>県内全小学生への読書ノートの配布</t>
    </r>
    <phoneticPr fontId="53"/>
  </si>
  <si>
    <r>
      <rPr>
        <sz val="10.5"/>
        <rFont val="Times New Roman"/>
        <family val="1"/>
      </rPr>
      <t xml:space="preserve"> </t>
    </r>
    <r>
      <rPr>
        <sz val="10.5"/>
        <rFont val="ＭＳ 明朝"/>
        <family val="1"/>
        <charset val="128"/>
      </rPr>
      <t>④</t>
    </r>
    <r>
      <rPr>
        <sz val="7"/>
        <rFont val="Times New Roman"/>
        <family val="1"/>
      </rPr>
      <t xml:space="preserve">   </t>
    </r>
    <r>
      <rPr>
        <sz val="10.5"/>
        <rFont val="ＭＳ 明朝"/>
        <family val="1"/>
        <charset val="128"/>
      </rPr>
      <t>スクール読書チャレンジ運動の推進</t>
    </r>
    <phoneticPr fontId="53"/>
  </si>
  <si>
    <r>
      <t xml:space="preserve">(6)　佐賀県視聴覚ライブラリー　（設立　昭和31年8月6日） </t>
    </r>
    <r>
      <rPr>
        <sz val="14"/>
        <color indexed="8"/>
        <rFont val="ＭＳ Ｐゴシック"/>
        <family val="3"/>
        <charset val="128"/>
      </rPr>
      <t xml:space="preserve">   　 </t>
    </r>
    <rPh sb="4" eb="7">
      <t>サガケン</t>
    </rPh>
    <phoneticPr fontId="19"/>
  </si>
  <si>
    <t>　〒840-0815　佐賀市天神3-2-11</t>
    <phoneticPr fontId="19"/>
  </si>
  <si>
    <t>　ＴＥＬ　 0952-23-3522</t>
    <phoneticPr fontId="19"/>
  </si>
  <si>
    <t>　佐賀県立生涯学習センター内</t>
    <rPh sb="1" eb="3">
      <t>サガ</t>
    </rPh>
    <rPh sb="3" eb="5">
      <t>ケンリツ</t>
    </rPh>
    <rPh sb="5" eb="7">
      <t>ショウガイ</t>
    </rPh>
    <rPh sb="7" eb="9">
      <t>ガクシュウ</t>
    </rPh>
    <rPh sb="13" eb="14">
      <t>ナイ</t>
    </rPh>
    <phoneticPr fontId="19"/>
  </si>
  <si>
    <r>
      <t>開設時間</t>
    </r>
    <r>
      <rPr>
        <sz val="11"/>
        <color indexed="8"/>
        <rFont val="ＭＳ 明朝"/>
        <family val="1"/>
        <charset val="128"/>
      </rPr>
      <t>　　火曜日～日曜日　 9：00～17：00</t>
    </r>
    <phoneticPr fontId="19"/>
  </si>
  <si>
    <t>〇機材・教材保有状況及び貸出状況（平成28年3月31日現在）　</t>
    <rPh sb="1" eb="3">
      <t>キザイ</t>
    </rPh>
    <rPh sb="4" eb="6">
      <t>キョウザイ</t>
    </rPh>
    <rPh sb="6" eb="8">
      <t>ホユウ</t>
    </rPh>
    <rPh sb="8" eb="10">
      <t>ジョウキョウ</t>
    </rPh>
    <rPh sb="10" eb="11">
      <t>オヨ</t>
    </rPh>
    <rPh sb="12" eb="14">
      <t>カシダシ</t>
    </rPh>
    <rPh sb="14" eb="16">
      <t>ジョウキョウ</t>
    </rPh>
    <phoneticPr fontId="19"/>
  </si>
  <si>
    <t>機材･教材名</t>
    <rPh sb="0" eb="2">
      <t>キザイ</t>
    </rPh>
    <rPh sb="3" eb="6">
      <t>キョウザイメイ</t>
    </rPh>
    <phoneticPr fontId="19"/>
  </si>
  <si>
    <t>保有数</t>
    <rPh sb="0" eb="2">
      <t>ホユウ</t>
    </rPh>
    <rPh sb="2" eb="3">
      <t>スウ</t>
    </rPh>
    <phoneticPr fontId="19"/>
  </si>
  <si>
    <t>貸出状況</t>
    <rPh sb="0" eb="2">
      <t>カシダシ</t>
    </rPh>
    <rPh sb="2" eb="4">
      <t>ジョウキョウ</t>
    </rPh>
    <phoneticPr fontId="19"/>
  </si>
  <si>
    <t>H25年度</t>
    <rPh sb="3" eb="4">
      <t>ネン</t>
    </rPh>
    <rPh sb="4" eb="5">
      <t>ド</t>
    </rPh>
    <phoneticPr fontId="19"/>
  </si>
  <si>
    <t>H26年度</t>
    <rPh sb="3" eb="4">
      <t>ネン</t>
    </rPh>
    <rPh sb="4" eb="5">
      <t>ド</t>
    </rPh>
    <phoneticPr fontId="19"/>
  </si>
  <si>
    <t>H27年度</t>
    <rPh sb="3" eb="4">
      <t>ネン</t>
    </rPh>
    <rPh sb="4" eb="5">
      <t>ド</t>
    </rPh>
    <phoneticPr fontId="19"/>
  </si>
  <si>
    <t>機   材</t>
    <rPh sb="0" eb="1">
      <t>キ</t>
    </rPh>
    <rPh sb="4" eb="5">
      <t>ザイ</t>
    </rPh>
    <phoneticPr fontId="19"/>
  </si>
  <si>
    <t>16ミリ映写機</t>
    <rPh sb="4" eb="7">
      <t>エイシャキ</t>
    </rPh>
    <phoneticPr fontId="19"/>
  </si>
  <si>
    <t>8ミリ映写機</t>
    <rPh sb="3" eb="6">
      <t>エイシャキ</t>
    </rPh>
    <phoneticPr fontId="19"/>
  </si>
  <si>
    <t>スライド映写機</t>
    <rPh sb="4" eb="7">
      <t>エイシャキ</t>
    </rPh>
    <phoneticPr fontId="19"/>
  </si>
  <si>
    <t>OHP</t>
    <phoneticPr fontId="19"/>
  </si>
  <si>
    <t>DVDプレイヤー</t>
    <phoneticPr fontId="19"/>
  </si>
  <si>
    <t>VTR</t>
    <phoneticPr fontId="19"/>
  </si>
  <si>
    <t>ビデオ編集機</t>
    <rPh sb="3" eb="5">
      <t>ヘンシュウ</t>
    </rPh>
    <rPh sb="5" eb="6">
      <t>キ</t>
    </rPh>
    <phoneticPr fontId="19"/>
  </si>
  <si>
    <t>ノンリニア編集機</t>
    <rPh sb="5" eb="7">
      <t>ヘンシュウ</t>
    </rPh>
    <rPh sb="7" eb="8">
      <t>キ</t>
    </rPh>
    <phoneticPr fontId="19"/>
  </si>
  <si>
    <t>モニターテレビ</t>
    <phoneticPr fontId="19"/>
  </si>
  <si>
    <t>フィルムクリーナー</t>
    <phoneticPr fontId="19"/>
  </si>
  <si>
    <t>スクリーン</t>
    <phoneticPr fontId="19"/>
  </si>
  <si>
    <t>フィルム巻取機</t>
    <rPh sb="4" eb="6">
      <t>マキト</t>
    </rPh>
    <rPh sb="6" eb="7">
      <t>キ</t>
    </rPh>
    <phoneticPr fontId="19"/>
  </si>
  <si>
    <t>ビデオプロジェクター</t>
    <phoneticPr fontId="19"/>
  </si>
  <si>
    <t>ビデオカメラ</t>
    <phoneticPr fontId="19"/>
  </si>
  <si>
    <t>CDラジカセ</t>
    <phoneticPr fontId="19"/>
  </si>
  <si>
    <t>実物投影機</t>
    <rPh sb="0" eb="2">
      <t>ジツブツ</t>
    </rPh>
    <rPh sb="2" eb="5">
      <t>トウエイキ</t>
    </rPh>
    <phoneticPr fontId="19"/>
  </si>
  <si>
    <t>データプロジェクター</t>
    <phoneticPr fontId="19"/>
  </si>
  <si>
    <t>分配器</t>
    <rPh sb="0" eb="3">
      <t>ブンパイキ</t>
    </rPh>
    <phoneticPr fontId="19"/>
  </si>
  <si>
    <r>
      <t xml:space="preserve">暗幕・その他
</t>
    </r>
    <r>
      <rPr>
        <sz val="7.5"/>
        <color indexed="8"/>
        <rFont val="ＭＳ 明朝"/>
        <family val="1"/>
        <charset val="128"/>
      </rPr>
      <t>(情報業務改革課委託分を含む)</t>
    </r>
    <rPh sb="0" eb="2">
      <t>アンマク</t>
    </rPh>
    <rPh sb="5" eb="6">
      <t>タ</t>
    </rPh>
    <rPh sb="8" eb="10">
      <t>ジョウホウ</t>
    </rPh>
    <rPh sb="10" eb="12">
      <t>ギョウム</t>
    </rPh>
    <rPh sb="12" eb="14">
      <t>カイカク</t>
    </rPh>
    <rPh sb="14" eb="15">
      <t>カ</t>
    </rPh>
    <rPh sb="15" eb="17">
      <t>イタク</t>
    </rPh>
    <rPh sb="17" eb="18">
      <t>ブン</t>
    </rPh>
    <rPh sb="19" eb="20">
      <t>フク</t>
    </rPh>
    <phoneticPr fontId="19"/>
  </si>
  <si>
    <t>まなび課</t>
    <rPh sb="3" eb="4">
      <t>カ</t>
    </rPh>
    <phoneticPr fontId="19"/>
  </si>
  <si>
    <t>(情報業務改革課分)</t>
    <rPh sb="1" eb="3">
      <t>ジョウホウ</t>
    </rPh>
    <rPh sb="3" eb="5">
      <t>ギョウム</t>
    </rPh>
    <rPh sb="5" eb="7">
      <t>カイカク</t>
    </rPh>
    <rPh sb="7" eb="8">
      <t>カ</t>
    </rPh>
    <rPh sb="8" eb="9">
      <t>ブン</t>
    </rPh>
    <phoneticPr fontId="19"/>
  </si>
  <si>
    <t>カメラ三脚</t>
    <rPh sb="3" eb="5">
      <t>サンキャク</t>
    </rPh>
    <phoneticPr fontId="19"/>
  </si>
  <si>
    <t>アンプ・マイク</t>
    <phoneticPr fontId="19"/>
  </si>
  <si>
    <t>教 材</t>
    <rPh sb="0" eb="1">
      <t>キョウ</t>
    </rPh>
    <rPh sb="2" eb="3">
      <t>ザイ</t>
    </rPh>
    <phoneticPr fontId="19"/>
  </si>
  <si>
    <t>16ミリ映画フィルム</t>
    <rPh sb="4" eb="6">
      <t>エイガ</t>
    </rPh>
    <phoneticPr fontId="19"/>
  </si>
  <si>
    <t>録画教材（VHS、DVD）</t>
    <rPh sb="0" eb="2">
      <t>ロクガ</t>
    </rPh>
    <rPh sb="2" eb="4">
      <t>キョウザイ</t>
    </rPh>
    <phoneticPr fontId="19"/>
  </si>
  <si>
    <t>ブース用CD</t>
    <rPh sb="3" eb="4">
      <t>ヨウ</t>
    </rPh>
    <phoneticPr fontId="19"/>
  </si>
  <si>
    <t>ビデオ編集用CD</t>
    <rPh sb="3" eb="6">
      <t>ヘンシュウヨウ</t>
    </rPh>
    <phoneticPr fontId="19"/>
  </si>
  <si>
    <t>CD-ROM</t>
    <phoneticPr fontId="19"/>
  </si>
  <si>
    <t>総      計</t>
    <rPh sb="0" eb="1">
      <t>ソウ</t>
    </rPh>
    <rPh sb="7" eb="8">
      <t>ケイ</t>
    </rPh>
    <phoneticPr fontId="19"/>
  </si>
  <si>
    <t>※情報業務改革課委託分には、ノートパソコン、ｉ-Pad、各種プロジェクター、ネット配信用ビデオカメラ等
　 を含む。</t>
    <rPh sb="1" eb="3">
      <t>ジョウホウ</t>
    </rPh>
    <rPh sb="3" eb="5">
      <t>ギョウム</t>
    </rPh>
    <rPh sb="5" eb="7">
      <t>カイカク</t>
    </rPh>
    <rPh sb="7" eb="8">
      <t>カ</t>
    </rPh>
    <rPh sb="8" eb="10">
      <t>イタク</t>
    </rPh>
    <rPh sb="10" eb="11">
      <t>ブン</t>
    </rPh>
    <rPh sb="28" eb="30">
      <t>カクシュ</t>
    </rPh>
    <rPh sb="41" eb="44">
      <t>ハイシンヨウ</t>
    </rPh>
    <rPh sb="50" eb="51">
      <t>トウ</t>
    </rPh>
    <rPh sb="55" eb="56">
      <t>フク</t>
    </rPh>
    <phoneticPr fontId="19"/>
  </si>
  <si>
    <t>〇 年度別視聴者数・機材制作室利用者数</t>
    <rPh sb="2" eb="4">
      <t>ネンド</t>
    </rPh>
    <rPh sb="4" eb="5">
      <t>ベツ</t>
    </rPh>
    <rPh sb="5" eb="8">
      <t>シチョウシャ</t>
    </rPh>
    <rPh sb="8" eb="9">
      <t>カズ</t>
    </rPh>
    <rPh sb="10" eb="12">
      <t>キザイ</t>
    </rPh>
    <rPh sb="12" eb="15">
      <t>セイサクシツ</t>
    </rPh>
    <rPh sb="15" eb="18">
      <t>リヨウシャ</t>
    </rPh>
    <rPh sb="18" eb="19">
      <t>スウ</t>
    </rPh>
    <phoneticPr fontId="19"/>
  </si>
  <si>
    <t>〇 平成27年度 16ミリ映画フィルム・ビデオテープ利用対象別貸出状況</t>
    <rPh sb="2" eb="4">
      <t>ヘイセイ</t>
    </rPh>
    <rPh sb="6" eb="8">
      <t>ネンド</t>
    </rPh>
    <rPh sb="13" eb="15">
      <t>エイガ</t>
    </rPh>
    <rPh sb="26" eb="28">
      <t>リヨウ</t>
    </rPh>
    <rPh sb="28" eb="30">
      <t>タイショウ</t>
    </rPh>
    <rPh sb="30" eb="31">
      <t>ベツ</t>
    </rPh>
    <rPh sb="31" eb="33">
      <t>カシダシ</t>
    </rPh>
    <rPh sb="33" eb="35">
      <t>ジョウキョウ</t>
    </rPh>
    <phoneticPr fontId="19"/>
  </si>
  <si>
    <t>　</t>
    <phoneticPr fontId="19"/>
  </si>
  <si>
    <t>利用対象</t>
    <rPh sb="0" eb="2">
      <t>リヨウ</t>
    </rPh>
    <rPh sb="2" eb="4">
      <t>タイショウ</t>
    </rPh>
    <phoneticPr fontId="19"/>
  </si>
  <si>
    <t>貸出本数</t>
    <rPh sb="0" eb="2">
      <t>カシダシ</t>
    </rPh>
    <rPh sb="2" eb="4">
      <t>ホンスウ</t>
    </rPh>
    <phoneticPr fontId="19"/>
  </si>
  <si>
    <t>16ミリフィルム</t>
    <phoneticPr fontId="19"/>
  </si>
  <si>
    <t>ビデオテープ</t>
    <phoneticPr fontId="19"/>
  </si>
  <si>
    <t>ビデオテープ</t>
    <phoneticPr fontId="19"/>
  </si>
  <si>
    <t>内こども課寄贈分</t>
    <rPh sb="0" eb="1">
      <t>ウチ</t>
    </rPh>
    <rPh sb="4" eb="5">
      <t>カ</t>
    </rPh>
    <rPh sb="5" eb="7">
      <t>キゾウ</t>
    </rPh>
    <rPh sb="7" eb="8">
      <t>ブン</t>
    </rPh>
    <phoneticPr fontId="19"/>
  </si>
  <si>
    <t>社会教育</t>
    <rPh sb="0" eb="1">
      <t>シャ</t>
    </rPh>
    <rPh sb="1" eb="2">
      <t>カイ</t>
    </rPh>
    <rPh sb="2" eb="3">
      <t>キョウ</t>
    </rPh>
    <rPh sb="3" eb="4">
      <t>イク</t>
    </rPh>
    <phoneticPr fontId="19"/>
  </si>
  <si>
    <t>公民館</t>
    <rPh sb="0" eb="3">
      <t>コウミンカン</t>
    </rPh>
    <phoneticPr fontId="19"/>
  </si>
  <si>
    <t>子どもクラブ</t>
    <rPh sb="0" eb="1">
      <t>コ</t>
    </rPh>
    <phoneticPr fontId="19"/>
  </si>
  <si>
    <t>老人クラブ</t>
    <rPh sb="0" eb="2">
      <t>ロウジン</t>
    </rPh>
    <phoneticPr fontId="19"/>
  </si>
  <si>
    <t>ＰＴＡ</t>
    <phoneticPr fontId="19"/>
  </si>
  <si>
    <t>女性団体</t>
    <rPh sb="0" eb="2">
      <t>ジョセイ</t>
    </rPh>
    <rPh sb="2" eb="4">
      <t>ダンタイ</t>
    </rPh>
    <phoneticPr fontId="19"/>
  </si>
  <si>
    <t>青年団体</t>
    <rPh sb="0" eb="2">
      <t>セイネン</t>
    </rPh>
    <rPh sb="2" eb="4">
      <t>ダンタイ</t>
    </rPh>
    <phoneticPr fontId="19"/>
  </si>
  <si>
    <t>企業団体</t>
    <rPh sb="0" eb="2">
      <t>キギョウ</t>
    </rPh>
    <rPh sb="2" eb="4">
      <t>ダンタイ</t>
    </rPh>
    <phoneticPr fontId="19"/>
  </si>
  <si>
    <t>官庁(国県)</t>
    <rPh sb="0" eb="2">
      <t>カンチョウ</t>
    </rPh>
    <rPh sb="3" eb="4">
      <t>クニ</t>
    </rPh>
    <rPh sb="4" eb="5">
      <t>ケン</t>
    </rPh>
    <phoneticPr fontId="19"/>
  </si>
  <si>
    <t>官庁(市町)</t>
    <rPh sb="0" eb="2">
      <t>カンチョウ</t>
    </rPh>
    <rPh sb="3" eb="5">
      <t>シチョウ</t>
    </rPh>
    <phoneticPr fontId="19"/>
  </si>
  <si>
    <t>各種団体</t>
    <rPh sb="0" eb="2">
      <t>カクシュ</t>
    </rPh>
    <rPh sb="2" eb="4">
      <t>ダンタイ</t>
    </rPh>
    <phoneticPr fontId="19"/>
  </si>
  <si>
    <t>小計</t>
    <rPh sb="0" eb="2">
      <t>ショウケイ</t>
    </rPh>
    <phoneticPr fontId="19"/>
  </si>
  <si>
    <t>学校教育</t>
    <rPh sb="0" eb="1">
      <t>ガク</t>
    </rPh>
    <rPh sb="1" eb="2">
      <t>コウ</t>
    </rPh>
    <rPh sb="2" eb="3">
      <t>キョウ</t>
    </rPh>
    <rPh sb="3" eb="4">
      <t>イク</t>
    </rPh>
    <phoneticPr fontId="19"/>
  </si>
  <si>
    <t>幼･保育園</t>
    <rPh sb="0" eb="1">
      <t>ヨウ</t>
    </rPh>
    <rPh sb="2" eb="5">
      <t>ホイクエン</t>
    </rPh>
    <phoneticPr fontId="19"/>
  </si>
  <si>
    <t>小学校</t>
    <rPh sb="0" eb="3">
      <t>ショウガッコウ</t>
    </rPh>
    <phoneticPr fontId="19"/>
  </si>
  <si>
    <t>中学校</t>
    <rPh sb="0" eb="3">
      <t>チュウガッコウ</t>
    </rPh>
    <phoneticPr fontId="19"/>
  </si>
  <si>
    <t>高等学校</t>
    <rPh sb="0" eb="2">
      <t>コウトウ</t>
    </rPh>
    <rPh sb="2" eb="4">
      <t>ガッコウ</t>
    </rPh>
    <phoneticPr fontId="19"/>
  </si>
  <si>
    <t>特別支援学校</t>
    <rPh sb="0" eb="2">
      <t>トクベツ</t>
    </rPh>
    <rPh sb="2" eb="4">
      <t>シエン</t>
    </rPh>
    <rPh sb="4" eb="6">
      <t>ガッコウ</t>
    </rPh>
    <phoneticPr fontId="19"/>
  </si>
  <si>
    <t>大学･短大</t>
    <rPh sb="0" eb="2">
      <t>ダイガク</t>
    </rPh>
    <rPh sb="3" eb="5">
      <t>タンダイ</t>
    </rPh>
    <phoneticPr fontId="19"/>
  </si>
  <si>
    <t>専門学校</t>
    <rPh sb="0" eb="2">
      <t>センモン</t>
    </rPh>
    <rPh sb="2" eb="4">
      <t>ガッコウ</t>
    </rPh>
    <phoneticPr fontId="19"/>
  </si>
  <si>
    <t>合　　　　　　　　　計</t>
    <rPh sb="0" eb="1">
      <t>ゴウ</t>
    </rPh>
    <rPh sb="10" eb="11">
      <t>ケイ</t>
    </rPh>
    <phoneticPr fontId="19"/>
  </si>
  <si>
    <t>〇 平成27年度 16ミリ映画・フィルムビデオテープ上位貸出回数</t>
    <rPh sb="2" eb="4">
      <t>ヘイセイ</t>
    </rPh>
    <rPh sb="6" eb="8">
      <t>ネンド</t>
    </rPh>
    <rPh sb="13" eb="15">
      <t>エイガ</t>
    </rPh>
    <rPh sb="26" eb="28">
      <t>ジョウイ</t>
    </rPh>
    <rPh sb="28" eb="30">
      <t>カシダシ</t>
    </rPh>
    <rPh sb="30" eb="32">
      <t>カイスウ</t>
    </rPh>
    <phoneticPr fontId="19"/>
  </si>
  <si>
    <t>順位</t>
    <rPh sb="0" eb="2">
      <t>ジュンイ</t>
    </rPh>
    <phoneticPr fontId="19"/>
  </si>
  <si>
    <t>作品名</t>
    <rPh sb="0" eb="2">
      <t>サクヒン</t>
    </rPh>
    <rPh sb="2" eb="3">
      <t>メイ</t>
    </rPh>
    <phoneticPr fontId="19"/>
  </si>
  <si>
    <t>分類</t>
    <rPh sb="0" eb="2">
      <t>ブンルイ</t>
    </rPh>
    <phoneticPr fontId="19"/>
  </si>
  <si>
    <t>種別</t>
    <rPh sb="0" eb="2">
      <t>シュベツ</t>
    </rPh>
    <phoneticPr fontId="19"/>
  </si>
  <si>
    <t>回数</t>
    <rPh sb="0" eb="2">
      <t>カイスウ</t>
    </rPh>
    <phoneticPr fontId="19"/>
  </si>
  <si>
    <t>日本の礎佐賀にあり
三重津海軍所跡と幕末佐賀</t>
    <rPh sb="0" eb="2">
      <t>ニホン</t>
    </rPh>
    <rPh sb="3" eb="4">
      <t>イシズエ</t>
    </rPh>
    <rPh sb="4" eb="6">
      <t>サガ</t>
    </rPh>
    <rPh sb="10" eb="12">
      <t>ミエ</t>
    </rPh>
    <rPh sb="12" eb="13">
      <t>ツ</t>
    </rPh>
    <rPh sb="13" eb="15">
      <t>カイグン</t>
    </rPh>
    <rPh sb="15" eb="16">
      <t>トコロ</t>
    </rPh>
    <rPh sb="16" eb="17">
      <t>アト</t>
    </rPh>
    <rPh sb="18" eb="20">
      <t>バクマツ</t>
    </rPh>
    <rPh sb="20" eb="22">
      <t>サガ</t>
    </rPh>
    <phoneticPr fontId="19"/>
  </si>
  <si>
    <t>歴史</t>
    <rPh sb="0" eb="2">
      <t>レキシ</t>
    </rPh>
    <phoneticPr fontId="19"/>
  </si>
  <si>
    <t>DVD</t>
    <phoneticPr fontId="19"/>
  </si>
  <si>
    <t>ぜったいゆうかいされないぞ！</t>
    <phoneticPr fontId="19"/>
  </si>
  <si>
    <t>生徒指導</t>
    <rPh sb="0" eb="2">
      <t>セイト</t>
    </rPh>
    <rPh sb="2" eb="4">
      <t>シドウ</t>
    </rPh>
    <phoneticPr fontId="19"/>
  </si>
  <si>
    <t>VHS</t>
    <phoneticPr fontId="19"/>
  </si>
  <si>
    <t>ゆうかい・いたずらされないために</t>
    <phoneticPr fontId="19"/>
  </si>
  <si>
    <t>VHS</t>
    <phoneticPr fontId="19"/>
  </si>
  <si>
    <t>老いを生きる</t>
    <rPh sb="0" eb="1">
      <t>オ</t>
    </rPh>
    <rPh sb="3" eb="4">
      <t>イ</t>
    </rPh>
    <phoneticPr fontId="19"/>
  </si>
  <si>
    <t>生涯学習一般</t>
    <rPh sb="0" eb="2">
      <t>ショウガイ</t>
    </rPh>
    <rPh sb="2" eb="4">
      <t>ガクシュウ</t>
    </rPh>
    <rPh sb="4" eb="6">
      <t>イッパン</t>
    </rPh>
    <phoneticPr fontId="19"/>
  </si>
  <si>
    <t>DVD</t>
    <phoneticPr fontId="19"/>
  </si>
  <si>
    <t>ことば食堂へようこそ</t>
    <rPh sb="3" eb="5">
      <t>ショクドウ</t>
    </rPh>
    <phoneticPr fontId="19"/>
  </si>
  <si>
    <t>１６ｍｍ、ＶＨＳ視聴者数</t>
    <rPh sb="8" eb="11">
      <t>シチョウシャ</t>
    </rPh>
    <rPh sb="11" eb="12">
      <t>スウ</t>
    </rPh>
    <phoneticPr fontId="19"/>
  </si>
  <si>
    <t>１６ｍｍ</t>
    <phoneticPr fontId="19"/>
  </si>
  <si>
    <t>ＶＨＳ等</t>
    <rPh sb="3" eb="4">
      <t>ナド</t>
    </rPh>
    <phoneticPr fontId="19"/>
  </si>
  <si>
    <t>Ｈ１７年度</t>
    <rPh sb="3" eb="5">
      <t>ネンド</t>
    </rPh>
    <phoneticPr fontId="19"/>
  </si>
  <si>
    <t>Ｈ１８年度</t>
    <rPh sb="3" eb="5">
      <t>ネンド</t>
    </rPh>
    <phoneticPr fontId="19"/>
  </si>
  <si>
    <t>Ｈ１９年度</t>
    <rPh sb="3" eb="5">
      <t>ネンド</t>
    </rPh>
    <phoneticPr fontId="19"/>
  </si>
  <si>
    <t>Ｈ２０年度</t>
    <rPh sb="3" eb="5">
      <t>ネンド</t>
    </rPh>
    <phoneticPr fontId="19"/>
  </si>
  <si>
    <t>Ｈ２１年度</t>
    <rPh sb="3" eb="5">
      <t>ネンド</t>
    </rPh>
    <phoneticPr fontId="19"/>
  </si>
  <si>
    <t>Ｈ２２年度</t>
    <rPh sb="3" eb="5">
      <t>ネンド</t>
    </rPh>
    <phoneticPr fontId="19"/>
  </si>
  <si>
    <t>Ｈ２３年度</t>
    <rPh sb="3" eb="5">
      <t>ネンド</t>
    </rPh>
    <phoneticPr fontId="19"/>
  </si>
  <si>
    <t>Ｈ２４年度</t>
    <rPh sb="3" eb="5">
      <t>ネンド</t>
    </rPh>
    <phoneticPr fontId="19"/>
  </si>
  <si>
    <t>Ｈ２５年度</t>
    <rPh sb="3" eb="5">
      <t>ネンド</t>
    </rPh>
    <phoneticPr fontId="19"/>
  </si>
  <si>
    <t>Ｈ２６年度</t>
    <rPh sb="3" eb="5">
      <t>ネンド</t>
    </rPh>
    <phoneticPr fontId="19"/>
  </si>
  <si>
    <t>Ｈ２７年度</t>
    <rPh sb="3" eb="5">
      <t>ネンド</t>
    </rPh>
    <phoneticPr fontId="19"/>
  </si>
  <si>
    <t>Ｈ２８年度</t>
    <rPh sb="3" eb="5">
      <t>ネンド</t>
    </rPh>
    <phoneticPr fontId="19"/>
  </si>
  <si>
    <t>Ｈ２９年度</t>
    <rPh sb="3" eb="5">
      <t>ネンド</t>
    </rPh>
    <phoneticPr fontId="19"/>
  </si>
  <si>
    <t>Ｈ３０年度</t>
    <rPh sb="3" eb="5">
      <t>ネンド</t>
    </rPh>
    <phoneticPr fontId="19"/>
  </si>
  <si>
    <t>Ｈ３１年度</t>
    <rPh sb="3" eb="5">
      <t>ネンド</t>
    </rPh>
    <phoneticPr fontId="19"/>
  </si>
  <si>
    <t>Ｈ３２年度</t>
    <rPh sb="3" eb="5">
      <t>ネンド</t>
    </rPh>
    <phoneticPr fontId="19"/>
  </si>
  <si>
    <t>Ｈ３３年度</t>
    <rPh sb="3" eb="5">
      <t>ネンド</t>
    </rPh>
    <phoneticPr fontId="19"/>
  </si>
  <si>
    <t>Ｈ３４年度</t>
    <rPh sb="3" eb="5">
      <t>ネンド</t>
    </rPh>
    <phoneticPr fontId="19"/>
  </si>
  <si>
    <t>・グラフの修正の仕方</t>
    <rPh sb="5" eb="7">
      <t>シュウセイ</t>
    </rPh>
    <rPh sb="8" eb="10">
      <t>シカタ</t>
    </rPh>
    <phoneticPr fontId="19"/>
  </si>
  <si>
    <t>P19の上のグラフをクリック</t>
    <rPh sb="4" eb="5">
      <t>ウエ</t>
    </rPh>
    <phoneticPr fontId="19"/>
  </si>
  <si>
    <t>グラフツール➜デザイン➜データの選択➜編集➜範囲を選択する</t>
    <rPh sb="16" eb="18">
      <t>センタク</t>
    </rPh>
    <rPh sb="19" eb="21">
      <t>ヘンシュウ</t>
    </rPh>
    <rPh sb="22" eb="24">
      <t>ハンイ</t>
    </rPh>
    <rPh sb="25" eb="27">
      <t>センタク</t>
    </rPh>
    <phoneticPr fontId="19"/>
  </si>
  <si>
    <t>軸➜軸のオプション</t>
    <rPh sb="0" eb="1">
      <t>ジク</t>
    </rPh>
    <rPh sb="2" eb="3">
      <t>ジク</t>
    </rPh>
    <phoneticPr fontId="19"/>
  </si>
  <si>
    <t>教材制作室利用状況</t>
    <rPh sb="0" eb="2">
      <t>キョウザイ</t>
    </rPh>
    <rPh sb="2" eb="5">
      <t>セイサクシツ</t>
    </rPh>
    <rPh sb="5" eb="7">
      <t>リヨウ</t>
    </rPh>
    <rPh sb="7" eb="9">
      <t>ジョウキョウ</t>
    </rPh>
    <phoneticPr fontId="19"/>
  </si>
  <si>
    <t>制作室</t>
    <rPh sb="0" eb="3">
      <t>セイサクシツ</t>
    </rPh>
    <phoneticPr fontId="19"/>
  </si>
  <si>
    <t>映像工房</t>
    <rPh sb="0" eb="2">
      <t>エイゾウ</t>
    </rPh>
    <rPh sb="2" eb="4">
      <t>コウボウ</t>
    </rPh>
    <phoneticPr fontId="19"/>
  </si>
  <si>
    <t>Ｈ２２年度</t>
    <rPh sb="3" eb="4">
      <t>ネン</t>
    </rPh>
    <rPh sb="4" eb="5">
      <t>ド</t>
    </rPh>
    <phoneticPr fontId="19"/>
  </si>
  <si>
    <t>H23年度</t>
    <rPh sb="3" eb="5">
      <t>ネンド</t>
    </rPh>
    <phoneticPr fontId="19"/>
  </si>
  <si>
    <t>H24年度</t>
    <rPh sb="3" eb="5">
      <t>ネンド</t>
    </rPh>
    <phoneticPr fontId="19"/>
  </si>
  <si>
    <t>H25年度</t>
    <rPh sb="3" eb="5">
      <t>ネンド</t>
    </rPh>
    <phoneticPr fontId="19"/>
  </si>
  <si>
    <t>H26年度</t>
    <rPh sb="3" eb="5">
      <t>ネンド</t>
    </rPh>
    <phoneticPr fontId="19"/>
  </si>
  <si>
    <t>H27年度</t>
    <rPh sb="3" eb="5">
      <t>ネンド</t>
    </rPh>
    <phoneticPr fontId="19"/>
  </si>
  <si>
    <t>H28年度</t>
    <rPh sb="3" eb="5">
      <t>ネンド</t>
    </rPh>
    <phoneticPr fontId="19"/>
  </si>
  <si>
    <t>H29年度</t>
    <rPh sb="3" eb="5">
      <t>ネンド</t>
    </rPh>
    <phoneticPr fontId="19"/>
  </si>
  <si>
    <t>H30年度</t>
    <rPh sb="3" eb="5">
      <t>ネンド</t>
    </rPh>
    <phoneticPr fontId="19"/>
  </si>
  <si>
    <t>H31年度</t>
    <rPh sb="3" eb="5">
      <t>ネンド</t>
    </rPh>
    <phoneticPr fontId="19"/>
  </si>
  <si>
    <t>H32年度</t>
    <rPh sb="3" eb="5">
      <t>ネンド</t>
    </rPh>
    <phoneticPr fontId="19"/>
  </si>
  <si>
    <t>H33年度</t>
    <rPh sb="3" eb="5">
      <t>ネンド</t>
    </rPh>
    <phoneticPr fontId="19"/>
  </si>
  <si>
    <t>H34年度</t>
    <rPh sb="3" eb="5">
      <t>ネンド</t>
    </rPh>
    <phoneticPr fontId="19"/>
  </si>
  <si>
    <t>H35年度</t>
    <rPh sb="3" eb="5">
      <t>ネンド</t>
    </rPh>
    <phoneticPr fontId="19"/>
  </si>
  <si>
    <t>H36年度</t>
    <rPh sb="3" eb="5">
      <t>ネンド</t>
    </rPh>
    <phoneticPr fontId="19"/>
  </si>
  <si>
    <t>H37年度</t>
    <rPh sb="3" eb="5">
      <t>ネンド</t>
    </rPh>
    <phoneticPr fontId="19"/>
  </si>
  <si>
    <t>H38年度</t>
    <rPh sb="3" eb="5">
      <t>ネンド</t>
    </rPh>
    <phoneticPr fontId="19"/>
  </si>
  <si>
    <t>H39年度</t>
    <rPh sb="3" eb="5">
      <t>ネンド</t>
    </rPh>
    <phoneticPr fontId="19"/>
  </si>
  <si>
    <t>H40年度</t>
    <rPh sb="3" eb="5">
      <t>ネンド</t>
    </rPh>
    <phoneticPr fontId="19"/>
  </si>
  <si>
    <t>H41年度</t>
    <rPh sb="3" eb="5">
      <t>ネンド</t>
    </rPh>
    <phoneticPr fontId="19"/>
  </si>
  <si>
    <t>H42年度</t>
    <rPh sb="3" eb="5">
      <t>ネンド</t>
    </rPh>
    <phoneticPr fontId="19"/>
  </si>
  <si>
    <t>※H17年10月から映像工房での映像編集指導を開始　</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</si>
</sst>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e\.m\.d;@"/>
    <numFmt numFmtId="177" formatCode="#,##0_);[Red]\(#,##0\)"/>
    <numFmt numFmtId="178" formatCode="#,##0_ ;[Red]\-#,##0\ "/>
    <numFmt numFmtId="179" formatCode="m&quot;月&quot;d&quot;日&quot;;@"/>
    <numFmt numFmtId="180" formatCode="0.0%"/>
    <numFmt numFmtId="181" formatCode="###,###&quot;人&quot;"/>
    <numFmt numFmtId="182" formatCode="0.0"/>
    <numFmt numFmtId="183" formatCode="0_);\(0\)"/>
  </numFmts>
  <fonts count="74" x14ac:knownFonts="1">
    <font>
      <sz val="11"/>
      <name val="ＭＳ ゴシック"/>
      <family val="3"/>
      <charset val="128"/>
    </font>
    <font>
      <sz val="11"/>
      <color theme="1"/>
      <name val="ＭＳ Ｐゴシック"/>
      <family val="2"/>
      <charset val="128"/>
      <scheme val="minor"/>
    </font>
    <font>
      <sz val="6"/>
      <name val="ＭＳ ゴシック"/>
      <family val="3"/>
      <charset val="128"/>
    </font>
    <font>
      <sz val="9"/>
      <color indexed="8"/>
      <name val="ＭＳ 明朝"/>
      <family val="1"/>
      <charset val="128"/>
    </font>
    <font>
      <strike/>
      <sz val="9"/>
      <color indexed="8"/>
      <name val="ＭＳ 明朝"/>
      <family val="1"/>
      <charset val="128"/>
    </font>
    <font>
      <sz val="10.5"/>
      <name val="ＭＳ 明朝"/>
      <family val="1"/>
      <charset val="128"/>
    </font>
    <font>
      <sz val="10.5"/>
      <color theme="1"/>
      <name val="ＭＳ ゴシック"/>
      <family val="3"/>
      <charset val="128"/>
    </font>
    <font>
      <sz val="10.5"/>
      <color theme="1"/>
      <name val="ＭＳ 明朝"/>
      <family val="1"/>
      <charset val="128"/>
    </font>
    <font>
      <sz val="12"/>
      <color theme="1"/>
      <name val="ＭＳ 明朝"/>
      <family val="1"/>
      <charset val="128"/>
    </font>
    <font>
      <sz val="11"/>
      <color theme="1"/>
      <name val="ＭＳ 明朝"/>
      <family val="1"/>
      <charset val="128"/>
    </font>
    <font>
      <b/>
      <sz val="14"/>
      <color theme="1"/>
      <name val="ＭＳ ゴシック"/>
      <family val="3"/>
      <charset val="128"/>
    </font>
    <font>
      <b/>
      <sz val="14"/>
      <color theme="1"/>
      <name val="ＭＳ 明朝"/>
      <family val="1"/>
      <charset val="128"/>
    </font>
    <font>
      <sz val="10"/>
      <color theme="1"/>
      <name val="ＭＳ 明朝"/>
      <family val="1"/>
      <charset val="128"/>
    </font>
    <font>
      <sz val="9"/>
      <color theme="1"/>
      <name val="ＭＳ 明朝"/>
      <family val="1"/>
      <charset val="128"/>
    </font>
    <font>
      <b/>
      <sz val="16"/>
      <color theme="1"/>
      <name val="ＭＳ Ｐゴシック"/>
      <family val="3"/>
      <charset val="128"/>
      <scheme val="minor"/>
    </font>
    <font>
      <b/>
      <sz val="18"/>
      <color theme="1"/>
      <name val="ＭＳ Ｐゴシック"/>
      <family val="3"/>
      <charset val="128"/>
      <scheme val="minor"/>
    </font>
    <font>
      <sz val="11"/>
      <color theme="1"/>
      <name val="ＭＳ ゴシック"/>
      <family val="3"/>
      <charset val="128"/>
    </font>
    <font>
      <sz val="11"/>
      <color theme="1"/>
      <name val="ＭＳ Ｐゴシック"/>
      <family val="3"/>
      <charset val="128"/>
      <scheme val="minor"/>
    </font>
    <font>
      <b/>
      <sz val="16"/>
      <color theme="1"/>
      <name val="ＭＳ Ｐゴシック"/>
      <family val="3"/>
      <charset val="128"/>
    </font>
    <font>
      <sz val="6"/>
      <name val="ＭＳ Ｐゴシック"/>
      <family val="3"/>
      <charset val="128"/>
    </font>
    <font>
      <sz val="16"/>
      <color theme="1"/>
      <name val="ＭＳ Ｐゴシック"/>
      <family val="3"/>
      <charset val="128"/>
    </font>
    <font>
      <b/>
      <sz val="16"/>
      <color theme="1"/>
      <name val="ＭＳ 明朝"/>
      <family val="1"/>
      <charset val="128"/>
    </font>
    <font>
      <sz val="16"/>
      <color theme="1"/>
      <name val="ＭＳ 明朝"/>
      <family val="1"/>
      <charset val="128"/>
    </font>
    <font>
      <sz val="11"/>
      <name val="ＭＳ Ｐゴシック"/>
      <family val="3"/>
      <charset val="128"/>
    </font>
    <font>
      <b/>
      <sz val="16"/>
      <name val="ＭＳ Ｐゴシック"/>
      <family val="3"/>
      <charset val="128"/>
    </font>
    <font>
      <sz val="11"/>
      <name val="ＭＳ 明朝"/>
      <family val="1"/>
      <charset val="128"/>
    </font>
    <font>
      <sz val="10"/>
      <name val="ＭＳ 明朝"/>
      <family val="1"/>
      <charset val="128"/>
    </font>
    <font>
      <sz val="9"/>
      <name val="ＭＳ 明朝"/>
      <family val="1"/>
      <charset val="128"/>
    </font>
    <font>
      <b/>
      <sz val="16"/>
      <name val="ＭＳ Ｐゴシック"/>
      <family val="3"/>
      <charset val="128"/>
      <scheme val="minor"/>
    </font>
    <font>
      <sz val="16"/>
      <name val="ＭＳ 明朝"/>
      <family val="1"/>
      <charset val="128"/>
    </font>
    <font>
      <b/>
      <sz val="14"/>
      <name val="ＭＳ Ｐゴシック"/>
      <family val="3"/>
      <charset val="128"/>
    </font>
    <font>
      <sz val="14"/>
      <name val="ＭＳ 明朝"/>
      <family val="1"/>
      <charset val="128"/>
    </font>
    <font>
      <sz val="8.5"/>
      <name val="ＭＳ 明朝"/>
      <family val="1"/>
      <charset val="128"/>
    </font>
    <font>
      <sz val="14"/>
      <color theme="1"/>
      <name val="ＭＳ 明朝"/>
      <family val="1"/>
      <charset val="128"/>
    </font>
    <font>
      <sz val="11"/>
      <color theme="1"/>
      <name val="ＭＳ Ｐゴシック"/>
      <family val="3"/>
      <charset val="128"/>
    </font>
    <font>
      <b/>
      <sz val="12"/>
      <color theme="1"/>
      <name val="ＭＳ Ｐ明朝"/>
      <family val="1"/>
      <charset val="128"/>
    </font>
    <font>
      <sz val="11"/>
      <color theme="1"/>
      <name val="ＭＳ Ｐ明朝"/>
      <family val="1"/>
      <charset val="128"/>
    </font>
    <font>
      <b/>
      <sz val="14"/>
      <color theme="1"/>
      <name val="ＭＳ Ｐ明朝"/>
      <family val="1"/>
      <charset val="128"/>
    </font>
    <font>
      <sz val="9"/>
      <color theme="1"/>
      <name val="ＭＳ Ｐ明朝"/>
      <family val="1"/>
      <charset val="128"/>
    </font>
    <font>
      <sz val="8"/>
      <color theme="1"/>
      <name val="ＭＳ Ｐ明朝"/>
      <family val="1"/>
      <charset val="128"/>
    </font>
    <font>
      <sz val="6"/>
      <color theme="1"/>
      <name val="ＭＳ Ｐ明朝"/>
      <family val="1"/>
      <charset val="128"/>
    </font>
    <font>
      <b/>
      <sz val="12"/>
      <color theme="1"/>
      <name val="ＭＳ 明朝"/>
      <family val="1"/>
      <charset val="128"/>
    </font>
    <font>
      <sz val="8"/>
      <color theme="1"/>
      <name val="ＭＳ 明朝"/>
      <family val="1"/>
      <charset val="128"/>
    </font>
    <font>
      <b/>
      <sz val="11"/>
      <color theme="1"/>
      <name val="ＭＳ 明朝"/>
      <family val="1"/>
      <charset val="128"/>
    </font>
    <font>
      <sz val="11"/>
      <color indexed="10"/>
      <name val="ＭＳ 明朝"/>
      <family val="1"/>
      <charset val="128"/>
    </font>
    <font>
      <sz val="6"/>
      <color theme="1"/>
      <name val="ＭＳ 明朝"/>
      <family val="1"/>
      <charset val="128"/>
    </font>
    <font>
      <b/>
      <sz val="14"/>
      <color theme="1"/>
      <name val="ＭＳ Ｐゴシック"/>
      <family val="3"/>
      <charset val="128"/>
      <scheme val="minor"/>
    </font>
    <font>
      <sz val="10.5"/>
      <color indexed="8"/>
      <name val="ＭＳ 明朝"/>
      <family val="1"/>
      <charset val="128"/>
    </font>
    <font>
      <b/>
      <sz val="12"/>
      <name val="ＭＳ 明朝"/>
      <family val="1"/>
      <charset val="128"/>
    </font>
    <font>
      <sz val="11"/>
      <name val="ＭＳ Ｐゴシック"/>
      <family val="2"/>
      <charset val="128"/>
      <scheme val="minor"/>
    </font>
    <font>
      <sz val="12"/>
      <name val="ＭＳ 明朝"/>
      <family val="1"/>
      <charset val="128"/>
    </font>
    <font>
      <sz val="10.5"/>
      <name val="ＭＳ Ｐ明朝"/>
      <family val="1"/>
      <charset val="128"/>
    </font>
    <font>
      <sz val="10"/>
      <name val="ＭＳ Ｐ明朝"/>
      <family val="1"/>
      <charset val="128"/>
    </font>
    <font>
      <sz val="6"/>
      <name val="ＭＳ Ｐゴシック"/>
      <family val="2"/>
      <charset val="128"/>
      <scheme val="minor"/>
    </font>
    <font>
      <b/>
      <sz val="14"/>
      <color indexed="8"/>
      <name val="ＭＳ Ｐゴシック"/>
      <family val="3"/>
      <charset val="128"/>
    </font>
    <font>
      <sz val="8"/>
      <name val="ＭＳ Ｐ明朝"/>
      <family val="1"/>
      <charset val="128"/>
    </font>
    <font>
      <b/>
      <sz val="10.5"/>
      <name val="ＭＳ 明朝"/>
      <family val="1"/>
      <charset val="128"/>
    </font>
    <font>
      <sz val="8"/>
      <name val="ＭＳ 明朝"/>
      <family val="1"/>
      <charset val="128"/>
    </font>
    <font>
      <b/>
      <sz val="12"/>
      <name val="ＭＳ Ｐ明朝"/>
      <family val="1"/>
      <charset val="128"/>
    </font>
    <font>
      <b/>
      <sz val="14"/>
      <name val="ＭＳ 明朝"/>
      <family val="1"/>
      <charset val="128"/>
    </font>
    <font>
      <sz val="7"/>
      <name val="ＭＳ 明朝"/>
      <family val="1"/>
      <charset val="128"/>
    </font>
    <font>
      <sz val="10.5"/>
      <name val="Century"/>
      <family val="1"/>
    </font>
    <font>
      <sz val="10.5"/>
      <name val="Times New Roman"/>
      <family val="1"/>
    </font>
    <font>
      <sz val="7"/>
      <name val="Times New Roman"/>
      <family val="1"/>
    </font>
    <font>
      <sz val="10"/>
      <name val="Century"/>
      <family val="1"/>
    </font>
    <font>
      <b/>
      <sz val="14"/>
      <color theme="1"/>
      <name val="ＭＳ Ｐゴシック"/>
      <family val="3"/>
      <charset val="128"/>
    </font>
    <font>
      <sz val="14"/>
      <color indexed="8"/>
      <name val="ＭＳ Ｐゴシック"/>
      <family val="3"/>
      <charset val="128"/>
    </font>
    <font>
      <sz val="11"/>
      <color indexed="8"/>
      <name val="ＭＳ 明朝"/>
      <family val="1"/>
      <charset val="128"/>
    </font>
    <font>
      <sz val="7.5"/>
      <color indexed="8"/>
      <name val="ＭＳ 明朝"/>
      <family val="1"/>
      <charset val="128"/>
    </font>
    <font>
      <sz val="7"/>
      <color theme="1"/>
      <name val="ＭＳ Ｐ明朝"/>
      <family val="1"/>
      <charset val="128"/>
    </font>
    <font>
      <sz val="10.5"/>
      <color theme="1"/>
      <name val="ＭＳ Ｐ明朝"/>
      <family val="1"/>
      <charset val="128"/>
    </font>
    <font>
      <sz val="10.5"/>
      <color theme="1"/>
      <name val="ＭＳ Ｐゴシック"/>
      <family val="3"/>
      <charset val="128"/>
    </font>
    <font>
      <sz val="11"/>
      <name val="ＭＳ Ｐ明朝"/>
      <family val="1"/>
      <charset val="128"/>
    </font>
    <font>
      <b/>
      <sz val="11"/>
      <name val="ＭＳ 明朝"/>
      <family val="1"/>
      <charset val="128"/>
    </font>
  </fonts>
  <fills count="3">
    <fill>
      <patternFill patternType="none"/>
    </fill>
    <fill>
      <patternFill patternType="gray125"/>
    </fill>
    <fill>
      <patternFill patternType="solid">
        <fgColor rgb="FFFFFF00"/>
        <bgColor indexed="64"/>
      </patternFill>
    </fill>
  </fills>
  <borders count="128">
    <border>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diagonal/>
    </border>
    <border>
      <left style="dotted">
        <color indexed="64"/>
      </left>
      <right style="dotted">
        <color indexed="64"/>
      </right>
      <top style="dotted">
        <color indexed="64"/>
      </top>
      <bottom/>
      <diagonal/>
    </border>
    <border>
      <left/>
      <right style="dotted">
        <color indexed="64"/>
      </right>
      <top style="dotted">
        <color indexed="64"/>
      </top>
      <bottom style="thin">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style="dotted">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diagonalDown="1">
      <left style="dotted">
        <color indexed="64"/>
      </left>
      <right style="thin">
        <color indexed="64"/>
      </right>
      <top style="dotted">
        <color indexed="64"/>
      </top>
      <bottom style="dotted">
        <color indexed="64"/>
      </bottom>
      <diagonal style="thin">
        <color indexed="64"/>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right style="hair">
        <color indexed="64"/>
      </right>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hair">
        <color indexed="64"/>
      </left>
      <right style="thin">
        <color indexed="64"/>
      </right>
      <top style="hair">
        <color indexed="64"/>
      </top>
      <bottom style="dotted">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hair">
        <color indexed="64"/>
      </left>
      <right style="thin">
        <color indexed="64"/>
      </right>
      <top style="double">
        <color indexed="64"/>
      </top>
      <bottom style="thin">
        <color indexed="64"/>
      </bottom>
      <diagonal/>
    </border>
  </borders>
  <cellStyleXfs count="10">
    <xf numFmtId="0" fontId="0" fillId="0" borderId="0"/>
    <xf numFmtId="0" fontId="17" fillId="0" borderId="0">
      <alignment vertical="center"/>
    </xf>
    <xf numFmtId="0" fontId="23" fillId="0" borderId="0"/>
    <xf numFmtId="38" fontId="23" fillId="0" borderId="0" applyFont="0" applyFill="0" applyBorder="0" applyAlignment="0" applyProtection="0"/>
    <xf numFmtId="0" fontId="23" fillId="0" borderId="0">
      <alignment vertical="center"/>
    </xf>
    <xf numFmtId="9" fontId="23" fillId="0" borderId="0" applyFont="0" applyFill="0" applyBorder="0" applyAlignment="0" applyProtection="0"/>
    <xf numFmtId="38" fontId="2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3" fillId="0" borderId="0"/>
  </cellStyleXfs>
  <cellXfs count="990">
    <xf numFmtId="0" fontId="0" fillId="0" borderId="0" xfId="0"/>
    <xf numFmtId="0" fontId="6" fillId="0" borderId="1" xfId="0" applyFont="1" applyFill="1" applyBorder="1" applyAlignment="1">
      <alignment horizontal="center" vertical="center"/>
    </xf>
    <xf numFmtId="0" fontId="7" fillId="0" borderId="2" xfId="0" applyFont="1" applyFill="1" applyBorder="1" applyAlignment="1">
      <alignment horizontal="left" vertical="center" wrapText="1" readingOrder="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readingOrder="1"/>
    </xf>
    <xf numFmtId="0" fontId="8" fillId="0" borderId="0" xfId="0" applyFont="1" applyFill="1"/>
    <xf numFmtId="0" fontId="6" fillId="0" borderId="4" xfId="0" applyFont="1" applyFill="1" applyBorder="1" applyAlignment="1">
      <alignment horizontal="center" vertical="center"/>
    </xf>
    <xf numFmtId="0" fontId="7" fillId="0" borderId="5" xfId="0" applyFont="1" applyFill="1" applyBorder="1" applyAlignment="1">
      <alignment horizontal="left" vertical="center" wrapText="1" readingOrder="1"/>
    </xf>
    <xf numFmtId="0" fontId="7" fillId="0" borderId="6" xfId="0" applyFont="1" applyFill="1" applyBorder="1" applyAlignment="1">
      <alignment horizontal="center" vertical="center" wrapText="1"/>
    </xf>
    <xf numFmtId="0" fontId="7" fillId="0" borderId="6" xfId="0" applyFont="1" applyFill="1" applyBorder="1" applyAlignment="1">
      <alignment horizontal="left" vertical="center" wrapText="1" readingOrder="1"/>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7" fillId="0" borderId="10" xfId="0" applyFont="1" applyFill="1" applyBorder="1" applyAlignment="1">
      <alignment horizontal="left" vertical="center" wrapText="1" readingOrder="1"/>
    </xf>
    <xf numFmtId="0" fontId="7" fillId="0" borderId="11" xfId="0" applyFont="1" applyFill="1" applyBorder="1" applyAlignment="1">
      <alignment horizontal="center" vertical="center" wrapText="1"/>
    </xf>
    <xf numFmtId="0" fontId="7" fillId="0" borderId="11" xfId="0" applyFont="1" applyFill="1" applyBorder="1" applyAlignment="1">
      <alignment horizontal="left" vertical="center" wrapText="1" readingOrder="1"/>
    </xf>
    <xf numFmtId="0" fontId="7" fillId="0" borderId="12" xfId="0" applyFont="1" applyFill="1" applyBorder="1" applyAlignment="1">
      <alignment horizontal="left" vertical="center" wrapText="1" readingOrder="1"/>
    </xf>
    <xf numFmtId="0" fontId="7" fillId="0" borderId="13" xfId="0" applyFont="1" applyFill="1" applyBorder="1" applyAlignment="1">
      <alignment horizontal="center" vertical="center" wrapText="1"/>
    </xf>
    <xf numFmtId="0" fontId="7" fillId="0" borderId="13" xfId="0" applyFont="1" applyFill="1" applyBorder="1" applyAlignment="1">
      <alignment horizontal="left" vertical="center" wrapText="1"/>
    </xf>
    <xf numFmtId="0" fontId="7" fillId="0" borderId="13" xfId="0" applyFont="1" applyFill="1" applyBorder="1" applyAlignment="1">
      <alignment vertical="center" wrapText="1" readingOrder="1"/>
    </xf>
    <xf numFmtId="0" fontId="7" fillId="0" borderId="6" xfId="0" applyFont="1" applyFill="1" applyBorder="1" applyAlignment="1">
      <alignment horizontal="left" vertical="center" wrapText="1"/>
    </xf>
    <xf numFmtId="0" fontId="7" fillId="0" borderId="10" xfId="0" applyFont="1" applyFill="1" applyBorder="1" applyAlignment="1">
      <alignment vertical="center" wrapText="1"/>
    </xf>
    <xf numFmtId="0" fontId="7" fillId="0" borderId="11" xfId="0" applyFont="1" applyFill="1" applyBorder="1" applyAlignment="1">
      <alignment horizontal="left" vertical="center" wrapText="1"/>
    </xf>
    <xf numFmtId="0" fontId="6" fillId="0" borderId="14" xfId="0" applyFont="1" applyFill="1" applyBorder="1" applyAlignment="1">
      <alignment horizontal="center" vertical="center"/>
    </xf>
    <xf numFmtId="0" fontId="7" fillId="0" borderId="12" xfId="0" applyFont="1" applyFill="1" applyBorder="1" applyAlignment="1">
      <alignment vertical="center" wrapText="1"/>
    </xf>
    <xf numFmtId="0" fontId="7" fillId="0" borderId="13" xfId="0" applyFont="1" applyFill="1" applyBorder="1" applyAlignment="1">
      <alignment vertical="center" wrapText="1"/>
    </xf>
    <xf numFmtId="0" fontId="7" fillId="0" borderId="13" xfId="0" applyFont="1" applyFill="1" applyBorder="1" applyAlignment="1">
      <alignment horizontal="left" vertical="center" wrapText="1" readingOrder="1"/>
    </xf>
    <xf numFmtId="0" fontId="7" fillId="0" borderId="5" xfId="0" applyFont="1" applyFill="1" applyBorder="1" applyAlignment="1">
      <alignment vertical="center" wrapText="1"/>
    </xf>
    <xf numFmtId="0" fontId="7" fillId="0" borderId="6" xfId="0" applyFont="1" applyFill="1" applyBorder="1" applyAlignment="1">
      <alignmen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9" fillId="0" borderId="0" xfId="0" applyFont="1" applyFill="1"/>
    <xf numFmtId="0" fontId="7" fillId="0" borderId="15"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6" xfId="0" applyFont="1" applyFill="1" applyBorder="1" applyAlignment="1">
      <alignment horizontal="center" vertical="center"/>
    </xf>
    <xf numFmtId="0" fontId="7" fillId="0" borderId="11" xfId="0" applyFont="1" applyFill="1" applyBorder="1" applyAlignment="1">
      <alignment vertical="center" wrapText="1"/>
    </xf>
    <xf numFmtId="0" fontId="8" fillId="0" borderId="0" xfId="0" applyFont="1" applyFill="1" applyAlignment="1">
      <alignment horizontal="center" vertical="center"/>
    </xf>
    <xf numFmtId="0" fontId="7" fillId="0" borderId="17" xfId="0" applyFont="1" applyFill="1" applyBorder="1" applyAlignment="1">
      <alignment horizontal="left" vertical="center" wrapText="1" readingOrder="1"/>
    </xf>
    <xf numFmtId="0" fontId="7" fillId="0" borderId="18" xfId="0" applyFont="1" applyFill="1" applyBorder="1" applyAlignment="1">
      <alignment horizontal="left" vertical="center" wrapText="1" readingOrder="1"/>
    </xf>
    <xf numFmtId="0" fontId="7" fillId="0" borderId="19" xfId="0" applyFont="1" applyFill="1" applyBorder="1" applyAlignment="1">
      <alignment horizontal="left" vertical="center" wrapText="1" readingOrder="1"/>
    </xf>
    <xf numFmtId="0" fontId="7" fillId="0" borderId="20" xfId="0" applyFont="1" applyFill="1" applyBorder="1" applyAlignment="1">
      <alignment vertical="center" wrapText="1"/>
    </xf>
    <xf numFmtId="0" fontId="7" fillId="0" borderId="18" xfId="0" applyFont="1" applyFill="1" applyBorder="1" applyAlignment="1">
      <alignment horizontal="left" vertical="center" wrapText="1"/>
    </xf>
    <xf numFmtId="0" fontId="7" fillId="0" borderId="18" xfId="0" applyFont="1" applyFill="1" applyBorder="1" applyAlignment="1">
      <alignment horizontal="center" vertical="center" wrapText="1"/>
    </xf>
    <xf numFmtId="0" fontId="10" fillId="0" borderId="0" xfId="0" applyFont="1" applyFill="1" applyAlignment="1">
      <alignment horizontal="center" vertical="center"/>
    </xf>
    <xf numFmtId="0" fontId="9" fillId="0" borderId="0" xfId="0" applyFont="1"/>
    <xf numFmtId="0" fontId="11" fillId="0" borderId="0" xfId="0" applyFont="1" applyFill="1" applyBorder="1" applyAlignment="1">
      <alignment horizontal="left" vertical="center"/>
    </xf>
    <xf numFmtId="0" fontId="9" fillId="0" borderId="0" xfId="0" applyFont="1" applyFill="1" applyAlignment="1">
      <alignment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wrapText="1"/>
    </xf>
    <xf numFmtId="0" fontId="7" fillId="0" borderId="23" xfId="0" applyFont="1" applyFill="1" applyBorder="1" applyAlignment="1">
      <alignment horizontal="center" vertical="center"/>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readingOrder="1"/>
    </xf>
    <xf numFmtId="0" fontId="12" fillId="0" borderId="26" xfId="0" applyFont="1" applyFill="1" applyBorder="1" applyAlignment="1">
      <alignment horizontal="center" vertical="center" wrapText="1" readingOrder="1"/>
    </xf>
    <xf numFmtId="0" fontId="12"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readingOrder="1"/>
    </xf>
    <xf numFmtId="0" fontId="7" fillId="0" borderId="28"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28" xfId="0" applyFont="1" applyFill="1" applyBorder="1" applyAlignment="1">
      <alignment horizontal="center" vertical="center" wrapText="1" readingOrder="1"/>
    </xf>
    <xf numFmtId="0" fontId="12" fillId="0" borderId="29" xfId="0" applyFont="1" applyFill="1" applyBorder="1" applyAlignment="1">
      <alignment horizontal="center" vertical="center" wrapText="1" readingOrder="1"/>
    </xf>
    <xf numFmtId="56" fontId="7" fillId="0" borderId="11" xfId="0" applyNumberFormat="1" applyFont="1" applyFill="1" applyBorder="1" applyAlignment="1">
      <alignment horizontal="center" vertical="center" wrapText="1"/>
    </xf>
    <xf numFmtId="0" fontId="12" fillId="0" borderId="30" xfId="0" applyFont="1" applyFill="1" applyBorder="1" applyAlignment="1">
      <alignment horizontal="center" vertical="center" wrapText="1" readingOrder="1"/>
    </xf>
    <xf numFmtId="0" fontId="13" fillId="0" borderId="25" xfId="0" applyFont="1" applyFill="1" applyBorder="1" applyAlignment="1">
      <alignment horizontal="center" vertical="center" wrapText="1"/>
    </xf>
    <xf numFmtId="0" fontId="7" fillId="0" borderId="31" xfId="0" applyFont="1" applyFill="1" applyBorder="1" applyAlignment="1">
      <alignment vertical="center" wrapText="1"/>
    </xf>
    <xf numFmtId="0" fontId="7" fillId="0" borderId="32" xfId="0" applyFont="1" applyFill="1" applyBorder="1" applyAlignment="1">
      <alignment vertical="center" wrapText="1"/>
    </xf>
    <xf numFmtId="0" fontId="13" fillId="0" borderId="27" xfId="0" applyFont="1" applyFill="1" applyBorder="1" applyAlignment="1">
      <alignment horizontal="center" vertical="center" wrapText="1" readingOrder="1"/>
    </xf>
    <xf numFmtId="0" fontId="7" fillId="0" borderId="33" xfId="0" applyFont="1" applyFill="1" applyBorder="1" applyAlignment="1">
      <alignment vertical="center" wrapText="1"/>
    </xf>
    <xf numFmtId="0" fontId="12" fillId="0" borderId="34" xfId="0" applyFont="1" applyFill="1" applyBorder="1" applyAlignment="1">
      <alignment horizontal="center" vertical="center" wrapText="1" readingOrder="1"/>
    </xf>
    <xf numFmtId="0" fontId="7" fillId="0" borderId="35"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7" fillId="0" borderId="36" xfId="0" applyFont="1" applyFill="1" applyBorder="1" applyAlignment="1">
      <alignment vertical="center" wrapText="1"/>
    </xf>
    <xf numFmtId="0" fontId="7" fillId="0" borderId="18" xfId="0" applyFont="1" applyFill="1" applyBorder="1" applyAlignment="1">
      <alignment vertical="center" wrapText="1"/>
    </xf>
    <xf numFmtId="0" fontId="9" fillId="0" borderId="0" xfId="0" applyFont="1" applyFill="1" applyBorder="1" applyAlignment="1">
      <alignment horizontal="center"/>
    </xf>
    <xf numFmtId="0" fontId="9" fillId="0" borderId="0" xfId="0" applyFont="1" applyFill="1" applyAlignment="1">
      <alignment horizontal="left"/>
    </xf>
    <xf numFmtId="0" fontId="9" fillId="0" borderId="0" xfId="0" applyFont="1" applyFill="1" applyAlignment="1">
      <alignment horizontal="center"/>
    </xf>
    <xf numFmtId="0" fontId="6" fillId="0" borderId="38" xfId="0" applyFont="1" applyFill="1" applyBorder="1" applyAlignment="1">
      <alignment horizontal="center" vertical="center"/>
    </xf>
    <xf numFmtId="0" fontId="13" fillId="0" borderId="41" xfId="0" applyFont="1" applyFill="1" applyBorder="1" applyAlignment="1">
      <alignment horizontal="center" vertical="center" wrapText="1" readingOrder="1"/>
    </xf>
    <xf numFmtId="0" fontId="5" fillId="0" borderId="42" xfId="0" applyFont="1" applyFill="1" applyBorder="1" applyAlignment="1">
      <alignment vertical="center" wrapText="1"/>
    </xf>
    <xf numFmtId="0" fontId="18" fillId="0" borderId="0" xfId="1" applyFont="1">
      <alignment vertical="center"/>
    </xf>
    <xf numFmtId="0" fontId="20" fillId="0" borderId="0" xfId="1" applyFont="1">
      <alignment vertical="center"/>
    </xf>
    <xf numFmtId="0" fontId="9" fillId="0" borderId="0" xfId="1" applyFont="1">
      <alignment vertical="center"/>
    </xf>
    <xf numFmtId="0" fontId="9" fillId="0" borderId="0" xfId="1" applyFont="1" applyAlignment="1">
      <alignment horizontal="left" vertical="center"/>
    </xf>
    <xf numFmtId="0" fontId="8" fillId="0" borderId="0" xfId="1" applyFont="1">
      <alignment vertical="center"/>
    </xf>
    <xf numFmtId="0" fontId="21" fillId="0" borderId="0" xfId="1" applyFont="1" applyAlignment="1">
      <alignment horizontal="left" vertical="center"/>
    </xf>
    <xf numFmtId="0" fontId="9" fillId="0" borderId="0" xfId="1" applyFont="1" applyBorder="1">
      <alignment vertical="center"/>
    </xf>
    <xf numFmtId="0" fontId="22" fillId="0" borderId="0" xfId="1" applyFont="1" applyBorder="1" applyAlignment="1">
      <alignment vertical="center" textRotation="255"/>
    </xf>
    <xf numFmtId="0" fontId="9" fillId="0" borderId="0" xfId="1" applyFont="1" applyBorder="1" applyAlignment="1">
      <alignment vertical="center" wrapText="1"/>
    </xf>
    <xf numFmtId="0" fontId="9" fillId="0" borderId="37" xfId="1" applyFont="1" applyBorder="1">
      <alignment vertical="center"/>
    </xf>
    <xf numFmtId="0" fontId="9" fillId="0" borderId="44" xfId="1" applyFont="1" applyBorder="1">
      <alignment vertical="center"/>
    </xf>
    <xf numFmtId="0" fontId="9" fillId="0" borderId="0" xfId="1" applyFont="1" applyAlignment="1">
      <alignment vertical="center"/>
    </xf>
    <xf numFmtId="0" fontId="9" fillId="0" borderId="37" xfId="1" applyFont="1" applyBorder="1" applyAlignment="1">
      <alignment vertical="center" wrapText="1"/>
    </xf>
    <xf numFmtId="0" fontId="9" fillId="0" borderId="46" xfId="1" applyFont="1" applyBorder="1">
      <alignment vertical="center"/>
    </xf>
    <xf numFmtId="0" fontId="9" fillId="0" borderId="43" xfId="1" applyFont="1" applyBorder="1">
      <alignment vertical="center"/>
    </xf>
    <xf numFmtId="0" fontId="9" fillId="0" borderId="14" xfId="1" applyFont="1" applyBorder="1">
      <alignment vertical="center"/>
    </xf>
    <xf numFmtId="0" fontId="9" fillId="0" borderId="0" xfId="1" applyFont="1" applyBorder="1" applyAlignment="1">
      <alignment horizontal="center" vertical="center" wrapText="1"/>
    </xf>
    <xf numFmtId="0" fontId="9" fillId="0" borderId="37" xfId="1" applyFont="1" applyBorder="1" applyAlignment="1">
      <alignment horizontal="center" vertical="center" wrapText="1"/>
    </xf>
    <xf numFmtId="0" fontId="9" fillId="0" borderId="2" xfId="1" applyFont="1" applyBorder="1">
      <alignment vertical="center"/>
    </xf>
    <xf numFmtId="0" fontId="9" fillId="0" borderId="45" xfId="1" applyFont="1" applyBorder="1">
      <alignment vertical="center"/>
    </xf>
    <xf numFmtId="0" fontId="17" fillId="0" borderId="0" xfId="1" applyFont="1" applyBorder="1" applyAlignment="1">
      <alignment vertical="center"/>
    </xf>
    <xf numFmtId="0" fontId="9" fillId="0" borderId="43" xfId="1" applyFont="1" applyBorder="1" applyAlignment="1">
      <alignment vertical="center" wrapText="1"/>
    </xf>
    <xf numFmtId="0" fontId="9" fillId="0" borderId="7" xfId="1" applyFont="1" applyBorder="1">
      <alignment vertical="center"/>
    </xf>
    <xf numFmtId="0" fontId="9" fillId="0" borderId="38" xfId="1" applyFont="1" applyBorder="1">
      <alignment vertical="center"/>
    </xf>
    <xf numFmtId="0" fontId="9" fillId="0" borderId="25" xfId="1" applyFont="1" applyBorder="1">
      <alignment vertical="center"/>
    </xf>
    <xf numFmtId="0" fontId="17" fillId="0" borderId="0" xfId="1" applyFont="1" applyBorder="1" applyAlignment="1">
      <alignment vertical="center" textRotation="255"/>
    </xf>
    <xf numFmtId="0" fontId="23" fillId="0" borderId="0" xfId="2" applyFont="1"/>
    <xf numFmtId="0" fontId="25" fillId="0" borderId="0" xfId="2" applyFont="1"/>
    <xf numFmtId="0" fontId="25" fillId="0" borderId="14" xfId="2" applyFont="1" applyBorder="1" applyAlignment="1">
      <alignment vertical="center"/>
    </xf>
    <xf numFmtId="0" fontId="25" fillId="0" borderId="48" xfId="2" applyFont="1" applyBorder="1" applyAlignment="1">
      <alignment horizontal="center" vertical="center"/>
    </xf>
    <xf numFmtId="0" fontId="25" fillId="0" borderId="49" xfId="2" applyFont="1" applyBorder="1" applyAlignment="1">
      <alignment horizontal="center" vertical="center"/>
    </xf>
    <xf numFmtId="0" fontId="26" fillId="0" borderId="55" xfId="2" applyFont="1" applyBorder="1" applyAlignment="1">
      <alignment horizontal="left" vertical="center" wrapText="1"/>
    </xf>
    <xf numFmtId="176" fontId="25" fillId="0" borderId="43" xfId="2" applyNumberFormat="1" applyFont="1" applyFill="1" applyBorder="1" applyAlignment="1">
      <alignment horizontal="left" vertical="center"/>
    </xf>
    <xf numFmtId="0" fontId="23" fillId="0" borderId="25" xfId="2" applyFont="1" applyBorder="1" applyAlignment="1">
      <alignment horizontal="left" vertical="center"/>
    </xf>
    <xf numFmtId="0" fontId="26" fillId="0" borderId="59" xfId="2" applyFont="1" applyBorder="1" applyAlignment="1">
      <alignment horizontal="left" vertical="center" wrapText="1"/>
    </xf>
    <xf numFmtId="57" fontId="25" fillId="0" borderId="60" xfId="2" applyNumberFormat="1" applyFont="1" applyFill="1" applyBorder="1" applyAlignment="1">
      <alignment horizontal="left" vertical="center"/>
    </xf>
    <xf numFmtId="0" fontId="23" fillId="0" borderId="45" xfId="2" applyFont="1" applyBorder="1"/>
    <xf numFmtId="0" fontId="27" fillId="0" borderId="63" xfId="2" applyFont="1" applyFill="1" applyBorder="1" applyAlignment="1">
      <alignment horizontal="left" vertical="center" wrapText="1"/>
    </xf>
    <xf numFmtId="176" fontId="25" fillId="0" borderId="0" xfId="2" applyNumberFormat="1" applyFont="1" applyFill="1" applyBorder="1" applyAlignment="1">
      <alignment horizontal="left" vertical="center"/>
    </xf>
    <xf numFmtId="0" fontId="23" fillId="0" borderId="64" xfId="2" applyFont="1" applyBorder="1" applyAlignment="1">
      <alignment horizontal="left" vertical="center"/>
    </xf>
    <xf numFmtId="0" fontId="27" fillId="0" borderId="68" xfId="2" applyFont="1" applyFill="1" applyBorder="1" applyAlignment="1">
      <alignment horizontal="left" vertical="center" wrapText="1"/>
    </xf>
    <xf numFmtId="57" fontId="25" fillId="0" borderId="0" xfId="2" applyNumberFormat="1" applyFont="1" applyFill="1" applyBorder="1" applyAlignment="1">
      <alignment horizontal="left" vertical="center"/>
    </xf>
    <xf numFmtId="0" fontId="23" fillId="0" borderId="47" xfId="2" applyFont="1" applyBorder="1"/>
    <xf numFmtId="0" fontId="23" fillId="0" borderId="45" xfId="2" applyFont="1" applyBorder="1" applyAlignment="1">
      <alignment horizontal="left" vertical="center"/>
    </xf>
    <xf numFmtId="0" fontId="26" fillId="0" borderId="69" xfId="2" applyFont="1" applyBorder="1" applyAlignment="1">
      <alignment horizontal="left" vertical="center" wrapText="1"/>
    </xf>
    <xf numFmtId="0" fontId="23" fillId="0" borderId="70" xfId="2" applyFont="1" applyBorder="1"/>
    <xf numFmtId="0" fontId="26" fillId="0" borderId="63" xfId="2" applyFont="1" applyBorder="1" applyAlignment="1">
      <alignment horizontal="left" vertical="center" wrapText="1"/>
    </xf>
    <xf numFmtId="176" fontId="25" fillId="0" borderId="71" xfId="2" applyNumberFormat="1" applyFont="1" applyFill="1" applyBorder="1" applyAlignment="1">
      <alignment horizontal="left" vertical="center"/>
    </xf>
    <xf numFmtId="0" fontId="27" fillId="0" borderId="69" xfId="2" applyFont="1" applyFill="1" applyBorder="1" applyAlignment="1">
      <alignment horizontal="left" vertical="center" wrapText="1"/>
    </xf>
    <xf numFmtId="0" fontId="26" fillId="0" borderId="63" xfId="2" applyFont="1" applyFill="1" applyBorder="1" applyAlignment="1">
      <alignment horizontal="left" vertical="center" wrapText="1"/>
    </xf>
    <xf numFmtId="0" fontId="26" fillId="0" borderId="59" xfId="2" applyFont="1" applyFill="1" applyBorder="1" applyAlignment="1">
      <alignment horizontal="left" vertical="center" wrapText="1"/>
    </xf>
    <xf numFmtId="0" fontId="26" fillId="0" borderId="68" xfId="2" applyFont="1" applyBorder="1" applyAlignment="1">
      <alignment horizontal="left" vertical="center" wrapText="1"/>
    </xf>
    <xf numFmtId="57" fontId="25" fillId="0" borderId="37" xfId="2" applyNumberFormat="1" applyFont="1" applyFill="1" applyBorder="1" applyAlignment="1">
      <alignment horizontal="left" vertical="center"/>
    </xf>
    <xf numFmtId="0" fontId="25" fillId="0" borderId="77" xfId="2" applyFont="1" applyBorder="1" applyAlignment="1">
      <alignment vertical="center"/>
    </xf>
    <xf numFmtId="0" fontId="25" fillId="0" borderId="59" xfId="2" applyFont="1" applyBorder="1" applyAlignment="1">
      <alignment horizontal="center" vertical="center"/>
    </xf>
    <xf numFmtId="176" fontId="25" fillId="0" borderId="0" xfId="2" applyNumberFormat="1" applyFont="1" applyFill="1" applyBorder="1" applyAlignment="1">
      <alignment horizontal="right" vertical="center"/>
    </xf>
    <xf numFmtId="0" fontId="25" fillId="0" borderId="67" xfId="2" applyFont="1" applyBorder="1" applyAlignment="1">
      <alignment vertical="center"/>
    </xf>
    <xf numFmtId="0" fontId="25" fillId="0" borderId="68" xfId="2" applyFont="1" applyBorder="1" applyAlignment="1">
      <alignment horizontal="center" vertical="center"/>
    </xf>
    <xf numFmtId="57" fontId="25" fillId="0" borderId="37" xfId="2" applyNumberFormat="1" applyFont="1" applyFill="1" applyBorder="1" applyAlignment="1">
      <alignment horizontal="right" vertical="center"/>
    </xf>
    <xf numFmtId="0" fontId="28" fillId="0" borderId="0" xfId="2" applyFont="1" applyFill="1" applyAlignment="1">
      <alignment vertical="center"/>
    </xf>
    <xf numFmtId="0" fontId="29" fillId="0" borderId="0" xfId="2" applyFont="1" applyFill="1" applyAlignment="1">
      <alignment vertical="center"/>
    </xf>
    <xf numFmtId="0" fontId="25" fillId="0" borderId="0" xfId="2" applyFont="1" applyFill="1" applyAlignment="1">
      <alignment vertical="center"/>
    </xf>
    <xf numFmtId="0" fontId="30" fillId="0" borderId="0" xfId="2" applyFont="1" applyFill="1" applyAlignment="1">
      <alignment vertical="center"/>
    </xf>
    <xf numFmtId="0" fontId="31" fillId="0" borderId="0" xfId="2" applyFont="1" applyFill="1" applyAlignment="1">
      <alignment vertical="center"/>
    </xf>
    <xf numFmtId="0" fontId="8" fillId="0" borderId="0" xfId="2" applyFont="1" applyFill="1" applyAlignment="1">
      <alignment vertical="center"/>
    </xf>
    <xf numFmtId="0" fontId="33" fillId="0" borderId="0" xfId="2" applyFont="1" applyFill="1" applyAlignment="1">
      <alignment vertical="center"/>
    </xf>
    <xf numFmtId="0" fontId="9" fillId="0" borderId="0" xfId="2" applyFont="1" applyFill="1" applyAlignment="1">
      <alignment vertical="center"/>
    </xf>
    <xf numFmtId="0" fontId="34" fillId="0" borderId="0" xfId="2" applyFont="1"/>
    <xf numFmtId="0" fontId="12" fillId="0" borderId="21" xfId="2" applyFont="1" applyFill="1" applyBorder="1" applyAlignment="1">
      <alignment horizontal="center" vertical="center"/>
    </xf>
    <xf numFmtId="0" fontId="9" fillId="0" borderId="21" xfId="2" applyFont="1" applyFill="1" applyBorder="1" applyAlignment="1">
      <alignment horizontal="center" vertical="center"/>
    </xf>
    <xf numFmtId="0" fontId="12" fillId="0" borderId="21" xfId="2" applyFont="1" applyFill="1" applyBorder="1" applyAlignment="1">
      <alignment horizontal="center" vertical="center" wrapText="1" shrinkToFit="1"/>
    </xf>
    <xf numFmtId="0" fontId="12" fillId="0" borderId="21" xfId="2" applyFont="1" applyFill="1" applyBorder="1" applyAlignment="1">
      <alignment horizontal="center" vertical="center" shrinkToFit="1"/>
    </xf>
    <xf numFmtId="38" fontId="12" fillId="0" borderId="21" xfId="3" applyFont="1" applyFill="1" applyBorder="1" applyAlignment="1">
      <alignment horizontal="right" vertical="center"/>
    </xf>
    <xf numFmtId="38" fontId="13" fillId="0" borderId="21" xfId="3" applyFont="1" applyFill="1" applyBorder="1" applyAlignment="1">
      <alignment horizontal="right" vertical="center" shrinkToFit="1"/>
    </xf>
    <xf numFmtId="0" fontId="12" fillId="0" borderId="0" xfId="2" applyFont="1" applyFill="1" applyBorder="1" applyAlignment="1">
      <alignment horizontal="center" vertical="center"/>
    </xf>
    <xf numFmtId="38" fontId="9" fillId="0" borderId="0" xfId="3" applyFont="1" applyFill="1" applyBorder="1" applyAlignment="1">
      <alignment horizontal="right" vertical="center"/>
    </xf>
    <xf numFmtId="0" fontId="9" fillId="0" borderId="21" xfId="2" applyFont="1" applyFill="1" applyBorder="1" applyAlignment="1">
      <alignment horizontal="center" vertical="center"/>
    </xf>
    <xf numFmtId="0" fontId="34" fillId="0" borderId="0" xfId="2" applyFont="1" applyFill="1" applyBorder="1" applyAlignment="1"/>
    <xf numFmtId="0" fontId="9" fillId="0" borderId="21" xfId="2" applyFont="1" applyFill="1" applyBorder="1" applyAlignment="1">
      <alignment horizontal="left" vertical="center" wrapText="1"/>
    </xf>
    <xf numFmtId="0" fontId="9" fillId="0" borderId="21" xfId="2" applyFont="1" applyFill="1" applyBorder="1" applyAlignment="1">
      <alignment horizontal="left" vertical="center"/>
    </xf>
    <xf numFmtId="0" fontId="9" fillId="0" borderId="21" xfId="2" applyFont="1" applyFill="1" applyBorder="1" applyAlignment="1">
      <alignment vertical="center"/>
    </xf>
    <xf numFmtId="0" fontId="9" fillId="0" borderId="0" xfId="2" applyFont="1" applyFill="1" applyBorder="1" applyAlignment="1">
      <alignment vertical="center"/>
    </xf>
    <xf numFmtId="0" fontId="9" fillId="0" borderId="0" xfId="2" applyFont="1" applyFill="1" applyBorder="1" applyAlignment="1">
      <alignment horizontal="left" vertical="center" shrinkToFit="1"/>
    </xf>
    <xf numFmtId="177" fontId="9" fillId="0" borderId="0" xfId="2" applyNumberFormat="1" applyFont="1" applyFill="1" applyBorder="1" applyAlignment="1">
      <alignment horizontal="right" vertical="center"/>
    </xf>
    <xf numFmtId="0" fontId="8" fillId="0" borderId="0" xfId="2" applyFont="1" applyFill="1" applyBorder="1" applyAlignment="1">
      <alignment vertical="center"/>
    </xf>
    <xf numFmtId="0" fontId="9" fillId="0" borderId="0" xfId="2" applyFont="1" applyFill="1" applyBorder="1" applyAlignment="1">
      <alignment horizontal="left" vertical="center" wrapText="1"/>
    </xf>
    <xf numFmtId="0" fontId="34" fillId="0" borderId="0" xfId="2" applyFont="1" applyFill="1" applyBorder="1"/>
    <xf numFmtId="0" fontId="9" fillId="0" borderId="0" xfId="2" applyFont="1" applyFill="1" applyBorder="1" applyAlignment="1">
      <alignment horizontal="center" vertical="center"/>
    </xf>
    <xf numFmtId="177" fontId="9" fillId="0" borderId="0" xfId="3" applyNumberFormat="1" applyFont="1" applyFill="1" applyBorder="1" applyAlignment="1">
      <alignment horizontal="right" vertical="center"/>
    </xf>
    <xf numFmtId="0" fontId="9" fillId="0" borderId="21" xfId="2" applyFont="1" applyFill="1" applyBorder="1" applyAlignment="1">
      <alignment horizontal="left" vertical="center" shrinkToFit="1"/>
    </xf>
    <xf numFmtId="0" fontId="9" fillId="0" borderId="0" xfId="2" applyFont="1" applyFill="1"/>
    <xf numFmtId="0" fontId="9" fillId="0" borderId="0" xfId="2" applyFont="1" applyFill="1" applyBorder="1" applyAlignment="1">
      <alignment horizontal="left" vertical="center"/>
    </xf>
    <xf numFmtId="0" fontId="34" fillId="0" borderId="0" xfId="2" applyFont="1" applyFill="1"/>
    <xf numFmtId="0" fontId="23" fillId="0" borderId="0" xfId="2" applyFont="1" applyFill="1"/>
    <xf numFmtId="0" fontId="36" fillId="0" borderId="0" xfId="4" applyFont="1">
      <alignment vertical="center"/>
    </xf>
    <xf numFmtId="0" fontId="37" fillId="0" borderId="0" xfId="4" applyFont="1" applyFill="1" applyBorder="1" applyAlignment="1">
      <alignment horizontal="center" vertical="top"/>
    </xf>
    <xf numFmtId="0" fontId="38" fillId="0" borderId="0" xfId="4" applyFont="1" applyFill="1" applyBorder="1" applyAlignment="1">
      <alignment horizontal="right" vertical="top"/>
    </xf>
    <xf numFmtId="0" fontId="36" fillId="0" borderId="0" xfId="4" applyFont="1" applyBorder="1">
      <alignment vertical="center"/>
    </xf>
    <xf numFmtId="0" fontId="38" fillId="0" borderId="21" xfId="4" applyFont="1" applyFill="1" applyBorder="1" applyAlignment="1">
      <alignment horizontal="center" vertical="center" wrapText="1"/>
    </xf>
    <xf numFmtId="0" fontId="38" fillId="0" borderId="52" xfId="4" applyFont="1" applyFill="1" applyBorder="1" applyAlignment="1">
      <alignment vertical="center" wrapText="1"/>
    </xf>
    <xf numFmtId="0" fontId="38" fillId="0" borderId="52" xfId="4" applyFont="1" applyFill="1" applyBorder="1" applyAlignment="1">
      <alignment horizontal="center" vertical="center" wrapText="1"/>
    </xf>
    <xf numFmtId="0" fontId="38" fillId="0" borderId="56" xfId="4" applyFont="1" applyFill="1" applyBorder="1" applyAlignment="1">
      <alignment vertical="center" wrapText="1"/>
    </xf>
    <xf numFmtId="0" fontId="38" fillId="0" borderId="56" xfId="4" applyFont="1" applyFill="1" applyBorder="1" applyAlignment="1">
      <alignment horizontal="center" vertical="center" wrapText="1"/>
    </xf>
    <xf numFmtId="0" fontId="38" fillId="0" borderId="56" xfId="4" applyFont="1" applyFill="1" applyBorder="1" applyAlignment="1">
      <alignment vertical="center" shrinkToFit="1"/>
    </xf>
    <xf numFmtId="0" fontId="39" fillId="0" borderId="56" xfId="4" applyFont="1" applyFill="1" applyBorder="1" applyAlignment="1">
      <alignment horizontal="center" vertical="center" wrapText="1"/>
    </xf>
    <xf numFmtId="0" fontId="38" fillId="0" borderId="65" xfId="4" applyFont="1" applyFill="1" applyBorder="1" applyAlignment="1">
      <alignment vertical="center" shrinkToFit="1"/>
    </xf>
    <xf numFmtId="0" fontId="38" fillId="0" borderId="65" xfId="4" applyFont="1" applyFill="1" applyBorder="1" applyAlignment="1">
      <alignment horizontal="center" vertical="center" wrapText="1"/>
    </xf>
    <xf numFmtId="0" fontId="38" fillId="0" borderId="65" xfId="4" applyFont="1" applyFill="1" applyBorder="1" applyAlignment="1">
      <alignment vertical="center" wrapText="1"/>
    </xf>
    <xf numFmtId="179" fontId="38" fillId="0" borderId="56" xfId="4" applyNumberFormat="1" applyFont="1" applyFill="1" applyBorder="1" applyAlignment="1">
      <alignment horizontal="center" vertical="center" wrapText="1"/>
    </xf>
    <xf numFmtId="179" fontId="38" fillId="0" borderId="52" xfId="4" applyNumberFormat="1" applyFont="1" applyFill="1" applyBorder="1" applyAlignment="1">
      <alignment horizontal="center" vertical="center" wrapText="1"/>
    </xf>
    <xf numFmtId="0" fontId="40" fillId="0" borderId="21" xfId="4" applyFont="1" applyFill="1" applyBorder="1" applyAlignment="1">
      <alignment vertical="center" textRotation="255" wrapText="1"/>
    </xf>
    <xf numFmtId="0" fontId="38" fillId="0" borderId="38" xfId="4" applyFont="1" applyFill="1" applyBorder="1" applyAlignment="1">
      <alignment vertical="center" wrapText="1"/>
    </xf>
    <xf numFmtId="56" fontId="38" fillId="0" borderId="38" xfId="4" applyNumberFormat="1" applyFont="1" applyFill="1" applyBorder="1" applyAlignment="1">
      <alignment horizontal="center" vertical="center" wrapText="1"/>
    </xf>
    <xf numFmtId="0" fontId="38" fillId="0" borderId="38" xfId="4" applyFont="1" applyFill="1" applyBorder="1" applyAlignment="1">
      <alignment horizontal="center" vertical="center" wrapText="1"/>
    </xf>
    <xf numFmtId="0" fontId="36" fillId="0" borderId="0" xfId="4" applyFont="1" applyBorder="1" applyAlignment="1">
      <alignment vertical="center" wrapText="1"/>
    </xf>
    <xf numFmtId="0" fontId="36" fillId="0" borderId="0" xfId="4" applyFont="1" applyFill="1" applyBorder="1" applyAlignment="1">
      <alignment vertical="center" wrapText="1"/>
    </xf>
    <xf numFmtId="0" fontId="36" fillId="0" borderId="0" xfId="4" applyFont="1" applyFill="1" applyBorder="1">
      <alignment vertical="center"/>
    </xf>
    <xf numFmtId="0" fontId="36" fillId="0" borderId="0" xfId="4" applyFont="1" applyFill="1">
      <alignment vertical="center"/>
    </xf>
    <xf numFmtId="0" fontId="41" fillId="0" borderId="0" xfId="2" applyFont="1" applyAlignment="1"/>
    <xf numFmtId="0" fontId="12" fillId="0" borderId="0" xfId="2" applyFont="1" applyAlignment="1">
      <alignment horizontal="right"/>
    </xf>
    <xf numFmtId="0" fontId="9" fillId="0" borderId="0" xfId="2" applyFont="1"/>
    <xf numFmtId="0" fontId="9" fillId="0" borderId="21" xfId="2" applyFont="1" applyBorder="1" applyAlignment="1">
      <alignment horizontal="center" vertical="center"/>
    </xf>
    <xf numFmtId="0" fontId="12" fillId="0" borderId="21" xfId="2" applyFont="1" applyBorder="1" applyAlignment="1">
      <alignment horizontal="center" vertical="center"/>
    </xf>
    <xf numFmtId="0" fontId="20" fillId="0" borderId="0" xfId="2" applyFont="1"/>
    <xf numFmtId="0" fontId="9" fillId="0" borderId="21" xfId="2" applyFont="1" applyFill="1" applyBorder="1" applyAlignment="1">
      <alignment horizontal="right" vertical="center"/>
    </xf>
    <xf numFmtId="0" fontId="9" fillId="0" borderId="0" xfId="2" applyFont="1" applyAlignment="1">
      <alignment vertical="center"/>
    </xf>
    <xf numFmtId="0" fontId="9" fillId="0" borderId="21" xfId="2" applyFont="1" applyBorder="1" applyAlignment="1">
      <alignment vertical="center"/>
    </xf>
    <xf numFmtId="180" fontId="9" fillId="0" borderId="21" xfId="5" applyNumberFormat="1" applyFont="1" applyFill="1" applyBorder="1" applyAlignment="1">
      <alignment horizontal="right" vertical="center"/>
    </xf>
    <xf numFmtId="0" fontId="9" fillId="0" borderId="21" xfId="2" applyNumberFormat="1" applyFont="1" applyFill="1" applyBorder="1" applyAlignment="1">
      <alignment horizontal="right" vertical="center"/>
    </xf>
    <xf numFmtId="0" fontId="9" fillId="0" borderId="21" xfId="2" applyFont="1" applyFill="1" applyBorder="1" applyAlignment="1">
      <alignment vertical="center" shrinkToFit="1"/>
    </xf>
    <xf numFmtId="0" fontId="9" fillId="0" borderId="78" xfId="2" applyFont="1" applyBorder="1" applyAlignment="1">
      <alignment vertical="center"/>
    </xf>
    <xf numFmtId="0" fontId="9" fillId="0" borderId="78" xfId="2" applyFont="1" applyFill="1" applyBorder="1" applyAlignment="1">
      <alignment horizontal="right" vertical="center"/>
    </xf>
    <xf numFmtId="180" fontId="9" fillId="0" borderId="78" xfId="5" applyNumberFormat="1" applyFont="1" applyFill="1" applyBorder="1" applyAlignment="1">
      <alignment horizontal="right" vertical="center"/>
    </xf>
    <xf numFmtId="0" fontId="9" fillId="0" borderId="78" xfId="2" applyFont="1" applyFill="1" applyBorder="1" applyAlignment="1">
      <alignment vertical="center"/>
    </xf>
    <xf numFmtId="0" fontId="9" fillId="0" borderId="38" xfId="2" applyFont="1" applyBorder="1" applyAlignment="1">
      <alignment vertical="center"/>
    </xf>
    <xf numFmtId="38" fontId="9" fillId="0" borderId="38" xfId="3" applyFont="1" applyFill="1" applyBorder="1" applyAlignment="1">
      <alignment horizontal="right" vertical="center"/>
    </xf>
    <xf numFmtId="180" fontId="9" fillId="0" borderId="38" xfId="5" applyNumberFormat="1" applyFont="1" applyFill="1" applyBorder="1" applyAlignment="1">
      <alignment horizontal="right" vertical="center"/>
    </xf>
    <xf numFmtId="0" fontId="9" fillId="0" borderId="38" xfId="2" applyFont="1" applyFill="1" applyBorder="1" applyAlignment="1">
      <alignment vertical="center"/>
    </xf>
    <xf numFmtId="0" fontId="9" fillId="0" borderId="38" xfId="2" applyFont="1" applyFill="1" applyBorder="1" applyAlignment="1">
      <alignment horizontal="right" vertical="center"/>
    </xf>
    <xf numFmtId="0" fontId="43" fillId="0" borderId="0" xfId="2" applyFont="1" applyAlignment="1">
      <alignment horizontal="center"/>
    </xf>
    <xf numFmtId="0" fontId="34" fillId="0" borderId="0" xfId="2" applyFont="1" applyBorder="1"/>
    <xf numFmtId="0" fontId="9" fillId="0" borderId="0" xfId="2" applyFont="1" applyAlignment="1">
      <alignment horizontal="left" vertical="center"/>
    </xf>
    <xf numFmtId="0" fontId="9" fillId="0" borderId="0" xfId="2" applyFont="1" applyAlignment="1">
      <alignment horizontal="right" vertical="center"/>
    </xf>
    <xf numFmtId="0" fontId="9" fillId="0" borderId="0" xfId="2" applyFont="1" applyBorder="1" applyAlignment="1">
      <alignment horizontal="left" vertical="center"/>
    </xf>
    <xf numFmtId="0" fontId="9" fillId="0" borderId="0" xfId="2" applyFont="1" applyBorder="1" applyAlignment="1">
      <alignment vertical="center"/>
    </xf>
    <xf numFmtId="0" fontId="9" fillId="0" borderId="21" xfId="2" applyFont="1" applyBorder="1" applyAlignment="1">
      <alignment horizontal="left" vertical="center"/>
    </xf>
    <xf numFmtId="0" fontId="9" fillId="0" borderId="21" xfId="2" applyFont="1" applyBorder="1" applyAlignment="1">
      <alignment vertical="center" wrapText="1"/>
    </xf>
    <xf numFmtId="0" fontId="45" fillId="0" borderId="21" xfId="2" applyFont="1" applyBorder="1" applyAlignment="1">
      <alignment horizontal="center" vertical="center" wrapText="1"/>
    </xf>
    <xf numFmtId="181" fontId="34" fillId="0" borderId="0" xfId="5" applyNumberFormat="1" applyFont="1" applyBorder="1"/>
    <xf numFmtId="38" fontId="9" fillId="0" borderId="21" xfId="3" applyFont="1" applyBorder="1"/>
    <xf numFmtId="182" fontId="9" fillId="0" borderId="21" xfId="5" applyNumberFormat="1" applyFont="1" applyFill="1" applyBorder="1" applyAlignment="1">
      <alignment horizontal="right" vertical="center"/>
    </xf>
    <xf numFmtId="38" fontId="34" fillId="0" borderId="0" xfId="3" applyFont="1" applyBorder="1"/>
    <xf numFmtId="180" fontId="9" fillId="0" borderId="21" xfId="5" applyNumberFormat="1" applyFont="1" applyFill="1" applyBorder="1" applyAlignment="1">
      <alignment vertical="center"/>
    </xf>
    <xf numFmtId="0" fontId="9" fillId="0" borderId="78" xfId="2" applyFont="1" applyFill="1" applyBorder="1" applyAlignment="1">
      <alignment horizontal="left" vertical="center"/>
    </xf>
    <xf numFmtId="180" fontId="9" fillId="0" borderId="78" xfId="5" applyNumberFormat="1" applyFont="1" applyFill="1" applyBorder="1" applyAlignment="1">
      <alignment vertical="center"/>
    </xf>
    <xf numFmtId="0" fontId="9" fillId="0" borderId="38" xfId="2" applyFont="1" applyFill="1" applyBorder="1" applyAlignment="1">
      <alignment horizontal="left" vertical="center"/>
    </xf>
    <xf numFmtId="180" fontId="9" fillId="0" borderId="38" xfId="5" applyNumberFormat="1" applyFont="1" applyFill="1" applyBorder="1" applyAlignment="1">
      <alignment vertical="center"/>
    </xf>
    <xf numFmtId="38" fontId="9" fillId="0" borderId="78" xfId="3" applyFont="1" applyBorder="1"/>
    <xf numFmtId="182" fontId="9" fillId="0" borderId="78" xfId="5" applyNumberFormat="1" applyFont="1" applyFill="1" applyBorder="1" applyAlignment="1">
      <alignment horizontal="right" vertical="center"/>
    </xf>
    <xf numFmtId="180" fontId="9" fillId="0" borderId="38" xfId="2" applyNumberFormat="1" applyFont="1" applyFill="1" applyBorder="1" applyAlignment="1">
      <alignment vertical="center"/>
    </xf>
    <xf numFmtId="38" fontId="9" fillId="0" borderId="38" xfId="3" applyFont="1" applyBorder="1"/>
    <xf numFmtId="182" fontId="9" fillId="0" borderId="38" xfId="5" applyNumberFormat="1" applyFont="1" applyFill="1" applyBorder="1" applyAlignment="1">
      <alignment horizontal="right" vertical="center"/>
    </xf>
    <xf numFmtId="0" fontId="9" fillId="0" borderId="0" xfId="2" applyFont="1" applyBorder="1" applyAlignment="1">
      <alignment horizontal="center" vertical="center"/>
    </xf>
    <xf numFmtId="181" fontId="9" fillId="0" borderId="0" xfId="2" applyNumberFormat="1" applyFont="1" applyFill="1" applyBorder="1" applyAlignment="1">
      <alignment vertical="center"/>
    </xf>
    <xf numFmtId="9" fontId="9" fillId="0" borderId="0" xfId="5" applyNumberFormat="1" applyFont="1" applyFill="1" applyBorder="1" applyAlignment="1">
      <alignment horizontal="right" vertical="center"/>
    </xf>
    <xf numFmtId="0" fontId="9" fillId="0" borderId="37" xfId="2" applyFont="1" applyFill="1" applyBorder="1" applyAlignment="1">
      <alignment horizontal="center" vertical="center"/>
    </xf>
    <xf numFmtId="180" fontId="9" fillId="0" borderId="0" xfId="5" applyNumberFormat="1" applyFont="1" applyBorder="1" applyAlignment="1">
      <alignment vertical="center"/>
    </xf>
    <xf numFmtId="0" fontId="9" fillId="0" borderId="46" xfId="2" applyFont="1" applyFill="1" applyBorder="1" applyAlignment="1">
      <alignment horizontal="left" vertical="center"/>
    </xf>
    <xf numFmtId="0" fontId="9" fillId="0" borderId="37" xfId="2" applyFont="1" applyFill="1" applyBorder="1" applyAlignment="1">
      <alignment horizontal="left" vertical="center"/>
    </xf>
    <xf numFmtId="0" fontId="9" fillId="0" borderId="47" xfId="2" applyFont="1" applyFill="1" applyBorder="1" applyAlignment="1">
      <alignment horizontal="left" vertical="center"/>
    </xf>
    <xf numFmtId="0" fontId="9" fillId="0" borderId="2" xfId="2" applyFont="1" applyFill="1" applyBorder="1" applyAlignment="1">
      <alignment horizontal="left" vertical="center"/>
    </xf>
    <xf numFmtId="0" fontId="9" fillId="0" borderId="43" xfId="2" applyFont="1" applyFill="1" applyBorder="1" applyAlignment="1">
      <alignment horizontal="left" vertical="center"/>
    </xf>
    <xf numFmtId="0" fontId="9" fillId="0" borderId="25" xfId="2" applyFont="1" applyFill="1" applyBorder="1" applyAlignment="1">
      <alignment horizontal="left" vertical="center"/>
    </xf>
    <xf numFmtId="38" fontId="9" fillId="0" borderId="14" xfId="3" applyFont="1" applyFill="1" applyBorder="1" applyAlignment="1">
      <alignment horizontal="right" vertical="center"/>
    </xf>
    <xf numFmtId="0" fontId="9" fillId="0" borderId="22" xfId="2" applyFont="1" applyFill="1" applyBorder="1" applyAlignment="1">
      <alignment horizontal="left" vertical="center"/>
    </xf>
    <xf numFmtId="0" fontId="9" fillId="0" borderId="51" xfId="2" applyFont="1" applyFill="1" applyBorder="1" applyAlignment="1">
      <alignment horizontal="left" vertical="center"/>
    </xf>
    <xf numFmtId="0" fontId="9" fillId="0" borderId="24" xfId="2" applyFont="1" applyFill="1" applyBorder="1" applyAlignment="1">
      <alignment horizontal="left" vertical="center"/>
    </xf>
    <xf numFmtId="38" fontId="9" fillId="0" borderId="21" xfId="3" applyFont="1" applyFill="1" applyBorder="1" applyAlignment="1">
      <alignment horizontal="right" vertical="center"/>
    </xf>
    <xf numFmtId="9" fontId="9" fillId="0" borderId="0" xfId="5" applyNumberFormat="1" applyFont="1" applyBorder="1" applyAlignment="1">
      <alignment vertical="center"/>
    </xf>
    <xf numFmtId="180" fontId="34" fillId="0" borderId="0" xfId="2" applyNumberFormat="1" applyFont="1" applyAlignment="1">
      <alignment horizontal="center"/>
    </xf>
    <xf numFmtId="0" fontId="34" fillId="0" borderId="51" xfId="2" applyFont="1" applyBorder="1"/>
    <xf numFmtId="0" fontId="9" fillId="0" borderId="0" xfId="2" applyFont="1" applyBorder="1"/>
    <xf numFmtId="0" fontId="34" fillId="0" borderId="0" xfId="4" applyFont="1" applyFill="1" applyAlignment="1">
      <alignment vertical="center"/>
    </xf>
    <xf numFmtId="0" fontId="34" fillId="0" borderId="0" xfId="4" applyFont="1" applyAlignment="1">
      <alignment vertical="center"/>
    </xf>
    <xf numFmtId="0" fontId="7" fillId="0" borderId="0" xfId="4" applyFont="1" applyFill="1" applyAlignment="1">
      <alignment horizontal="left" vertical="center"/>
    </xf>
    <xf numFmtId="0" fontId="34" fillId="0" borderId="0" xfId="4" applyFont="1" applyFill="1" applyAlignment="1">
      <alignment horizontal="left" vertical="center"/>
    </xf>
    <xf numFmtId="0" fontId="7" fillId="0" borderId="0" xfId="4" applyFont="1" applyFill="1" applyAlignment="1">
      <alignment horizontal="justify" vertical="center"/>
    </xf>
    <xf numFmtId="0" fontId="12" fillId="0" borderId="52" xfId="4" applyFont="1" applyFill="1" applyBorder="1" applyAlignment="1">
      <alignment horizontal="center" vertical="center" wrapText="1"/>
    </xf>
    <xf numFmtId="0" fontId="12" fillId="0" borderId="21" xfId="4" applyFont="1" applyFill="1" applyBorder="1" applyAlignment="1">
      <alignment horizontal="justify" vertical="center" wrapText="1"/>
    </xf>
    <xf numFmtId="0" fontId="12" fillId="0" borderId="21" xfId="4" applyFont="1" applyFill="1" applyBorder="1" applyAlignment="1">
      <alignment horizontal="center" vertical="center" wrapText="1"/>
    </xf>
    <xf numFmtId="0" fontId="12" fillId="0" borderId="83" xfId="4" applyFont="1" applyFill="1" applyBorder="1" applyAlignment="1">
      <alignment horizontal="center" vertical="center" shrinkToFit="1"/>
    </xf>
    <xf numFmtId="3" fontId="34" fillId="0" borderId="0" xfId="4" applyNumberFormat="1" applyFont="1" applyAlignment="1">
      <alignment vertical="center"/>
    </xf>
    <xf numFmtId="180" fontId="34" fillId="0" borderId="0" xfId="4" applyNumberFormat="1" applyFont="1" applyAlignment="1">
      <alignment vertical="center"/>
    </xf>
    <xf numFmtId="0" fontId="12" fillId="0" borderId="83" xfId="4" applyFont="1" applyFill="1" applyBorder="1" applyAlignment="1">
      <alignment horizontal="center" vertical="center" wrapText="1"/>
    </xf>
    <xf numFmtId="0" fontId="7" fillId="0" borderId="83" xfId="4" applyFont="1" applyFill="1" applyBorder="1" applyAlignment="1">
      <alignment horizontal="center" vertical="center" wrapText="1"/>
    </xf>
    <xf numFmtId="0" fontId="13" fillId="0" borderId="83" xfId="4" applyFont="1" applyFill="1" applyBorder="1" applyAlignment="1">
      <alignment horizontal="center" vertical="center" wrapText="1"/>
    </xf>
    <xf numFmtId="0" fontId="9" fillId="0" borderId="54" xfId="4" applyFont="1" applyFill="1" applyBorder="1" applyAlignment="1">
      <alignment horizontal="center" vertical="center" wrapText="1"/>
    </xf>
    <xf numFmtId="0" fontId="42" fillId="0" borderId="74" xfId="4" applyFont="1" applyFill="1" applyBorder="1" applyAlignment="1">
      <alignment horizontal="distributed" vertical="center" wrapText="1"/>
    </xf>
    <xf numFmtId="0" fontId="9" fillId="0" borderId="58" xfId="4" applyFont="1" applyFill="1" applyBorder="1" applyAlignment="1">
      <alignment vertical="center" wrapText="1"/>
    </xf>
    <xf numFmtId="9" fontId="9" fillId="0" borderId="58" xfId="4" applyNumberFormat="1" applyFont="1" applyFill="1" applyBorder="1" applyAlignment="1">
      <alignment vertical="center" wrapText="1"/>
    </xf>
    <xf numFmtId="0" fontId="42" fillId="0" borderId="75" xfId="4" applyFont="1" applyFill="1" applyBorder="1" applyAlignment="1">
      <alignment horizontal="distributed" vertical="center" wrapText="1"/>
    </xf>
    <xf numFmtId="3" fontId="12" fillId="0" borderId="73" xfId="4" applyNumberFormat="1" applyFont="1" applyFill="1" applyBorder="1" applyAlignment="1">
      <alignment vertical="center" shrinkToFit="1"/>
    </xf>
    <xf numFmtId="38" fontId="12" fillId="0" borderId="73" xfId="6" applyFont="1" applyFill="1" applyBorder="1" applyAlignment="1">
      <alignment vertical="center" shrinkToFit="1"/>
    </xf>
    <xf numFmtId="0" fontId="48" fillId="0" borderId="0" xfId="7" applyFont="1" applyAlignment="1">
      <alignment horizontal="left" vertical="center"/>
    </xf>
    <xf numFmtId="0" fontId="49" fillId="0" borderId="0" xfId="7" applyFont="1">
      <alignment vertical="center"/>
    </xf>
    <xf numFmtId="0" fontId="50" fillId="0" borderId="0" xfId="7" applyFont="1" applyAlignment="1">
      <alignment horizontal="center" vertical="center"/>
    </xf>
    <xf numFmtId="0" fontId="51" fillId="0" borderId="21" xfId="7" applyFont="1" applyBorder="1" applyAlignment="1">
      <alignment horizontal="center" vertical="center" wrapText="1"/>
    </xf>
    <xf numFmtId="0" fontId="51" fillId="0" borderId="22" xfId="7" applyFont="1" applyBorder="1" applyAlignment="1">
      <alignment horizontal="center" vertical="center" wrapText="1"/>
    </xf>
    <xf numFmtId="0" fontId="52" fillId="0" borderId="21" xfId="7" applyFont="1" applyBorder="1" applyAlignment="1">
      <alignment horizontal="center" vertical="center" wrapText="1"/>
    </xf>
    <xf numFmtId="0" fontId="13" fillId="0" borderId="0" xfId="4" applyFont="1" applyFill="1" applyAlignment="1">
      <alignment vertical="center"/>
    </xf>
    <xf numFmtId="0" fontId="7" fillId="0" borderId="0" xfId="4" applyFont="1" applyFill="1" applyAlignment="1">
      <alignment vertical="center"/>
    </xf>
    <xf numFmtId="0" fontId="34" fillId="0" borderId="37" xfId="4" applyFont="1" applyFill="1" applyBorder="1" applyAlignment="1">
      <alignment vertical="center"/>
    </xf>
    <xf numFmtId="0" fontId="7" fillId="0" borderId="21" xfId="4" applyFont="1" applyFill="1" applyBorder="1" applyAlignment="1">
      <alignment horizontal="center" vertical="center" wrapText="1"/>
    </xf>
    <xf numFmtId="0" fontId="13" fillId="0" borderId="21" xfId="4" applyFont="1" applyFill="1" applyBorder="1" applyAlignment="1">
      <alignment horizontal="center" vertical="center" wrapText="1"/>
    </xf>
    <xf numFmtId="0" fontId="42" fillId="0" borderId="21" xfId="4" applyFont="1" applyFill="1" applyBorder="1" applyAlignment="1">
      <alignment horizontal="distributed" vertical="center" wrapText="1"/>
    </xf>
    <xf numFmtId="0" fontId="9" fillId="0" borderId="21" xfId="4" applyFont="1" applyFill="1" applyBorder="1" applyAlignment="1">
      <alignment vertical="center" wrapText="1"/>
    </xf>
    <xf numFmtId="180" fontId="9" fillId="0" borderId="21" xfId="4" applyNumberFormat="1" applyFont="1" applyFill="1" applyBorder="1" applyAlignment="1">
      <alignment vertical="center" shrinkToFit="1"/>
    </xf>
    <xf numFmtId="3" fontId="12" fillId="0" borderId="21" xfId="4" applyNumberFormat="1" applyFont="1" applyFill="1" applyBorder="1" applyAlignment="1">
      <alignment vertical="center" shrinkToFit="1"/>
    </xf>
    <xf numFmtId="38" fontId="12" fillId="0" borderId="21" xfId="6" applyFont="1" applyFill="1" applyBorder="1" applyAlignment="1">
      <alignment vertical="center" shrinkToFit="1"/>
    </xf>
    <xf numFmtId="0" fontId="12" fillId="0" borderId="21" xfId="4" applyFont="1" applyFill="1" applyBorder="1" applyAlignment="1">
      <alignment vertical="center" shrinkToFit="1"/>
    </xf>
    <xf numFmtId="0" fontId="51" fillId="0" borderId="2" xfId="7" applyFont="1" applyBorder="1" applyAlignment="1">
      <alignment horizontal="center" vertical="center" wrapText="1"/>
    </xf>
    <xf numFmtId="0" fontId="51" fillId="0" borderId="14" xfId="7" applyFont="1" applyBorder="1" applyAlignment="1">
      <alignment horizontal="center" vertical="center" wrapText="1"/>
    </xf>
    <xf numFmtId="0" fontId="51" fillId="0" borderId="43" xfId="7" applyFont="1" applyBorder="1" applyAlignment="1">
      <alignment horizontal="center" vertical="center" wrapText="1"/>
    </xf>
    <xf numFmtId="0" fontId="52" fillId="0" borderId="56" xfId="7" applyFont="1" applyBorder="1" applyAlignment="1">
      <alignment horizontal="center" vertical="center" wrapText="1"/>
    </xf>
    <xf numFmtId="0" fontId="52" fillId="0" borderId="38" xfId="7" applyFont="1" applyBorder="1" applyAlignment="1">
      <alignment horizontal="center" vertical="center" wrapText="1"/>
    </xf>
    <xf numFmtId="0" fontId="50" fillId="0" borderId="0" xfId="7" applyFont="1" applyAlignment="1">
      <alignment horizontal="justify" vertical="center"/>
    </xf>
    <xf numFmtId="0" fontId="23" fillId="0" borderId="0" xfId="4" applyFont="1" applyFill="1" applyAlignment="1">
      <alignment vertical="center"/>
    </xf>
    <xf numFmtId="0" fontId="23" fillId="0" borderId="0" xfId="4" applyFont="1" applyAlignment="1">
      <alignment vertical="center"/>
    </xf>
    <xf numFmtId="0" fontId="5" fillId="0" borderId="0" xfId="4" applyFont="1" applyFill="1" applyAlignment="1">
      <alignment horizontal="left" vertical="center"/>
    </xf>
    <xf numFmtId="0" fontId="23" fillId="0" borderId="0" xfId="4" applyFont="1" applyFill="1" applyAlignment="1">
      <alignment horizontal="left" vertical="center"/>
    </xf>
    <xf numFmtId="0" fontId="5" fillId="0" borderId="0" xfId="4" applyFont="1" applyFill="1" applyAlignment="1">
      <alignment vertical="center"/>
    </xf>
    <xf numFmtId="0" fontId="5" fillId="0" borderId="0" xfId="4" applyFont="1" applyFill="1" applyAlignment="1">
      <alignment horizontal="justify" vertical="center"/>
    </xf>
    <xf numFmtId="0" fontId="26" fillId="0" borderId="21" xfId="4" applyFont="1" applyFill="1" applyBorder="1" applyAlignment="1">
      <alignment horizontal="center" vertical="center" wrapText="1"/>
    </xf>
    <xf numFmtId="0" fontId="26" fillId="0" borderId="21" xfId="4" applyFont="1" applyFill="1" applyBorder="1" applyAlignment="1">
      <alignment horizontal="justify" vertical="center" wrapText="1"/>
    </xf>
    <xf numFmtId="180" fontId="23" fillId="0" borderId="0" xfId="4" applyNumberFormat="1" applyFont="1" applyAlignment="1">
      <alignment vertical="center"/>
    </xf>
    <xf numFmtId="0" fontId="5" fillId="0" borderId="21" xfId="4" applyFont="1" applyFill="1" applyBorder="1" applyAlignment="1">
      <alignment horizontal="center" vertical="center" wrapText="1"/>
    </xf>
    <xf numFmtId="0" fontId="27" fillId="0" borderId="21" xfId="4" applyFont="1" applyFill="1" applyBorder="1" applyAlignment="1">
      <alignment horizontal="center" vertical="center" wrapText="1"/>
    </xf>
    <xf numFmtId="0" fontId="57" fillId="0" borderId="21" xfId="4" applyFont="1" applyFill="1" applyBorder="1" applyAlignment="1">
      <alignment horizontal="distributed" vertical="center" wrapText="1"/>
    </xf>
    <xf numFmtId="0" fontId="25" fillId="0" borderId="21" xfId="4" applyFont="1" applyFill="1" applyBorder="1" applyAlignment="1">
      <alignment vertical="center" wrapText="1"/>
    </xf>
    <xf numFmtId="9" fontId="25" fillId="0" borderId="21" xfId="4" applyNumberFormat="1" applyFont="1" applyFill="1" applyBorder="1" applyAlignment="1">
      <alignment vertical="center" shrinkToFit="1"/>
    </xf>
    <xf numFmtId="3" fontId="26" fillId="0" borderId="21" xfId="4" applyNumberFormat="1" applyFont="1" applyFill="1" applyBorder="1" applyAlignment="1">
      <alignment vertical="center" shrinkToFit="1"/>
    </xf>
    <xf numFmtId="0" fontId="29" fillId="0" borderId="0" xfId="7" applyFont="1" applyAlignment="1">
      <alignment horizontal="center" vertical="center"/>
    </xf>
    <xf numFmtId="0" fontId="51" fillId="0" borderId="21" xfId="7" applyFont="1" applyBorder="1" applyAlignment="1">
      <alignment horizontal="left" vertical="center" wrapText="1"/>
    </xf>
    <xf numFmtId="0" fontId="52" fillId="0" borderId="21" xfId="7" applyFont="1" applyBorder="1" applyAlignment="1">
      <alignment horizontal="justify" vertical="center" wrapText="1"/>
    </xf>
    <xf numFmtId="0" fontId="51" fillId="0" borderId="21" xfId="7" applyFont="1" applyBorder="1" applyAlignment="1">
      <alignment vertical="center" wrapText="1"/>
    </xf>
    <xf numFmtId="0" fontId="52" fillId="0" borderId="21" xfId="7" applyFont="1" applyBorder="1" applyAlignment="1">
      <alignment vertical="center" wrapText="1"/>
    </xf>
    <xf numFmtId="0" fontId="59" fillId="0" borderId="0" xfId="7" applyNumberFormat="1" applyFont="1" applyAlignment="1">
      <alignment horizontal="left" vertical="center"/>
    </xf>
    <xf numFmtId="0" fontId="49" fillId="0" borderId="0" xfId="7" applyNumberFormat="1" applyFont="1">
      <alignment vertical="center"/>
    </xf>
    <xf numFmtId="0" fontId="5" fillId="0" borderId="0" xfId="7" applyNumberFormat="1" applyFont="1" applyAlignment="1">
      <alignment horizontal="justify" vertical="center"/>
    </xf>
    <xf numFmtId="0" fontId="27" fillId="0" borderId="62" xfId="7" applyNumberFormat="1" applyFont="1" applyBorder="1" applyAlignment="1">
      <alignment horizontal="center" vertical="center" wrapText="1"/>
    </xf>
    <xf numFmtId="0" fontId="27" fillId="0" borderId="98" xfId="7" applyNumberFormat="1" applyFont="1" applyBorder="1" applyAlignment="1">
      <alignment horizontal="center" vertical="center" wrapText="1"/>
    </xf>
    <xf numFmtId="0" fontId="27" fillId="0" borderId="58" xfId="7" applyNumberFormat="1" applyFont="1" applyBorder="1" applyAlignment="1">
      <alignment horizontal="center" vertical="center" wrapText="1"/>
    </xf>
    <xf numFmtId="0" fontId="60" fillId="0" borderId="89" xfId="7" applyNumberFormat="1" applyFont="1" applyBorder="1" applyAlignment="1">
      <alignment horizontal="center" vertical="center" wrapText="1"/>
    </xf>
    <xf numFmtId="0" fontId="26" fillId="0" borderId="74" xfId="7" applyNumberFormat="1" applyFont="1" applyBorder="1" applyAlignment="1">
      <alignment horizontal="center" vertical="center" wrapText="1"/>
    </xf>
    <xf numFmtId="0" fontId="26" fillId="0" borderId="58" xfId="7" applyNumberFormat="1" applyFont="1" applyBorder="1" applyAlignment="1">
      <alignment horizontal="center" vertical="center" wrapText="1"/>
    </xf>
    <xf numFmtId="38" fontId="26" fillId="0" borderId="58" xfId="8" applyFont="1" applyBorder="1" applyAlignment="1">
      <alignment horizontal="right" vertical="center" wrapText="1"/>
    </xf>
    <xf numFmtId="38" fontId="26" fillId="0" borderId="89" xfId="8" applyFont="1" applyBorder="1" applyAlignment="1">
      <alignment horizontal="right" vertical="center" wrapText="1"/>
    </xf>
    <xf numFmtId="0" fontId="26" fillId="0" borderId="75" xfId="7" applyNumberFormat="1" applyFont="1" applyBorder="1" applyAlignment="1">
      <alignment horizontal="center" vertical="center" wrapText="1"/>
    </xf>
    <xf numFmtId="0" fontId="26" fillId="0" borderId="73" xfId="7" applyNumberFormat="1" applyFont="1" applyBorder="1" applyAlignment="1">
      <alignment horizontal="center" vertical="center" wrapText="1"/>
    </xf>
    <xf numFmtId="38" fontId="26" fillId="0" borderId="73" xfId="8" applyFont="1" applyBorder="1" applyAlignment="1">
      <alignment horizontal="right" vertical="center" wrapText="1"/>
    </xf>
    <xf numFmtId="38" fontId="26" fillId="0" borderId="99" xfId="8" applyFont="1" applyBorder="1" applyAlignment="1">
      <alignment horizontal="right" vertical="center" wrapText="1"/>
    </xf>
    <xf numFmtId="0" fontId="49" fillId="0" borderId="0" xfId="7" applyNumberFormat="1" applyFont="1" applyAlignment="1">
      <alignment horizontal="right" vertical="center"/>
    </xf>
    <xf numFmtId="0" fontId="27" fillId="0" borderId="0" xfId="7" applyNumberFormat="1" applyFont="1" applyAlignment="1">
      <alignment horizontal="justify" vertical="center"/>
    </xf>
    <xf numFmtId="38" fontId="26" fillId="0" borderId="94" xfId="8" applyFont="1" applyBorder="1" applyAlignment="1">
      <alignment horizontal="right" vertical="center" wrapText="1"/>
    </xf>
    <xf numFmtId="38" fontId="26" fillId="0" borderId="75" xfId="8" applyFont="1" applyBorder="1" applyAlignment="1">
      <alignment horizontal="right" vertical="center" wrapText="1"/>
    </xf>
    <xf numFmtId="38" fontId="26" fillId="0" borderId="91" xfId="8" applyFont="1" applyBorder="1" applyAlignment="1">
      <alignment horizontal="right" vertical="center" wrapText="1"/>
    </xf>
    <xf numFmtId="0" fontId="27" fillId="0" borderId="61" xfId="7" applyNumberFormat="1" applyFont="1" applyBorder="1" applyAlignment="1">
      <alignment horizontal="center" vertical="center" wrapText="1"/>
    </xf>
    <xf numFmtId="0" fontId="27" fillId="0" borderId="101" xfId="7" applyNumberFormat="1" applyFont="1" applyBorder="1" applyAlignment="1">
      <alignment horizontal="center" vertical="center" wrapText="1"/>
    </xf>
    <xf numFmtId="0" fontId="5" fillId="0" borderId="107" xfId="7" applyNumberFormat="1" applyFont="1" applyBorder="1" applyAlignment="1">
      <alignment horizontal="center" vertical="center" wrapText="1"/>
    </xf>
    <xf numFmtId="38" fontId="5" fillId="0" borderId="74" xfId="8" applyFont="1" applyBorder="1" applyAlignment="1">
      <alignment horizontal="right" vertical="center" wrapText="1"/>
    </xf>
    <xf numFmtId="38" fontId="5" fillId="0" borderId="58" xfId="8" applyFont="1" applyBorder="1" applyAlignment="1">
      <alignment horizontal="right" vertical="center" wrapText="1"/>
    </xf>
    <xf numFmtId="38" fontId="5" fillId="0" borderId="90" xfId="8" applyFont="1" applyBorder="1" applyAlignment="1">
      <alignment horizontal="right" vertical="center" wrapText="1"/>
    </xf>
    <xf numFmtId="0" fontId="5" fillId="0" borderId="94" xfId="7" applyNumberFormat="1" applyFont="1" applyBorder="1" applyAlignment="1">
      <alignment horizontal="center" vertical="center" wrapText="1"/>
    </xf>
    <xf numFmtId="38" fontId="5" fillId="0" borderId="75" xfId="8" applyFont="1" applyBorder="1" applyAlignment="1">
      <alignment horizontal="right" vertical="center" wrapText="1"/>
    </xf>
    <xf numFmtId="38" fontId="5" fillId="0" borderId="73" xfId="8" applyFont="1" applyBorder="1" applyAlignment="1">
      <alignment horizontal="right" vertical="center" wrapText="1"/>
    </xf>
    <xf numFmtId="38" fontId="5" fillId="0" borderId="91" xfId="8" applyFont="1" applyBorder="1" applyAlignment="1">
      <alignment horizontal="right" vertical="center" wrapText="1"/>
    </xf>
    <xf numFmtId="0" fontId="25" fillId="0" borderId="0" xfId="7" applyFont="1" applyAlignment="1">
      <alignment horizontal="justify" vertical="center"/>
    </xf>
    <xf numFmtId="0" fontId="49" fillId="0" borderId="0" xfId="7" applyFont="1" applyAlignment="1">
      <alignment horizontal="left" vertical="center"/>
    </xf>
    <xf numFmtId="0" fontId="49" fillId="0" borderId="0" xfId="7" applyFont="1" applyAlignment="1">
      <alignment vertical="center"/>
    </xf>
    <xf numFmtId="0" fontId="25" fillId="0" borderId="0" xfId="7" applyFont="1" applyBorder="1" applyAlignment="1">
      <alignment vertical="center" wrapText="1"/>
    </xf>
    <xf numFmtId="0" fontId="5" fillId="0" borderId="83" xfId="7" applyFont="1" applyBorder="1" applyAlignment="1">
      <alignment horizontal="center" vertical="center" wrapText="1"/>
    </xf>
    <xf numFmtId="0" fontId="5" fillId="0" borderId="54" xfId="7" applyFont="1" applyBorder="1" applyAlignment="1">
      <alignment horizontal="center" vertical="center" wrapText="1"/>
    </xf>
    <xf numFmtId="0" fontId="57" fillId="0" borderId="54" xfId="7" applyFont="1" applyBorder="1" applyAlignment="1">
      <alignment horizontal="center" vertical="center" wrapText="1"/>
    </xf>
    <xf numFmtId="0" fontId="5" fillId="0" borderId="84" xfId="7" applyFont="1" applyBorder="1" applyAlignment="1">
      <alignment horizontal="center" vertical="center" wrapText="1"/>
    </xf>
    <xf numFmtId="0" fontId="5" fillId="0" borderId="0" xfId="7" applyFont="1" applyBorder="1" applyAlignment="1">
      <alignment horizontal="left" vertical="center" wrapText="1"/>
    </xf>
    <xf numFmtId="0" fontId="5" fillId="0" borderId="101" xfId="7" applyFont="1" applyBorder="1" applyAlignment="1">
      <alignment horizontal="center" vertical="center" wrapText="1"/>
    </xf>
    <xf numFmtId="3" fontId="5" fillId="0" borderId="106" xfId="7" applyNumberFormat="1" applyFont="1" applyBorder="1" applyAlignment="1">
      <alignment horizontal="right" vertical="center" wrapText="1"/>
    </xf>
    <xf numFmtId="0" fontId="5" fillId="0" borderId="0" xfId="7" applyFont="1" applyBorder="1" applyAlignment="1">
      <alignment horizontal="center" vertical="center" wrapText="1"/>
    </xf>
    <xf numFmtId="0" fontId="26" fillId="0" borderId="74" xfId="7" applyFont="1" applyBorder="1" applyAlignment="1">
      <alignment horizontal="left" vertical="center" wrapText="1"/>
    </xf>
    <xf numFmtId="3" fontId="5" fillId="0" borderId="58" xfId="7" applyNumberFormat="1" applyFont="1" applyBorder="1" applyAlignment="1">
      <alignment horizontal="right" vertical="center" wrapText="1"/>
    </xf>
    <xf numFmtId="0" fontId="5" fillId="0" borderId="58" xfId="7" applyFont="1" applyBorder="1" applyAlignment="1">
      <alignment horizontal="right" vertical="center" wrapText="1"/>
    </xf>
    <xf numFmtId="10" fontId="5" fillId="0" borderId="90" xfId="7" applyNumberFormat="1" applyFont="1" applyBorder="1" applyAlignment="1">
      <alignment horizontal="right" vertical="center" wrapText="1"/>
    </xf>
    <xf numFmtId="0" fontId="49" fillId="0" borderId="0" xfId="7" applyFont="1" applyBorder="1" applyAlignment="1">
      <alignment horizontal="left" vertical="center"/>
    </xf>
    <xf numFmtId="0" fontId="5" fillId="0" borderId="74" xfId="7" applyFont="1" applyBorder="1" applyAlignment="1">
      <alignment horizontal="center" vertical="center" wrapText="1"/>
    </xf>
    <xf numFmtId="3" fontId="5" fillId="0" borderId="90" xfId="7" applyNumberFormat="1" applyFont="1" applyBorder="1" applyAlignment="1">
      <alignment horizontal="right" vertical="center" wrapText="1"/>
    </xf>
    <xf numFmtId="0" fontId="49" fillId="0" borderId="0" xfId="7" applyFont="1" applyBorder="1">
      <alignment vertical="center"/>
    </xf>
    <xf numFmtId="0" fontId="5" fillId="0" borderId="108" xfId="7" applyFont="1" applyBorder="1" applyAlignment="1">
      <alignment horizontal="center" vertical="center" wrapText="1"/>
    </xf>
    <xf numFmtId="0" fontId="5" fillId="0" borderId="109" xfId="7" applyFont="1" applyBorder="1" applyAlignment="1">
      <alignment horizontal="right" vertical="center" wrapText="1"/>
    </xf>
    <xf numFmtId="0" fontId="5" fillId="0" borderId="66" xfId="7" applyFont="1" applyBorder="1" applyAlignment="1">
      <alignment horizontal="center" vertical="center" wrapText="1"/>
    </xf>
    <xf numFmtId="3" fontId="5" fillId="0" borderId="88" xfId="7" applyNumberFormat="1" applyFont="1" applyBorder="1" applyAlignment="1">
      <alignment horizontal="right" vertical="center" wrapText="1"/>
    </xf>
    <xf numFmtId="0" fontId="26" fillId="0" borderId="110" xfId="7" applyFont="1" applyBorder="1" applyAlignment="1">
      <alignment horizontal="left" vertical="center" wrapText="1"/>
    </xf>
    <xf numFmtId="3" fontId="5" fillId="0" borderId="111" xfId="7" applyNumberFormat="1" applyFont="1" applyBorder="1" applyAlignment="1">
      <alignment horizontal="right" vertical="center" wrapText="1"/>
    </xf>
    <xf numFmtId="0" fontId="5" fillId="0" borderId="111" xfId="7" applyFont="1" applyBorder="1" applyAlignment="1">
      <alignment horizontal="right" vertical="center" wrapText="1"/>
    </xf>
    <xf numFmtId="10" fontId="5" fillId="0" borderId="112" xfId="7" applyNumberFormat="1" applyFont="1" applyBorder="1" applyAlignment="1">
      <alignment horizontal="right" vertical="center" wrapText="1"/>
    </xf>
    <xf numFmtId="0" fontId="26" fillId="0" borderId="113" xfId="7" applyFont="1" applyBorder="1" applyAlignment="1">
      <alignment horizontal="left" vertical="center" wrapText="1"/>
    </xf>
    <xf numFmtId="3" fontId="5" fillId="0" borderId="114" xfId="7" quotePrefix="1" applyNumberFormat="1" applyFont="1" applyBorder="1" applyAlignment="1">
      <alignment horizontal="right" vertical="center" wrapText="1"/>
    </xf>
    <xf numFmtId="0" fontId="5" fillId="0" borderId="114" xfId="7" quotePrefix="1" applyFont="1" applyBorder="1" applyAlignment="1">
      <alignment horizontal="right" vertical="center" wrapText="1"/>
    </xf>
    <xf numFmtId="10" fontId="5" fillId="0" borderId="115" xfId="7" applyNumberFormat="1" applyFont="1" applyBorder="1" applyAlignment="1">
      <alignment horizontal="right" vertical="center" wrapText="1"/>
    </xf>
    <xf numFmtId="0" fontId="26" fillId="0" borderId="66" xfId="7" applyFont="1" applyBorder="1" applyAlignment="1">
      <alignment horizontal="left" vertical="center" wrapText="1"/>
    </xf>
    <xf numFmtId="3" fontId="5" fillId="0" borderId="67" xfId="7" applyNumberFormat="1" applyFont="1" applyBorder="1" applyAlignment="1">
      <alignment horizontal="right" vertical="center" wrapText="1"/>
    </xf>
    <xf numFmtId="0" fontId="5" fillId="0" borderId="67" xfId="7" applyFont="1" applyBorder="1" applyAlignment="1">
      <alignment horizontal="right" vertical="center" wrapText="1"/>
    </xf>
    <xf numFmtId="10" fontId="5" fillId="0" borderId="88" xfId="7" applyNumberFormat="1" applyFont="1" applyBorder="1" applyAlignment="1">
      <alignment horizontal="right" vertical="center" wrapText="1"/>
    </xf>
    <xf numFmtId="0" fontId="5" fillId="0" borderId="74" xfId="7" applyFont="1" applyBorder="1" applyAlignment="1">
      <alignment horizontal="left" vertical="center" wrapText="1"/>
    </xf>
    <xf numFmtId="0" fontId="5" fillId="0" borderId="108" xfId="7" applyFont="1" applyBorder="1" applyAlignment="1">
      <alignment horizontal="left" vertical="center" wrapText="1"/>
    </xf>
    <xf numFmtId="0" fontId="5" fillId="0" borderId="116" xfId="7" applyFont="1" applyBorder="1" applyAlignment="1">
      <alignment horizontal="right" vertical="center" wrapText="1"/>
    </xf>
    <xf numFmtId="10" fontId="5" fillId="0" borderId="109" xfId="7" applyNumberFormat="1" applyFont="1" applyBorder="1" applyAlignment="1">
      <alignment horizontal="right" vertical="center" wrapText="1"/>
    </xf>
    <xf numFmtId="0" fontId="5" fillId="0" borderId="66" xfId="7" applyFont="1" applyBorder="1" applyAlignment="1">
      <alignment horizontal="left" vertical="center" wrapText="1"/>
    </xf>
    <xf numFmtId="0" fontId="5" fillId="0" borderId="117" xfId="7" applyFont="1" applyBorder="1" applyAlignment="1">
      <alignment horizontal="left" vertical="center" wrapText="1"/>
    </xf>
    <xf numFmtId="3" fontId="5" fillId="0" borderId="118" xfId="7" applyNumberFormat="1" applyFont="1" applyBorder="1" applyAlignment="1">
      <alignment horizontal="right" vertical="center" wrapText="1"/>
    </xf>
    <xf numFmtId="0" fontId="5" fillId="0" borderId="118" xfId="7" applyFont="1" applyBorder="1" applyAlignment="1">
      <alignment horizontal="right" vertical="center" wrapText="1"/>
    </xf>
    <xf numFmtId="10" fontId="5" fillId="0" borderId="119" xfId="7" applyNumberFormat="1" applyFont="1" applyBorder="1" applyAlignment="1">
      <alignment horizontal="right" vertical="center" wrapText="1"/>
    </xf>
    <xf numFmtId="0" fontId="25" fillId="0" borderId="0" xfId="7" applyFont="1" applyAlignment="1">
      <alignment vertical="center" wrapText="1"/>
    </xf>
    <xf numFmtId="0" fontId="5" fillId="0" borderId="58" xfId="7" applyFont="1" applyBorder="1" applyAlignment="1">
      <alignment horizontal="center" vertical="center" wrapText="1"/>
    </xf>
    <xf numFmtId="0" fontId="5" fillId="0" borderId="90" xfId="7" applyFont="1" applyBorder="1" applyAlignment="1">
      <alignment horizontal="center" vertical="center" wrapText="1"/>
    </xf>
    <xf numFmtId="0" fontId="5" fillId="0" borderId="90" xfId="7" applyFont="1" applyBorder="1" applyAlignment="1">
      <alignment horizontal="right" vertical="center" wrapText="1"/>
    </xf>
    <xf numFmtId="0" fontId="5" fillId="0" borderId="0" xfId="7" applyFont="1" applyAlignment="1">
      <alignment horizontal="justify" vertical="center"/>
    </xf>
    <xf numFmtId="0" fontId="26" fillId="0" borderId="0" xfId="7" applyFont="1" applyAlignment="1">
      <alignment horizontal="justify" vertical="center"/>
    </xf>
    <xf numFmtId="0" fontId="5" fillId="0" borderId="103" xfId="7" applyFont="1" applyBorder="1" applyAlignment="1">
      <alignment horizontal="justify" vertical="center" wrapText="1"/>
    </xf>
    <xf numFmtId="0" fontId="5" fillId="0" borderId="122" xfId="7" applyFont="1" applyBorder="1" applyAlignment="1">
      <alignment horizontal="justify" vertical="center" wrapText="1"/>
    </xf>
    <xf numFmtId="0" fontId="5" fillId="0" borderId="106" xfId="7" applyFont="1" applyBorder="1" applyAlignment="1">
      <alignment horizontal="justify" vertical="center" wrapText="1"/>
    </xf>
    <xf numFmtId="0" fontId="5" fillId="0" borderId="88" xfId="7" applyFont="1" applyBorder="1" applyAlignment="1">
      <alignment horizontal="justify" vertical="center" wrapText="1"/>
    </xf>
    <xf numFmtId="0" fontId="64" fillId="0" borderId="0" xfId="7" applyFont="1" applyAlignment="1">
      <alignment vertical="center" wrapText="1"/>
    </xf>
    <xf numFmtId="0" fontId="65" fillId="0" borderId="0" xfId="4" applyFont="1" applyFill="1" applyAlignment="1">
      <alignment vertical="center"/>
    </xf>
    <xf numFmtId="0" fontId="41" fillId="0" borderId="0" xfId="4" applyFont="1" applyFill="1" applyAlignment="1">
      <alignment vertical="center"/>
    </xf>
    <xf numFmtId="0" fontId="9" fillId="0" borderId="0" xfId="4" applyFont="1" applyFill="1">
      <alignment vertical="center"/>
    </xf>
    <xf numFmtId="0" fontId="34" fillId="0" borderId="0" xfId="4" applyFont="1" applyFill="1">
      <alignment vertical="center"/>
    </xf>
    <xf numFmtId="0" fontId="11" fillId="0" borderId="0" xfId="4" applyFont="1" applyFill="1" applyAlignment="1">
      <alignment horizontal="left" vertical="center"/>
    </xf>
    <xf numFmtId="0" fontId="9" fillId="0" borderId="0" xfId="4" applyFont="1" applyFill="1" applyAlignment="1">
      <alignment vertical="center"/>
    </xf>
    <xf numFmtId="0" fontId="9" fillId="0" borderId="0" xfId="4" applyFont="1" applyFill="1" applyAlignment="1">
      <alignment horizontal="left" vertical="center" wrapText="1"/>
    </xf>
    <xf numFmtId="0" fontId="9" fillId="0" borderId="0" xfId="4" applyFont="1" applyFill="1" applyAlignment="1">
      <alignment vertical="center" wrapText="1"/>
    </xf>
    <xf numFmtId="0" fontId="43" fillId="0" borderId="0" xfId="4" applyFont="1" applyFill="1">
      <alignment vertical="center"/>
    </xf>
    <xf numFmtId="0" fontId="8" fillId="0" borderId="37" xfId="9" applyFont="1" applyFill="1" applyBorder="1" applyAlignment="1"/>
    <xf numFmtId="0" fontId="8" fillId="0" borderId="0" xfId="9" applyFont="1" applyFill="1" applyBorder="1" applyAlignment="1"/>
    <xf numFmtId="0" fontId="9" fillId="0" borderId="0" xfId="4" applyFont="1" applyFill="1" applyBorder="1">
      <alignment vertical="center"/>
    </xf>
    <xf numFmtId="0" fontId="9" fillId="0" borderId="0" xfId="9" applyFont="1" applyFill="1" applyBorder="1" applyAlignment="1">
      <alignment horizontal="center" vertical="center"/>
    </xf>
    <xf numFmtId="0" fontId="9" fillId="0" borderId="87" xfId="9" applyFont="1" applyFill="1" applyBorder="1" applyAlignment="1">
      <alignment horizontal="center" vertical="center"/>
    </xf>
    <xf numFmtId="0" fontId="9" fillId="0" borderId="73" xfId="9" applyFont="1" applyFill="1" applyBorder="1" applyAlignment="1">
      <alignment horizontal="center" vertical="center"/>
    </xf>
    <xf numFmtId="0" fontId="9" fillId="0" borderId="47" xfId="9" applyFont="1" applyFill="1" applyBorder="1" applyAlignment="1">
      <alignment horizontal="center" vertical="center"/>
    </xf>
    <xf numFmtId="38" fontId="9" fillId="0" borderId="98" xfId="6" applyFont="1" applyFill="1" applyBorder="1" applyAlignment="1">
      <alignment vertical="center"/>
    </xf>
    <xf numFmtId="0" fontId="9" fillId="0" borderId="69" xfId="4" applyFont="1" applyFill="1" applyBorder="1">
      <alignment vertical="center"/>
    </xf>
    <xf numFmtId="0" fontId="9" fillId="0" borderId="98" xfId="4" applyFont="1" applyFill="1" applyBorder="1">
      <alignment vertical="center"/>
    </xf>
    <xf numFmtId="0" fontId="9" fillId="0" borderId="70" xfId="4" applyFont="1" applyFill="1" applyBorder="1">
      <alignment vertical="center"/>
    </xf>
    <xf numFmtId="38" fontId="9" fillId="0" borderId="58" xfId="6" applyFont="1" applyFill="1" applyBorder="1" applyAlignment="1">
      <alignment vertical="center"/>
    </xf>
    <xf numFmtId="0" fontId="9" fillId="0" borderId="89" xfId="4" applyFont="1" applyFill="1" applyBorder="1">
      <alignment vertical="center"/>
    </xf>
    <xf numFmtId="0" fontId="9" fillId="0" borderId="58" xfId="4" applyFont="1" applyFill="1" applyBorder="1">
      <alignment vertical="center"/>
    </xf>
    <xf numFmtId="0" fontId="9" fillId="0" borderId="123" xfId="4" applyFont="1" applyFill="1" applyBorder="1">
      <alignment vertical="center"/>
    </xf>
    <xf numFmtId="0" fontId="9" fillId="0" borderId="58" xfId="9" applyFont="1" applyFill="1" applyBorder="1" applyAlignment="1">
      <alignment horizontal="left" vertical="center"/>
    </xf>
    <xf numFmtId="0" fontId="69" fillId="0" borderId="58" xfId="4" applyFont="1" applyFill="1" applyBorder="1" applyAlignment="1">
      <alignment horizontal="left" vertical="center" shrinkToFit="1"/>
    </xf>
    <xf numFmtId="0" fontId="9" fillId="0" borderId="58" xfId="6" applyNumberFormat="1" applyFont="1" applyFill="1" applyBorder="1" applyAlignment="1">
      <alignment horizontal="right" vertical="center"/>
    </xf>
    <xf numFmtId="38" fontId="9" fillId="0" borderId="89" xfId="6" applyFont="1" applyFill="1" applyBorder="1" applyAlignment="1">
      <alignment horizontal="right" vertical="center"/>
    </xf>
    <xf numFmtId="38" fontId="9" fillId="0" borderId="58" xfId="6" applyFont="1" applyFill="1" applyBorder="1" applyAlignment="1">
      <alignment horizontal="right" vertical="center"/>
    </xf>
    <xf numFmtId="0" fontId="9" fillId="0" borderId="123" xfId="4" applyNumberFormat="1" applyFont="1" applyFill="1" applyBorder="1" applyAlignment="1">
      <alignment horizontal="right" vertical="center"/>
    </xf>
    <xf numFmtId="38" fontId="9" fillId="0" borderId="73" xfId="6" applyFont="1" applyFill="1" applyBorder="1" applyAlignment="1">
      <alignment vertical="center"/>
    </xf>
    <xf numFmtId="0" fontId="9" fillId="0" borderId="99" xfId="4" applyFont="1" applyFill="1" applyBorder="1">
      <alignment vertical="center"/>
    </xf>
    <xf numFmtId="0" fontId="9" fillId="0" borderId="73" xfId="4" applyFont="1" applyFill="1" applyBorder="1">
      <alignment vertical="center"/>
    </xf>
    <xf numFmtId="0" fontId="9" fillId="0" borderId="95" xfId="4" applyFont="1" applyFill="1" applyBorder="1">
      <alignment vertical="center"/>
    </xf>
    <xf numFmtId="38" fontId="9" fillId="0" borderId="67" xfId="6" applyFont="1" applyFill="1" applyBorder="1" applyAlignment="1">
      <alignment vertical="center"/>
    </xf>
    <xf numFmtId="38" fontId="9" fillId="0" borderId="68" xfId="6" applyFont="1" applyFill="1" applyBorder="1" applyAlignment="1">
      <alignment vertical="center"/>
    </xf>
    <xf numFmtId="0" fontId="34" fillId="0" borderId="44" xfId="4" applyFont="1" applyFill="1" applyBorder="1">
      <alignment vertical="center"/>
    </xf>
    <xf numFmtId="38" fontId="9" fillId="0" borderId="54" xfId="6" applyFont="1" applyFill="1" applyBorder="1" applyAlignment="1">
      <alignment vertical="center"/>
    </xf>
    <xf numFmtId="0" fontId="9" fillId="0" borderId="96" xfId="4" applyFont="1" applyFill="1" applyBorder="1">
      <alignment vertical="center"/>
    </xf>
    <xf numFmtId="0" fontId="9" fillId="0" borderId="54" xfId="4" applyFont="1" applyFill="1" applyBorder="1">
      <alignment vertical="center"/>
    </xf>
    <xf numFmtId="0" fontId="9" fillId="0" borderId="93" xfId="4" applyFont="1" applyFill="1" applyBorder="1">
      <alignment vertical="center"/>
    </xf>
    <xf numFmtId="38" fontId="9" fillId="0" borderId="114" xfId="6" applyFont="1" applyFill="1" applyBorder="1" applyAlignment="1">
      <alignment vertical="center"/>
    </xf>
    <xf numFmtId="0" fontId="9" fillId="0" borderId="114" xfId="4" applyFont="1" applyFill="1" applyBorder="1">
      <alignment vertical="center"/>
    </xf>
    <xf numFmtId="0" fontId="9" fillId="0" borderId="119" xfId="4" applyFont="1" applyFill="1" applyBorder="1">
      <alignment vertical="center"/>
    </xf>
    <xf numFmtId="38" fontId="9" fillId="0" borderId="37" xfId="6" applyFont="1" applyFill="1" applyBorder="1" applyAlignment="1">
      <alignment horizontal="right" vertical="center"/>
    </xf>
    <xf numFmtId="38" fontId="9" fillId="0" borderId="67" xfId="4" applyNumberFormat="1" applyFont="1" applyFill="1" applyBorder="1">
      <alignment vertical="center"/>
    </xf>
    <xf numFmtId="38" fontId="9" fillId="0" borderId="88" xfId="4" applyNumberFormat="1" applyFont="1" applyFill="1" applyBorder="1">
      <alignment vertical="center"/>
    </xf>
    <xf numFmtId="0" fontId="13" fillId="0" borderId="0" xfId="4" applyFont="1" applyFill="1">
      <alignment vertical="center"/>
    </xf>
    <xf numFmtId="0" fontId="48" fillId="0" borderId="0" xfId="4" applyFont="1" applyFill="1">
      <alignment vertical="center"/>
    </xf>
    <xf numFmtId="0" fontId="25" fillId="0" borderId="0" xfId="4" applyFont="1" applyFill="1">
      <alignment vertical="center"/>
    </xf>
    <xf numFmtId="0" fontId="23" fillId="0" borderId="0" xfId="4" applyFont="1" applyFill="1">
      <alignment vertical="center"/>
    </xf>
    <xf numFmtId="0" fontId="27" fillId="0" borderId="0" xfId="4" applyFont="1" applyFill="1">
      <alignment vertical="center"/>
    </xf>
    <xf numFmtId="0" fontId="72" fillId="0" borderId="0" xfId="4" applyFont="1" applyFill="1">
      <alignment vertical="center"/>
    </xf>
    <xf numFmtId="0" fontId="25" fillId="0" borderId="49" xfId="4" applyFont="1" applyFill="1" applyBorder="1" applyAlignment="1">
      <alignment horizontal="center" vertical="center"/>
    </xf>
    <xf numFmtId="0" fontId="25" fillId="0" borderId="86" xfId="4" applyFont="1" applyFill="1" applyBorder="1" applyAlignment="1">
      <alignment horizontal="center" vertical="center"/>
    </xf>
    <xf numFmtId="0" fontId="25" fillId="0" borderId="52" xfId="4" applyFont="1" applyFill="1" applyBorder="1" applyAlignment="1">
      <alignment horizontal="distributed" vertical="center"/>
    </xf>
    <xf numFmtId="0" fontId="25" fillId="0" borderId="97" xfId="4" applyFont="1" applyFill="1" applyBorder="1">
      <alignment vertical="center"/>
    </xf>
    <xf numFmtId="0" fontId="25" fillId="0" borderId="54" xfId="4" applyFont="1" applyFill="1" applyBorder="1">
      <alignment vertical="center"/>
    </xf>
    <xf numFmtId="183" fontId="25" fillId="0" borderId="84" xfId="4" applyNumberFormat="1" applyFont="1" applyFill="1" applyBorder="1" applyAlignment="1">
      <alignment vertical="center"/>
    </xf>
    <xf numFmtId="0" fontId="72" fillId="0" borderId="0" xfId="4" applyFont="1" applyFill="1" applyBorder="1">
      <alignment vertical="center"/>
    </xf>
    <xf numFmtId="0" fontId="23" fillId="0" borderId="0" xfId="4" applyFont="1" applyFill="1" applyBorder="1" applyAlignment="1">
      <alignment horizontal="center" vertical="center"/>
    </xf>
    <xf numFmtId="0" fontId="23" fillId="0" borderId="0" xfId="4" applyFont="1" applyFill="1" applyBorder="1">
      <alignment vertical="center"/>
    </xf>
    <xf numFmtId="0" fontId="25" fillId="0" borderId="107" xfId="4" applyFont="1" applyFill="1" applyBorder="1" applyAlignment="1">
      <alignment horizontal="distributed" vertical="center"/>
    </xf>
    <xf numFmtId="0" fontId="25" fillId="0" borderId="107" xfId="4" applyFont="1" applyFill="1" applyBorder="1">
      <alignment vertical="center"/>
    </xf>
    <xf numFmtId="0" fontId="25" fillId="0" borderId="58" xfId="4" applyFont="1" applyFill="1" applyBorder="1">
      <alignment vertical="center"/>
    </xf>
    <xf numFmtId="183" fontId="25" fillId="0" borderId="90" xfId="4" applyNumberFormat="1" applyFont="1" applyFill="1" applyBorder="1" applyAlignment="1">
      <alignment vertical="center"/>
    </xf>
    <xf numFmtId="0" fontId="25" fillId="0" borderId="94" xfId="4" applyFont="1" applyFill="1" applyBorder="1" applyAlignment="1">
      <alignment horizontal="distributed" vertical="center"/>
    </xf>
    <xf numFmtId="0" fontId="25" fillId="0" borderId="94" xfId="4" applyFont="1" applyFill="1" applyBorder="1">
      <alignment vertical="center"/>
    </xf>
    <xf numFmtId="0" fontId="25" fillId="0" borderId="73" xfId="4" applyFont="1" applyFill="1" applyBorder="1">
      <alignment vertical="center"/>
    </xf>
    <xf numFmtId="183" fontId="25" fillId="0" borderId="91" xfId="4" applyNumberFormat="1" applyFont="1" applyFill="1" applyBorder="1" applyAlignment="1">
      <alignment vertical="center"/>
    </xf>
    <xf numFmtId="0" fontId="25" fillId="0" borderId="46" xfId="4" applyFont="1" applyFill="1" applyBorder="1" applyAlignment="1">
      <alignment horizontal="distributed" vertical="center"/>
    </xf>
    <xf numFmtId="0" fontId="25" fillId="0" borderId="46" xfId="4" applyFont="1" applyFill="1" applyBorder="1">
      <alignment vertical="center"/>
    </xf>
    <xf numFmtId="0" fontId="25" fillId="0" borderId="67" xfId="4" applyFont="1" applyFill="1" applyBorder="1">
      <alignment vertical="center"/>
    </xf>
    <xf numFmtId="183" fontId="25" fillId="0" borderId="88" xfId="4" applyNumberFormat="1" applyFont="1" applyFill="1" applyBorder="1" applyAlignment="1">
      <alignment vertical="center"/>
    </xf>
    <xf numFmtId="38" fontId="72" fillId="0" borderId="0" xfId="6" applyFont="1" applyFill="1">
      <alignment vertical="center"/>
    </xf>
    <xf numFmtId="38" fontId="72" fillId="0" borderId="0" xfId="6" applyFont="1" applyFill="1" applyBorder="1">
      <alignment vertical="center"/>
    </xf>
    <xf numFmtId="0" fontId="25" fillId="0" borderId="104" xfId="4" applyFont="1" applyFill="1" applyBorder="1" applyAlignment="1">
      <alignment horizontal="distributed" vertical="center"/>
    </xf>
    <xf numFmtId="0" fontId="25" fillId="0" borderId="104" xfId="4" applyFont="1" applyFill="1" applyBorder="1">
      <alignment vertical="center"/>
    </xf>
    <xf numFmtId="0" fontId="25" fillId="0" borderId="98" xfId="4" applyFont="1" applyFill="1" applyBorder="1">
      <alignment vertical="center"/>
    </xf>
    <xf numFmtId="183" fontId="25" fillId="0" borderId="106" xfId="4" applyNumberFormat="1" applyFont="1" applyFill="1" applyBorder="1" applyAlignment="1">
      <alignment vertical="center"/>
    </xf>
    <xf numFmtId="0" fontId="25" fillId="0" borderId="125" xfId="4" applyFont="1" applyFill="1" applyBorder="1" applyAlignment="1">
      <alignment horizontal="distributed" vertical="center"/>
    </xf>
    <xf numFmtId="0" fontId="25" fillId="0" borderId="126" xfId="4" applyFont="1" applyFill="1" applyBorder="1">
      <alignment vertical="center"/>
    </xf>
    <xf numFmtId="0" fontId="25" fillId="0" borderId="114" xfId="4" applyFont="1" applyFill="1" applyBorder="1">
      <alignment vertical="center"/>
    </xf>
    <xf numFmtId="183" fontId="25" fillId="0" borderId="115" xfId="4" applyNumberFormat="1" applyFont="1" applyFill="1" applyBorder="1">
      <alignment vertical="center"/>
    </xf>
    <xf numFmtId="183" fontId="25" fillId="0" borderId="67" xfId="4" applyNumberFormat="1" applyFont="1" applyFill="1" applyBorder="1" applyAlignment="1">
      <alignment vertical="center"/>
    </xf>
    <xf numFmtId="183" fontId="25" fillId="0" borderId="127" xfId="4" applyNumberFormat="1" applyFont="1" applyFill="1" applyBorder="1" applyAlignment="1">
      <alignment vertical="center"/>
    </xf>
    <xf numFmtId="38" fontId="0" fillId="0" borderId="0" xfId="6" applyFont="1" applyFill="1">
      <alignment vertical="center"/>
    </xf>
    <xf numFmtId="38" fontId="25" fillId="0" borderId="0" xfId="6" applyFont="1" applyFill="1">
      <alignment vertical="center"/>
    </xf>
    <xf numFmtId="0" fontId="25" fillId="0" borderId="21" xfId="4" applyFont="1" applyFill="1" applyBorder="1" applyAlignment="1">
      <alignment horizontal="center" vertical="center"/>
    </xf>
    <xf numFmtId="38" fontId="25" fillId="0" borderId="21" xfId="6" applyFont="1" applyFill="1" applyBorder="1" applyAlignment="1">
      <alignment horizontal="center" vertical="center"/>
    </xf>
    <xf numFmtId="0" fontId="25" fillId="0" borderId="56" xfId="4" applyFont="1" applyFill="1" applyBorder="1" applyAlignment="1">
      <alignment horizontal="center" vertical="center"/>
    </xf>
    <xf numFmtId="0" fontId="25" fillId="0" borderId="56" xfId="4" applyFont="1" applyFill="1" applyBorder="1">
      <alignment vertical="center"/>
    </xf>
    <xf numFmtId="38" fontId="25" fillId="0" borderId="56" xfId="6" applyFont="1" applyFill="1" applyBorder="1" applyAlignment="1">
      <alignment horizontal="center" vertical="center"/>
    </xf>
    <xf numFmtId="178" fontId="25" fillId="0" borderId="56" xfId="6" applyNumberFormat="1" applyFont="1" applyFill="1" applyBorder="1" applyAlignment="1">
      <alignment vertical="center"/>
    </xf>
    <xf numFmtId="0" fontId="25" fillId="0" borderId="0" xfId="4" applyFont="1" applyFill="1" applyBorder="1">
      <alignment vertical="center"/>
    </xf>
    <xf numFmtId="0" fontId="25" fillId="0" borderId="43" xfId="4" applyFont="1" applyFill="1" applyBorder="1" applyAlignment="1">
      <alignment horizontal="center" vertical="center"/>
    </xf>
    <xf numFmtId="0" fontId="25" fillId="0" borderId="43" xfId="4" applyFont="1" applyFill="1" applyBorder="1">
      <alignment vertical="center"/>
    </xf>
    <xf numFmtId="0" fontId="25" fillId="0" borderId="43" xfId="4" applyFont="1" applyFill="1" applyBorder="1" applyAlignment="1">
      <alignment horizontal="center"/>
    </xf>
    <xf numFmtId="38" fontId="25" fillId="0" borderId="43" xfId="6" applyFont="1" applyFill="1" applyBorder="1" applyAlignment="1">
      <alignment horizontal="center"/>
    </xf>
    <xf numFmtId="178" fontId="25" fillId="0" borderId="43" xfId="6" applyNumberFormat="1" applyFont="1" applyFill="1" applyBorder="1">
      <alignment vertical="center"/>
    </xf>
    <xf numFmtId="0" fontId="25" fillId="0" borderId="0" xfId="4" applyFont="1" applyFill="1" applyBorder="1" applyAlignment="1">
      <alignment horizontal="center" vertical="center"/>
    </xf>
    <xf numFmtId="0" fontId="25" fillId="0" borderId="0" xfId="4" applyFont="1" applyFill="1" applyBorder="1" applyAlignment="1">
      <alignment horizontal="center"/>
    </xf>
    <xf numFmtId="38" fontId="25" fillId="0" borderId="0" xfId="6" applyFont="1" applyFill="1" applyBorder="1" applyAlignment="1">
      <alignment horizontal="center"/>
    </xf>
    <xf numFmtId="178" fontId="25" fillId="0" borderId="0" xfId="6" applyNumberFormat="1" applyFont="1" applyFill="1" applyBorder="1">
      <alignment vertical="center"/>
    </xf>
    <xf numFmtId="0" fontId="23" fillId="0" borderId="0" xfId="4">
      <alignment vertical="center"/>
    </xf>
    <xf numFmtId="0" fontId="23" fillId="0" borderId="21" xfId="4" applyBorder="1">
      <alignment vertical="center"/>
    </xf>
    <xf numFmtId="0" fontId="23" fillId="0" borderId="21" xfId="4" applyBorder="1" applyAlignment="1">
      <alignment horizontal="center" vertical="center"/>
    </xf>
    <xf numFmtId="0" fontId="23" fillId="0" borderId="21" xfId="4" applyFont="1" applyBorder="1" applyAlignment="1">
      <alignment horizontal="center" vertical="center"/>
    </xf>
    <xf numFmtId="0" fontId="23" fillId="0" borderId="21" xfId="4" applyFont="1" applyBorder="1">
      <alignment vertical="center"/>
    </xf>
    <xf numFmtId="0" fontId="34" fillId="0" borderId="21" xfId="4" applyFont="1" applyBorder="1" applyAlignment="1">
      <alignment horizontal="center" vertical="center"/>
    </xf>
    <xf numFmtId="0" fontId="34" fillId="0" borderId="21" xfId="4" applyFont="1" applyBorder="1">
      <alignment vertical="center"/>
    </xf>
    <xf numFmtId="0" fontId="23" fillId="0" borderId="21" xfId="4" applyFont="1" applyFill="1" applyBorder="1" applyAlignment="1">
      <alignment horizontal="center" vertical="center"/>
    </xf>
    <xf numFmtId="0" fontId="23" fillId="0" borderId="21" xfId="4" applyFont="1" applyFill="1" applyBorder="1">
      <alignment vertical="center"/>
    </xf>
    <xf numFmtId="0" fontId="23" fillId="0" borderId="21" xfId="4" applyFill="1" applyBorder="1">
      <alignment vertical="center"/>
    </xf>
    <xf numFmtId="0" fontId="23" fillId="2" borderId="21" xfId="4" applyFont="1" applyFill="1" applyBorder="1" applyAlignment="1">
      <alignment horizontal="center" vertical="center"/>
    </xf>
    <xf numFmtId="0" fontId="23" fillId="2" borderId="21" xfId="4" applyFill="1" applyBorder="1">
      <alignment vertical="center"/>
    </xf>
    <xf numFmtId="0" fontId="23" fillId="0" borderId="0" xfId="4" applyBorder="1">
      <alignment vertical="center"/>
    </xf>
    <xf numFmtId="56" fontId="25" fillId="0" borderId="0" xfId="2" applyNumberFormat="1" applyFont="1" applyFill="1" applyAlignment="1">
      <alignment vertical="center"/>
    </xf>
    <xf numFmtId="0" fontId="7" fillId="0" borderId="40"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14" xfId="0" applyFont="1" applyFill="1" applyBorder="1" applyAlignment="1">
      <alignment horizontal="center" vertical="center" textRotation="255" wrapText="1" shrinkToFit="1"/>
    </xf>
    <xf numFmtId="0" fontId="7" fillId="0" borderId="7" xfId="0" applyFont="1" applyFill="1" applyBorder="1" applyAlignment="1">
      <alignment horizontal="center" vertical="center" textRotation="255" wrapText="1" shrinkToFit="1"/>
    </xf>
    <xf numFmtId="0" fontId="7" fillId="0" borderId="38" xfId="0" applyFont="1" applyFill="1" applyBorder="1" applyAlignment="1">
      <alignment horizontal="center" vertical="center" textRotation="255" wrapText="1" shrinkToFit="1"/>
    </xf>
    <xf numFmtId="0" fontId="14" fillId="0" borderId="37" xfId="0" applyFont="1" applyFill="1" applyBorder="1" applyAlignment="1">
      <alignment horizontal="left" vertical="center"/>
    </xf>
    <xf numFmtId="0" fontId="7" fillId="0" borderId="21" xfId="0" applyFont="1" applyFill="1" applyBorder="1" applyAlignment="1">
      <alignment horizontal="center" vertical="center" textRotation="255"/>
    </xf>
    <xf numFmtId="0" fontId="15" fillId="0" borderId="0" xfId="0" applyFont="1" applyFill="1" applyAlignment="1">
      <alignment horizontal="left" vertical="center"/>
    </xf>
    <xf numFmtId="0" fontId="7" fillId="0" borderId="21" xfId="0" applyFont="1" applyFill="1" applyBorder="1" applyAlignment="1">
      <alignment horizontal="center" vertical="center" textRotation="255" wrapText="1"/>
    </xf>
    <xf numFmtId="0" fontId="7" fillId="0" borderId="14" xfId="0" applyFont="1" applyFill="1" applyBorder="1" applyAlignment="1">
      <alignment horizontal="center" vertical="center" textRotation="255" wrapText="1"/>
    </xf>
    <xf numFmtId="0" fontId="7" fillId="0" borderId="38" xfId="0" applyFont="1" applyFill="1" applyBorder="1" applyAlignment="1">
      <alignment horizontal="center" vertical="center" textRotation="255" wrapText="1"/>
    </xf>
    <xf numFmtId="0" fontId="7" fillId="0" borderId="14" xfId="0" applyFont="1" applyFill="1" applyBorder="1" applyAlignment="1">
      <alignment horizontal="center" vertical="center" textRotation="255"/>
    </xf>
    <xf numFmtId="0" fontId="16" fillId="0" borderId="7" xfId="0" applyFont="1" applyFill="1" applyBorder="1" applyAlignment="1">
      <alignment horizontal="center" vertical="center" textRotation="255"/>
    </xf>
    <xf numFmtId="0" fontId="16" fillId="0" borderId="38" xfId="0" applyFont="1" applyFill="1" applyBorder="1" applyAlignment="1">
      <alignment horizontal="center" vertical="center" textRotation="255"/>
    </xf>
    <xf numFmtId="0" fontId="7" fillId="0" borderId="18" xfId="0" applyFont="1" applyFill="1" applyBorder="1" applyAlignment="1">
      <alignment horizontal="left" vertical="center" wrapText="1"/>
    </xf>
    <xf numFmtId="0" fontId="7" fillId="0" borderId="39" xfId="0" applyFont="1" applyFill="1" applyBorder="1" applyAlignment="1">
      <alignment horizontal="left" vertical="center" wrapText="1"/>
    </xf>
    <xf numFmtId="0" fontId="7" fillId="0" borderId="7" xfId="0" applyFont="1" applyFill="1" applyBorder="1" applyAlignment="1">
      <alignment horizontal="center" vertical="center" textRotation="255" wrapText="1"/>
    </xf>
    <xf numFmtId="0" fontId="7" fillId="0" borderId="18"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21" fillId="0" borderId="0" xfId="1" applyFont="1" applyAlignment="1">
      <alignment horizontal="left" vertical="center"/>
    </xf>
    <xf numFmtId="0" fontId="9" fillId="0" borderId="2" xfId="1" applyFont="1" applyBorder="1" applyAlignment="1">
      <alignment horizontal="left" vertical="center" wrapText="1"/>
    </xf>
    <xf numFmtId="0" fontId="9" fillId="0" borderId="43" xfId="1" applyFont="1" applyBorder="1" applyAlignment="1">
      <alignment horizontal="left" vertical="center" wrapText="1"/>
    </xf>
    <xf numFmtId="0" fontId="9" fillId="0" borderId="25" xfId="1" applyFont="1" applyBorder="1" applyAlignment="1">
      <alignment horizontal="left" vertical="center" wrapText="1"/>
    </xf>
    <xf numFmtId="0" fontId="9" fillId="0" borderId="44" xfId="1" applyFont="1" applyBorder="1" applyAlignment="1">
      <alignment horizontal="left" vertical="center" wrapText="1"/>
    </xf>
    <xf numFmtId="0" fontId="9" fillId="0" borderId="0" xfId="1" applyFont="1" applyBorder="1" applyAlignment="1">
      <alignment horizontal="left" vertical="center" wrapText="1"/>
    </xf>
    <xf numFmtId="0" fontId="9" fillId="0" borderId="45" xfId="1" applyFont="1" applyBorder="1" applyAlignment="1">
      <alignment horizontal="left" vertical="center" wrapText="1"/>
    </xf>
    <xf numFmtId="0" fontId="9" fillId="0" borderId="46" xfId="1" applyFont="1" applyBorder="1" applyAlignment="1">
      <alignment horizontal="left" vertical="center" wrapText="1"/>
    </xf>
    <xf numFmtId="0" fontId="9" fillId="0" borderId="37" xfId="1" applyFont="1" applyBorder="1" applyAlignment="1">
      <alignment horizontal="left" vertical="center" wrapText="1"/>
    </xf>
    <xf numFmtId="0" fontId="9" fillId="0" borderId="47" xfId="1" applyFont="1" applyBorder="1" applyAlignment="1">
      <alignment horizontal="left" vertical="center" wrapText="1"/>
    </xf>
    <xf numFmtId="0" fontId="9" fillId="0" borderId="14" xfId="1" applyFont="1" applyBorder="1" applyAlignment="1">
      <alignment horizontal="center" vertical="center" wrapText="1"/>
    </xf>
    <xf numFmtId="0" fontId="9" fillId="0" borderId="7" xfId="1" applyFont="1" applyBorder="1" applyAlignment="1">
      <alignment horizontal="center" vertical="center" wrapText="1"/>
    </xf>
    <xf numFmtId="0" fontId="9" fillId="0" borderId="38" xfId="1" applyFont="1" applyBorder="1" applyAlignment="1">
      <alignment horizontal="center" vertical="center" wrapText="1"/>
    </xf>
    <xf numFmtId="0" fontId="22" fillId="0" borderId="14" xfId="1" applyFont="1" applyBorder="1" applyAlignment="1">
      <alignment horizontal="center" vertical="center" textRotation="255"/>
    </xf>
    <xf numFmtId="0" fontId="22" fillId="0" borderId="7" xfId="1" applyFont="1" applyBorder="1" applyAlignment="1">
      <alignment horizontal="center" vertical="center" textRotation="255"/>
    </xf>
    <xf numFmtId="0" fontId="22" fillId="0" borderId="38" xfId="1" applyFont="1" applyBorder="1" applyAlignment="1">
      <alignment horizontal="center" vertical="center" textRotation="255"/>
    </xf>
    <xf numFmtId="0" fontId="9" fillId="0" borderId="43" xfId="1" applyFont="1" applyBorder="1" applyAlignment="1">
      <alignment horizontal="left" vertical="center"/>
    </xf>
    <xf numFmtId="0" fontId="9" fillId="0" borderId="25" xfId="1" applyFont="1" applyBorder="1" applyAlignment="1">
      <alignment horizontal="left" vertical="center"/>
    </xf>
    <xf numFmtId="0" fontId="9" fillId="0" borderId="44" xfId="1" applyFont="1" applyBorder="1" applyAlignment="1">
      <alignment horizontal="left" vertical="center"/>
    </xf>
    <xf numFmtId="0" fontId="9" fillId="0" borderId="0" xfId="1" applyFont="1" applyBorder="1" applyAlignment="1">
      <alignment horizontal="left" vertical="center"/>
    </xf>
    <xf numFmtId="0" fontId="9" fillId="0" borderId="45" xfId="1" applyFont="1" applyBorder="1" applyAlignment="1">
      <alignment horizontal="left" vertical="center"/>
    </xf>
    <xf numFmtId="0" fontId="9" fillId="0" borderId="46" xfId="1" applyFont="1" applyBorder="1" applyAlignment="1">
      <alignment horizontal="left" vertical="center"/>
    </xf>
    <xf numFmtId="0" fontId="9" fillId="0" borderId="37" xfId="1" applyFont="1" applyBorder="1" applyAlignment="1">
      <alignment horizontal="left" vertical="center"/>
    </xf>
    <xf numFmtId="0" fontId="9" fillId="0" borderId="47" xfId="1" applyFont="1" applyBorder="1" applyAlignment="1">
      <alignment horizontal="left" vertical="center"/>
    </xf>
    <xf numFmtId="0" fontId="24" fillId="0" borderId="0" xfId="2" applyFont="1" applyAlignment="1">
      <alignment horizontal="left" vertical="center"/>
    </xf>
    <xf numFmtId="58" fontId="25" fillId="0" borderId="37" xfId="2" applyNumberFormat="1" applyFont="1" applyBorder="1" applyAlignment="1">
      <alignment horizontal="right"/>
    </xf>
    <xf numFmtId="0" fontId="25" fillId="0" borderId="50" xfId="2" applyFont="1" applyBorder="1" applyAlignment="1">
      <alignment horizontal="center" vertical="center"/>
    </xf>
    <xf numFmtId="0" fontId="25" fillId="0" borderId="51" xfId="2" applyFont="1" applyBorder="1" applyAlignment="1">
      <alignment horizontal="center" vertical="center"/>
    </xf>
    <xf numFmtId="0" fontId="25" fillId="0" borderId="24" xfId="2" applyFont="1" applyBorder="1" applyAlignment="1">
      <alignment horizontal="center" vertical="center"/>
    </xf>
    <xf numFmtId="0" fontId="25" fillId="0" borderId="52" xfId="2" applyFont="1" applyBorder="1" applyAlignment="1">
      <alignment horizontal="center" vertical="center" textRotation="255" wrapText="1"/>
    </xf>
    <xf numFmtId="0" fontId="25" fillId="0" borderId="56" xfId="2" applyFont="1" applyBorder="1" applyAlignment="1">
      <alignment horizontal="center" vertical="center" textRotation="255" wrapText="1"/>
    </xf>
    <xf numFmtId="0" fontId="25" fillId="0" borderId="65" xfId="2" applyFont="1" applyBorder="1" applyAlignment="1">
      <alignment horizontal="center" vertical="center" textRotation="255" wrapText="1"/>
    </xf>
    <xf numFmtId="0" fontId="25" fillId="0" borderId="53" xfId="2" applyFont="1" applyFill="1" applyBorder="1" applyAlignment="1">
      <alignment horizontal="center" vertical="center"/>
    </xf>
    <xf numFmtId="0" fontId="25" fillId="0" borderId="57" xfId="2" applyFont="1" applyFill="1" applyBorder="1" applyAlignment="1">
      <alignment horizontal="center" vertical="center"/>
    </xf>
    <xf numFmtId="0" fontId="25" fillId="0" borderId="54" xfId="2" applyFont="1" applyBorder="1" applyAlignment="1">
      <alignment horizontal="left" vertical="center" wrapText="1"/>
    </xf>
    <xf numFmtId="0" fontId="25" fillId="0" borderId="58" xfId="2" applyFont="1" applyBorder="1" applyAlignment="1">
      <alignment horizontal="left" vertical="center" wrapText="1"/>
    </xf>
    <xf numFmtId="0" fontId="25" fillId="0" borderId="61" xfId="2" applyFont="1" applyFill="1" applyBorder="1" applyAlignment="1">
      <alignment horizontal="center" vertical="center"/>
    </xf>
    <xf numFmtId="0" fontId="25" fillId="0" borderId="66" xfId="2" applyFont="1" applyFill="1" applyBorder="1" applyAlignment="1">
      <alignment horizontal="center" vertical="center"/>
    </xf>
    <xf numFmtId="0" fontId="25" fillId="0" borderId="62" xfId="2" applyFont="1" applyBorder="1" applyAlignment="1">
      <alignment horizontal="left" vertical="center" wrapText="1"/>
    </xf>
    <xf numFmtId="0" fontId="25" fillId="0" borderId="67" xfId="2" applyFont="1" applyBorder="1" applyAlignment="1">
      <alignment horizontal="left" vertical="center" wrapText="1"/>
    </xf>
    <xf numFmtId="0" fontId="25" fillId="0" borderId="73" xfId="2" applyFont="1" applyBorder="1" applyAlignment="1">
      <alignment horizontal="left" vertical="center" wrapText="1"/>
    </xf>
    <xf numFmtId="0" fontId="25" fillId="0" borderId="72" xfId="2" applyFont="1" applyFill="1" applyBorder="1" applyAlignment="1">
      <alignment horizontal="center" vertical="center"/>
    </xf>
    <xf numFmtId="0" fontId="25" fillId="0" borderId="53" xfId="2" applyFont="1" applyBorder="1" applyAlignment="1">
      <alignment horizontal="center" vertical="center"/>
    </xf>
    <xf numFmtId="0" fontId="25" fillId="0" borderId="57" xfId="2" applyFont="1" applyBorder="1" applyAlignment="1">
      <alignment horizontal="center" vertical="center"/>
    </xf>
    <xf numFmtId="0" fontId="25" fillId="0" borderId="58" xfId="2" applyFont="1" applyFill="1" applyBorder="1" applyAlignment="1">
      <alignment horizontal="left" vertical="center" wrapText="1"/>
    </xf>
    <xf numFmtId="0" fontId="25" fillId="0" borderId="76" xfId="2" applyFont="1" applyBorder="1" applyAlignment="1">
      <alignment horizontal="center" vertical="center" wrapText="1"/>
    </xf>
    <xf numFmtId="0" fontId="25" fillId="0" borderId="65" xfId="2" applyFont="1" applyBorder="1" applyAlignment="1">
      <alignment horizontal="center" vertical="center" wrapText="1"/>
    </xf>
    <xf numFmtId="0" fontId="25" fillId="0" borderId="44" xfId="2" applyFont="1" applyBorder="1" applyAlignment="1">
      <alignment horizontal="center" vertical="center"/>
    </xf>
    <xf numFmtId="0" fontId="25" fillId="0" borderId="46" xfId="2" applyFont="1" applyBorder="1" applyAlignment="1">
      <alignment horizontal="center" vertical="center"/>
    </xf>
    <xf numFmtId="0" fontId="25" fillId="0" borderId="74" xfId="2" applyFont="1" applyBorder="1" applyAlignment="1">
      <alignment horizontal="center" vertical="center"/>
    </xf>
    <xf numFmtId="0" fontId="25" fillId="0" borderId="75" xfId="2" applyFont="1" applyBorder="1" applyAlignment="1">
      <alignment horizontal="center" vertical="center"/>
    </xf>
    <xf numFmtId="0" fontId="25" fillId="0" borderId="0" xfId="2" applyFont="1" applyFill="1" applyAlignment="1">
      <alignment horizontal="left" vertical="center"/>
    </xf>
    <xf numFmtId="0" fontId="23" fillId="0" borderId="0" xfId="2" applyFont="1" applyFill="1" applyAlignment="1">
      <alignment horizontal="left" vertical="center"/>
    </xf>
    <xf numFmtId="0" fontId="9" fillId="0" borderId="0" xfId="2" applyFont="1" applyFill="1" applyBorder="1" applyAlignment="1">
      <alignment vertical="center"/>
    </xf>
    <xf numFmtId="0" fontId="9" fillId="0" borderId="21" xfId="2" applyFont="1" applyFill="1" applyBorder="1" applyAlignment="1">
      <alignment horizontal="center" vertical="center"/>
    </xf>
    <xf numFmtId="0" fontId="9" fillId="0" borderId="21" xfId="2" applyFont="1" applyFill="1" applyBorder="1" applyAlignment="1">
      <alignment horizontal="left" vertical="center" wrapText="1"/>
    </xf>
    <xf numFmtId="0" fontId="9" fillId="0" borderId="21" xfId="2" applyFont="1" applyFill="1" applyBorder="1" applyAlignment="1">
      <alignment horizontal="left" vertical="center"/>
    </xf>
    <xf numFmtId="177" fontId="9" fillId="0" borderId="21" xfId="2" applyNumberFormat="1" applyFont="1" applyFill="1" applyBorder="1" applyAlignment="1">
      <alignment horizontal="right" vertical="center"/>
    </xf>
    <xf numFmtId="0" fontId="9" fillId="0" borderId="0" xfId="2" applyFont="1" applyFill="1" applyBorder="1" applyAlignment="1">
      <alignment horizontal="left" vertical="center"/>
    </xf>
    <xf numFmtId="177" fontId="9" fillId="0" borderId="0" xfId="2" applyNumberFormat="1" applyFont="1" applyFill="1" applyBorder="1" applyAlignment="1">
      <alignment horizontal="right" vertical="center"/>
    </xf>
    <xf numFmtId="177" fontId="9" fillId="0" borderId="21" xfId="3" applyNumberFormat="1" applyFont="1" applyFill="1" applyBorder="1" applyAlignment="1">
      <alignment horizontal="right" vertical="center"/>
    </xf>
    <xf numFmtId="0" fontId="9" fillId="0" borderId="0" xfId="2" applyFont="1" applyFill="1" applyBorder="1" applyAlignment="1">
      <alignment horizontal="center" vertical="center"/>
    </xf>
    <xf numFmtId="0" fontId="8" fillId="0" borderId="0" xfId="2" applyFont="1" applyFill="1" applyBorder="1" applyAlignment="1">
      <alignment horizontal="left" vertical="center"/>
    </xf>
    <xf numFmtId="0" fontId="9" fillId="0" borderId="0" xfId="2" applyFont="1" applyFill="1" applyBorder="1" applyAlignment="1">
      <alignment horizontal="left" vertical="center" wrapText="1"/>
    </xf>
    <xf numFmtId="0" fontId="34" fillId="0" borderId="0" xfId="2" applyFont="1" applyFill="1" applyBorder="1"/>
    <xf numFmtId="0" fontId="9" fillId="0" borderId="22" xfId="2" applyFont="1" applyFill="1" applyBorder="1" applyAlignment="1">
      <alignment horizontal="left" vertical="center" shrinkToFit="1"/>
    </xf>
    <xf numFmtId="0" fontId="9" fillId="0" borderId="51" xfId="2" applyFont="1" applyFill="1" applyBorder="1" applyAlignment="1">
      <alignment horizontal="left" vertical="center" shrinkToFit="1"/>
    </xf>
    <xf numFmtId="0" fontId="9" fillId="0" borderId="24" xfId="2" applyFont="1" applyFill="1" applyBorder="1" applyAlignment="1">
      <alignment horizontal="left" vertical="center" shrinkToFit="1"/>
    </xf>
    <xf numFmtId="178" fontId="9" fillId="0" borderId="21" xfId="3" applyNumberFormat="1" applyFont="1" applyFill="1" applyBorder="1" applyAlignment="1">
      <alignment horizontal="center" vertical="center"/>
    </xf>
    <xf numFmtId="0" fontId="9" fillId="0" borderId="21" xfId="2" applyFont="1" applyFill="1" applyBorder="1" applyAlignment="1">
      <alignment horizontal="left" vertical="center" justifyLastLine="1"/>
    </xf>
    <xf numFmtId="178" fontId="9" fillId="0" borderId="21" xfId="3" applyNumberFormat="1" applyFont="1" applyFill="1" applyBorder="1" applyAlignment="1">
      <alignment horizontal="right" vertical="center"/>
    </xf>
    <xf numFmtId="0" fontId="9" fillId="0" borderId="21" xfId="2" applyFont="1" applyFill="1" applyBorder="1" applyAlignment="1">
      <alignment horizontal="left" vertical="center" shrinkToFit="1"/>
    </xf>
    <xf numFmtId="0" fontId="35" fillId="0" borderId="0" xfId="4" applyFont="1" applyFill="1" applyBorder="1" applyAlignment="1">
      <alignment horizontal="left"/>
    </xf>
    <xf numFmtId="0" fontId="38" fillId="0" borderId="14" xfId="4" applyFont="1" applyFill="1" applyBorder="1" applyAlignment="1">
      <alignment horizontal="center" vertical="center" textRotation="255" wrapText="1"/>
    </xf>
    <xf numFmtId="0" fontId="38" fillId="0" borderId="7" xfId="4" applyFont="1" applyFill="1" applyBorder="1" applyAlignment="1">
      <alignment horizontal="center" vertical="center" textRotation="255" wrapText="1"/>
    </xf>
    <xf numFmtId="0" fontId="38" fillId="0" borderId="38" xfId="4" applyFont="1" applyFill="1" applyBorder="1" applyAlignment="1">
      <alignment horizontal="center" vertical="center" textRotation="255" wrapText="1"/>
    </xf>
    <xf numFmtId="38" fontId="9" fillId="0" borderId="81" xfId="3" applyFont="1" applyFill="1" applyBorder="1" applyAlignment="1">
      <alignment horizontal="right" vertical="center"/>
    </xf>
    <xf numFmtId="38" fontId="9" fillId="0" borderId="82" xfId="3" applyFont="1" applyFill="1" applyBorder="1" applyAlignment="1">
      <alignment horizontal="right" vertical="center"/>
    </xf>
    <xf numFmtId="0" fontId="9" fillId="0" borderId="38" xfId="2" applyFont="1" applyBorder="1" applyAlignment="1">
      <alignment horizontal="left" vertical="center"/>
    </xf>
    <xf numFmtId="0" fontId="9" fillId="0" borderId="22" xfId="2" applyFont="1" applyFill="1" applyBorder="1" applyAlignment="1">
      <alignment horizontal="center" vertical="center"/>
    </xf>
    <xf numFmtId="0" fontId="9" fillId="0" borderId="51" xfId="2" applyFont="1" applyFill="1" applyBorder="1" applyAlignment="1">
      <alignment horizontal="center" vertical="center"/>
    </xf>
    <xf numFmtId="0" fontId="9" fillId="0" borderId="24" xfId="2" applyFont="1" applyFill="1" applyBorder="1" applyAlignment="1">
      <alignment horizontal="center" vertical="center"/>
    </xf>
    <xf numFmtId="38" fontId="9" fillId="0" borderId="22" xfId="3" applyFont="1" applyFill="1" applyBorder="1" applyAlignment="1">
      <alignment horizontal="right" vertical="center"/>
    </xf>
    <xf numFmtId="38" fontId="9" fillId="0" borderId="24" xfId="3" applyFont="1" applyFill="1" applyBorder="1" applyAlignment="1">
      <alignment horizontal="right" vertical="center"/>
    </xf>
    <xf numFmtId="0" fontId="9" fillId="0" borderId="21" xfId="2" applyFont="1" applyBorder="1" applyAlignment="1">
      <alignment horizontal="left" vertical="center"/>
    </xf>
    <xf numFmtId="38" fontId="9" fillId="0" borderId="79" xfId="3" applyFont="1" applyFill="1" applyBorder="1" applyAlignment="1">
      <alignment horizontal="right" vertical="center"/>
    </xf>
    <xf numFmtId="38" fontId="9" fillId="0" borderId="80" xfId="3" applyFont="1" applyFill="1" applyBorder="1" applyAlignment="1">
      <alignment horizontal="right" vertical="center"/>
    </xf>
    <xf numFmtId="0" fontId="9" fillId="0" borderId="78" xfId="2" applyFont="1" applyBorder="1" applyAlignment="1">
      <alignment horizontal="left" vertical="center"/>
    </xf>
    <xf numFmtId="0" fontId="9" fillId="0" borderId="38" xfId="2" applyFont="1" applyFill="1" applyBorder="1" applyAlignment="1">
      <alignment horizontal="center" vertical="center"/>
    </xf>
    <xf numFmtId="0" fontId="9" fillId="0" borderId="45" xfId="2" applyFont="1" applyFill="1" applyBorder="1" applyAlignment="1">
      <alignment horizontal="left" vertical="center"/>
    </xf>
    <xf numFmtId="0" fontId="9" fillId="0" borderId="7" xfId="2" applyFont="1" applyFill="1" applyBorder="1" applyAlignment="1">
      <alignment horizontal="left" vertical="center"/>
    </xf>
    <xf numFmtId="0" fontId="9" fillId="0" borderId="44" xfId="2" applyFont="1" applyFill="1" applyBorder="1" applyAlignment="1">
      <alignment horizontal="left" vertical="center"/>
    </xf>
    <xf numFmtId="38" fontId="9" fillId="0" borderId="21" xfId="3" applyFont="1" applyFill="1" applyBorder="1" applyAlignment="1">
      <alignment horizontal="right" vertical="center"/>
    </xf>
    <xf numFmtId="0" fontId="12" fillId="0" borderId="21" xfId="2" applyFont="1" applyFill="1" applyBorder="1" applyAlignment="1">
      <alignment horizontal="center" vertical="center"/>
    </xf>
    <xf numFmtId="0" fontId="9" fillId="0" borderId="78" xfId="2" applyFont="1" applyFill="1" applyBorder="1" applyAlignment="1">
      <alignment horizontal="center" vertical="center"/>
    </xf>
    <xf numFmtId="0" fontId="9" fillId="0" borderId="0" xfId="2" applyFont="1" applyFill="1" applyBorder="1" applyAlignment="1"/>
    <xf numFmtId="0" fontId="9" fillId="0" borderId="21" xfId="2" applyFont="1" applyBorder="1" applyAlignment="1">
      <alignment horizontal="center" vertical="center"/>
    </xf>
    <xf numFmtId="0" fontId="42" fillId="0" borderId="21" xfId="2" applyFont="1" applyFill="1" applyBorder="1" applyAlignment="1">
      <alignment horizontal="left" vertical="center" shrinkToFit="1"/>
    </xf>
    <xf numFmtId="0" fontId="7" fillId="0" borderId="0" xfId="4" applyFont="1" applyFill="1" applyBorder="1" applyAlignment="1">
      <alignment vertical="center"/>
    </xf>
    <xf numFmtId="0" fontId="9" fillId="0" borderId="54" xfId="4" applyFont="1" applyFill="1" applyBorder="1" applyAlignment="1">
      <alignment horizontal="center" vertical="center" wrapText="1"/>
    </xf>
    <xf numFmtId="0" fontId="9" fillId="0" borderId="84" xfId="4" applyFont="1" applyFill="1" applyBorder="1" applyAlignment="1">
      <alignment horizontal="center" vertical="center" wrapText="1"/>
    </xf>
    <xf numFmtId="0" fontId="9" fillId="0" borderId="58" xfId="4" applyFont="1" applyFill="1" applyBorder="1" applyAlignment="1">
      <alignment vertical="center" wrapText="1"/>
    </xf>
    <xf numFmtId="0" fontId="9" fillId="0" borderId="90" xfId="4" applyFont="1" applyFill="1" applyBorder="1" applyAlignment="1">
      <alignment vertical="center" wrapText="1"/>
    </xf>
    <xf numFmtId="9" fontId="9" fillId="0" borderId="58" xfId="4" applyNumberFormat="1" applyFont="1" applyFill="1" applyBorder="1" applyAlignment="1">
      <alignment vertical="center" wrapText="1"/>
    </xf>
    <xf numFmtId="9" fontId="9" fillId="0" borderId="90" xfId="4" applyNumberFormat="1" applyFont="1" applyFill="1" applyBorder="1" applyAlignment="1">
      <alignment vertical="center" wrapText="1"/>
    </xf>
    <xf numFmtId="3" fontId="9" fillId="0" borderId="73" xfId="4" applyNumberFormat="1" applyFont="1" applyFill="1" applyBorder="1" applyAlignment="1">
      <alignment vertical="center" wrapText="1"/>
    </xf>
    <xf numFmtId="3" fontId="9" fillId="0" borderId="91" xfId="4" applyNumberFormat="1" applyFont="1" applyFill="1" applyBorder="1" applyAlignment="1">
      <alignment vertical="center" wrapText="1"/>
    </xf>
    <xf numFmtId="38" fontId="9" fillId="0" borderId="58" xfId="4" applyNumberFormat="1" applyFont="1" applyFill="1" applyBorder="1" applyAlignment="1">
      <alignment horizontal="right" vertical="center" wrapText="1"/>
    </xf>
    <xf numFmtId="0" fontId="9" fillId="0" borderId="58" xfId="4" applyFont="1" applyFill="1" applyBorder="1" applyAlignment="1">
      <alignment horizontal="right" vertical="center" wrapText="1"/>
    </xf>
    <xf numFmtId="38" fontId="9" fillId="0" borderId="63" xfId="4" applyNumberFormat="1" applyFont="1" applyFill="1" applyBorder="1" applyAlignment="1">
      <alignment horizontal="right" vertical="center" wrapText="1"/>
    </xf>
    <xf numFmtId="38" fontId="9" fillId="0" borderId="71" xfId="4" applyNumberFormat="1" applyFont="1" applyFill="1" applyBorder="1" applyAlignment="1">
      <alignment horizontal="right" vertical="center" wrapText="1"/>
    </xf>
    <xf numFmtId="38" fontId="9" fillId="0" borderId="64" xfId="4" applyNumberFormat="1" applyFont="1" applyFill="1" applyBorder="1" applyAlignment="1">
      <alignment horizontal="right" vertical="center" wrapText="1"/>
    </xf>
    <xf numFmtId="38" fontId="9" fillId="0" borderId="68" xfId="4" applyNumberFormat="1" applyFont="1" applyFill="1" applyBorder="1" applyAlignment="1">
      <alignment horizontal="right" vertical="center" wrapText="1"/>
    </xf>
    <xf numFmtId="38" fontId="9" fillId="0" borderId="37" xfId="4" applyNumberFormat="1" applyFont="1" applyFill="1" applyBorder="1" applyAlignment="1">
      <alignment horizontal="right" vertical="center" wrapText="1"/>
    </xf>
    <xf numFmtId="38" fontId="9" fillId="0" borderId="47" xfId="4" applyNumberFormat="1" applyFont="1" applyFill="1" applyBorder="1" applyAlignment="1">
      <alignment horizontal="right" vertical="center" wrapText="1"/>
    </xf>
    <xf numFmtId="180" fontId="9" fillId="0" borderId="73" xfId="4" applyNumberFormat="1" applyFont="1" applyFill="1" applyBorder="1" applyAlignment="1">
      <alignment horizontal="right" vertical="center" wrapText="1"/>
    </xf>
    <xf numFmtId="0" fontId="12" fillId="0" borderId="74" xfId="4" applyFont="1" applyFill="1" applyBorder="1" applyAlignment="1">
      <alignment horizontal="distributed" vertical="center" wrapText="1"/>
    </xf>
    <xf numFmtId="0" fontId="12" fillId="0" borderId="75" xfId="4" applyFont="1" applyFill="1" applyBorder="1" applyAlignment="1">
      <alignment horizontal="distributed" vertical="center" wrapText="1"/>
    </xf>
    <xf numFmtId="38" fontId="9" fillId="0" borderId="58" xfId="6" applyFont="1" applyFill="1" applyBorder="1" applyAlignment="1">
      <alignment horizontal="right" vertical="center" wrapText="1"/>
    </xf>
    <xf numFmtId="38" fontId="9" fillId="0" borderId="63" xfId="6" applyFont="1" applyFill="1" applyBorder="1" applyAlignment="1">
      <alignment horizontal="right" vertical="center" wrapText="1"/>
    </xf>
    <xf numFmtId="38" fontId="9" fillId="0" borderId="71" xfId="6" applyFont="1" applyFill="1" applyBorder="1" applyAlignment="1">
      <alignment horizontal="right" vertical="center" wrapText="1"/>
    </xf>
    <xf numFmtId="38" fontId="9" fillId="0" borderId="64" xfId="6" applyFont="1" applyFill="1" applyBorder="1" applyAlignment="1">
      <alignment horizontal="right" vertical="center" wrapText="1"/>
    </xf>
    <xf numFmtId="38" fontId="9" fillId="0" borderId="69" xfId="6" applyFont="1" applyFill="1" applyBorder="1" applyAlignment="1">
      <alignment horizontal="right" vertical="center" wrapText="1"/>
    </xf>
    <xf numFmtId="38" fontId="9" fillId="0" borderId="60" xfId="6" applyFont="1" applyFill="1" applyBorder="1" applyAlignment="1">
      <alignment horizontal="right" vertical="center" wrapText="1"/>
    </xf>
    <xf numFmtId="38" fontId="9" fillId="0" borderId="70" xfId="6" applyFont="1" applyFill="1" applyBorder="1" applyAlignment="1">
      <alignment horizontal="right" vertical="center" wrapText="1"/>
    </xf>
    <xf numFmtId="180" fontId="9" fillId="0" borderId="58" xfId="4" applyNumberFormat="1" applyFont="1" applyFill="1" applyBorder="1" applyAlignment="1">
      <alignment horizontal="right" vertical="center" wrapText="1"/>
    </xf>
    <xf numFmtId="0" fontId="13" fillId="0" borderId="74" xfId="4" applyFont="1" applyFill="1" applyBorder="1" applyAlignment="1">
      <alignment horizontal="distributed" vertical="center" wrapText="1"/>
    </xf>
    <xf numFmtId="0" fontId="12" fillId="0" borderId="54" xfId="4" applyFont="1" applyFill="1" applyBorder="1" applyAlignment="1">
      <alignment horizontal="center" vertical="center" wrapText="1"/>
    </xf>
    <xf numFmtId="0" fontId="12" fillId="0" borderId="84" xfId="4" applyFont="1" applyFill="1" applyBorder="1" applyAlignment="1">
      <alignment horizontal="center" vertical="center" wrapText="1"/>
    </xf>
    <xf numFmtId="0" fontId="9" fillId="0" borderId="63" xfId="4" applyFont="1" applyFill="1" applyBorder="1" applyAlignment="1">
      <alignment horizontal="right" vertical="center" wrapText="1"/>
    </xf>
    <xf numFmtId="0" fontId="9" fillId="0" borderId="71" xfId="4" applyFont="1" applyFill="1" applyBorder="1" applyAlignment="1">
      <alignment horizontal="right" vertical="center" wrapText="1"/>
    </xf>
    <xf numFmtId="0" fontId="9" fillId="0" borderId="64" xfId="4" applyFont="1" applyFill="1" applyBorder="1" applyAlignment="1">
      <alignment horizontal="right" vertical="center" wrapText="1"/>
    </xf>
    <xf numFmtId="0" fontId="9" fillId="0" borderId="69" xfId="4" applyFont="1" applyFill="1" applyBorder="1" applyAlignment="1">
      <alignment horizontal="right" vertical="center" wrapText="1"/>
    </xf>
    <xf numFmtId="0" fontId="9" fillId="0" borderId="60" xfId="4" applyFont="1" applyFill="1" applyBorder="1" applyAlignment="1">
      <alignment horizontal="right" vertical="center" wrapText="1"/>
    </xf>
    <xf numFmtId="0" fontId="9" fillId="0" borderId="70" xfId="4" applyFont="1" applyFill="1" applyBorder="1" applyAlignment="1">
      <alignment horizontal="right" vertical="center" wrapText="1"/>
    </xf>
    <xf numFmtId="0" fontId="7" fillId="0" borderId="0" xfId="4" applyFont="1" applyFill="1" applyBorder="1" applyAlignment="1">
      <alignment horizontal="left" vertical="center"/>
    </xf>
    <xf numFmtId="0" fontId="13" fillId="0" borderId="54" xfId="4" applyFont="1" applyFill="1" applyBorder="1" applyAlignment="1">
      <alignment horizontal="center" vertical="center" wrapText="1"/>
    </xf>
    <xf numFmtId="0" fontId="9" fillId="0" borderId="68" xfId="4" applyFont="1" applyFill="1" applyBorder="1" applyAlignment="1">
      <alignment horizontal="right" vertical="center" wrapText="1"/>
    </xf>
    <xf numFmtId="0" fontId="9" fillId="0" borderId="47" xfId="4" applyFont="1" applyFill="1" applyBorder="1" applyAlignment="1">
      <alignment horizontal="right" vertical="center" wrapText="1"/>
    </xf>
    <xf numFmtId="3" fontId="9" fillId="0" borderId="58" xfId="4" applyNumberFormat="1" applyFont="1" applyFill="1" applyBorder="1" applyAlignment="1">
      <alignment horizontal="right" vertical="center" wrapText="1"/>
    </xf>
    <xf numFmtId="3" fontId="9" fillId="0" borderId="63" xfId="4" applyNumberFormat="1" applyFont="1" applyFill="1" applyBorder="1" applyAlignment="1">
      <alignment horizontal="right" vertical="center" wrapText="1"/>
    </xf>
    <xf numFmtId="3" fontId="9" fillId="0" borderId="64" xfId="4" applyNumberFormat="1" applyFont="1" applyFill="1" applyBorder="1" applyAlignment="1">
      <alignment horizontal="right" vertical="center" wrapText="1"/>
    </xf>
    <xf numFmtId="3" fontId="9" fillId="0" borderId="69" xfId="4" applyNumberFormat="1" applyFont="1" applyFill="1" applyBorder="1" applyAlignment="1">
      <alignment horizontal="right" vertical="center" wrapText="1"/>
    </xf>
    <xf numFmtId="3" fontId="9" fillId="0" borderId="70" xfId="4" applyNumberFormat="1" applyFont="1" applyFill="1" applyBorder="1" applyAlignment="1">
      <alignment horizontal="right" vertical="center" wrapText="1"/>
    </xf>
    <xf numFmtId="180" fontId="9" fillId="0" borderId="89" xfId="4" applyNumberFormat="1" applyFont="1" applyFill="1" applyBorder="1" applyAlignment="1">
      <alignment horizontal="right" vertical="center" wrapText="1"/>
    </xf>
    <xf numFmtId="180" fontId="9" fillId="0" borderId="57" xfId="4" applyNumberFormat="1" applyFont="1" applyFill="1" applyBorder="1" applyAlignment="1">
      <alignment horizontal="right" vertical="center" wrapText="1"/>
    </xf>
    <xf numFmtId="0" fontId="12" fillId="0" borderId="54" xfId="4" applyFont="1" applyFill="1" applyBorder="1" applyAlignment="1">
      <alignment horizontal="center" vertical="center" shrinkToFit="1"/>
    </xf>
    <xf numFmtId="0" fontId="12" fillId="0" borderId="84" xfId="4" applyFont="1" applyFill="1" applyBorder="1" applyAlignment="1">
      <alignment horizontal="center" vertical="center" shrinkToFit="1"/>
    </xf>
    <xf numFmtId="0" fontId="7" fillId="0" borderId="0" xfId="4" applyFont="1" applyFill="1" applyAlignment="1">
      <alignment horizontal="left" vertical="center"/>
    </xf>
    <xf numFmtId="3" fontId="8" fillId="0" borderId="22" xfId="4" applyNumberFormat="1" applyFont="1" applyFill="1" applyBorder="1" applyAlignment="1">
      <alignment horizontal="right" vertical="center" wrapText="1"/>
    </xf>
    <xf numFmtId="3" fontId="8" fillId="0" borderId="51" xfId="4" applyNumberFormat="1" applyFont="1" applyFill="1" applyBorder="1" applyAlignment="1">
      <alignment horizontal="right" vertical="center" wrapText="1"/>
    </xf>
    <xf numFmtId="3" fontId="8" fillId="0" borderId="24" xfId="4" applyNumberFormat="1" applyFont="1" applyFill="1" applyBorder="1" applyAlignment="1">
      <alignment horizontal="right" vertical="center" wrapText="1"/>
    </xf>
    <xf numFmtId="0" fontId="8" fillId="0" borderId="22" xfId="4" applyFont="1" applyFill="1" applyBorder="1" applyAlignment="1">
      <alignment horizontal="right" vertical="center" wrapText="1"/>
    </xf>
    <xf numFmtId="0" fontId="8" fillId="0" borderId="51" xfId="4" applyFont="1" applyFill="1" applyBorder="1" applyAlignment="1">
      <alignment horizontal="right" vertical="center" wrapText="1"/>
    </xf>
    <xf numFmtId="0" fontId="8" fillId="0" borderId="24" xfId="4" applyFont="1" applyFill="1" applyBorder="1" applyAlignment="1">
      <alignment horizontal="right" vertical="center" wrapText="1"/>
    </xf>
    <xf numFmtId="3" fontId="8" fillId="0" borderId="85" xfId="4" applyNumberFormat="1" applyFont="1" applyFill="1" applyBorder="1" applyAlignment="1">
      <alignment horizontal="right" vertical="center" wrapText="1"/>
    </xf>
    <xf numFmtId="3" fontId="8" fillId="0" borderId="49" xfId="4" applyNumberFormat="1" applyFont="1" applyFill="1" applyBorder="1" applyAlignment="1">
      <alignment horizontal="right" vertical="center" wrapText="1"/>
    </xf>
    <xf numFmtId="3" fontId="8" fillId="0" borderId="86" xfId="4" applyNumberFormat="1" applyFont="1" applyFill="1" applyBorder="1" applyAlignment="1">
      <alignment horizontal="right" vertical="center" wrapText="1"/>
    </xf>
    <xf numFmtId="3" fontId="8" fillId="0" borderId="87" xfId="4" applyNumberFormat="1" applyFont="1" applyFill="1" applyBorder="1" applyAlignment="1">
      <alignment horizontal="right" vertical="center" wrapText="1"/>
    </xf>
    <xf numFmtId="3" fontId="8" fillId="0" borderId="67" xfId="4" applyNumberFormat="1" applyFont="1" applyFill="1" applyBorder="1" applyAlignment="1">
      <alignment horizontal="right" vertical="center" wrapText="1"/>
    </xf>
    <xf numFmtId="3" fontId="8" fillId="0" borderId="88" xfId="4" applyNumberFormat="1" applyFont="1" applyFill="1" applyBorder="1" applyAlignment="1">
      <alignment horizontal="right" vertical="center" wrapText="1"/>
    </xf>
    <xf numFmtId="0" fontId="34" fillId="0" borderId="0" xfId="4" applyFont="1" applyFill="1" applyAlignment="1">
      <alignment vertical="center"/>
    </xf>
    <xf numFmtId="0" fontId="12" fillId="0" borderId="83" xfId="4" applyFont="1" applyFill="1" applyBorder="1" applyAlignment="1">
      <alignment horizontal="center" vertical="center" wrapText="1"/>
    </xf>
    <xf numFmtId="0" fontId="12" fillId="0" borderId="53" xfId="4" applyFont="1" applyFill="1" applyBorder="1" applyAlignment="1">
      <alignment horizontal="center" vertical="center" wrapText="1"/>
    </xf>
    <xf numFmtId="0" fontId="46" fillId="0" borderId="0" xfId="4" applyFont="1" applyFill="1" applyAlignment="1">
      <alignment horizontal="left" vertical="center"/>
    </xf>
    <xf numFmtId="0" fontId="7" fillId="0" borderId="22" xfId="4" applyFont="1" applyFill="1" applyBorder="1" applyAlignment="1">
      <alignment horizontal="distributed" vertical="center"/>
    </xf>
    <xf numFmtId="0" fontId="7" fillId="0" borderId="51" xfId="4" applyFont="1" applyFill="1" applyBorder="1" applyAlignment="1">
      <alignment horizontal="distributed" vertical="center"/>
    </xf>
    <xf numFmtId="0" fontId="7" fillId="0" borderId="24" xfId="4" applyFont="1" applyFill="1" applyBorder="1" applyAlignment="1">
      <alignment horizontal="distributed" vertical="center"/>
    </xf>
    <xf numFmtId="0" fontId="7" fillId="0" borderId="21" xfId="4" applyFont="1" applyFill="1" applyBorder="1" applyAlignment="1">
      <alignment horizontal="center" vertical="center"/>
    </xf>
    <xf numFmtId="0" fontId="50" fillId="0" borderId="0" xfId="7" applyFont="1" applyAlignment="1">
      <alignment horizontal="justify" vertical="center" wrapText="1"/>
    </xf>
    <xf numFmtId="0" fontId="49" fillId="0" borderId="0" xfId="7" applyFont="1">
      <alignment vertical="center"/>
    </xf>
    <xf numFmtId="0" fontId="51" fillId="0" borderId="21" xfId="7" applyFont="1" applyBorder="1" applyAlignment="1">
      <alignment horizontal="justify" vertical="center" wrapText="1"/>
    </xf>
    <xf numFmtId="0" fontId="52" fillId="0" borderId="14" xfId="7" applyFont="1" applyBorder="1" applyAlignment="1">
      <alignment horizontal="center" vertical="center" wrapText="1"/>
    </xf>
    <xf numFmtId="0" fontId="52" fillId="0" borderId="7" xfId="7" applyFont="1" applyBorder="1" applyAlignment="1">
      <alignment horizontal="center" vertical="center" wrapText="1"/>
    </xf>
    <xf numFmtId="0" fontId="52" fillId="0" borderId="38" xfId="7" applyFont="1" applyBorder="1" applyAlignment="1">
      <alignment horizontal="center" vertical="center" wrapText="1"/>
    </xf>
    <xf numFmtId="0" fontId="52" fillId="0" borderId="7" xfId="7" applyFont="1" applyBorder="1" applyAlignment="1">
      <alignment horizontal="justify" vertical="center" wrapText="1"/>
    </xf>
    <xf numFmtId="0" fontId="52" fillId="0" borderId="38" xfId="7" applyFont="1" applyBorder="1" applyAlignment="1">
      <alignment horizontal="justify" vertical="center" wrapText="1"/>
    </xf>
    <xf numFmtId="0" fontId="52" fillId="0" borderId="25" xfId="7" applyFont="1" applyBorder="1" applyAlignment="1">
      <alignment horizontal="justify" vertical="center" wrapText="1"/>
    </xf>
    <xf numFmtId="0" fontId="52" fillId="0" borderId="45" xfId="7" applyFont="1" applyBorder="1" applyAlignment="1">
      <alignment horizontal="justify" vertical="center" wrapText="1"/>
    </xf>
    <xf numFmtId="0" fontId="52" fillId="0" borderId="47" xfId="7" applyFont="1" applyBorder="1" applyAlignment="1">
      <alignment horizontal="justify" vertical="center" wrapText="1"/>
    </xf>
    <xf numFmtId="0" fontId="51" fillId="0" borderId="21" xfId="7" applyFont="1" applyBorder="1" applyAlignment="1">
      <alignment horizontal="left" vertical="center" wrapText="1"/>
    </xf>
    <xf numFmtId="0" fontId="52" fillId="0" borderId="14" xfId="7" applyFont="1" applyBorder="1" applyAlignment="1">
      <alignment horizontal="justify" vertical="center" wrapText="1"/>
    </xf>
    <xf numFmtId="56" fontId="52" fillId="0" borderId="14" xfId="7" applyNumberFormat="1" applyFont="1" applyBorder="1" applyAlignment="1">
      <alignment horizontal="center" vertical="center" wrapText="1"/>
    </xf>
    <xf numFmtId="56" fontId="52" fillId="0" borderId="7" xfId="7" applyNumberFormat="1" applyFont="1" applyBorder="1" applyAlignment="1">
      <alignment horizontal="center" vertical="center" wrapText="1"/>
    </xf>
    <xf numFmtId="56" fontId="52" fillId="0" borderId="38" xfId="7" applyNumberFormat="1" applyFont="1" applyBorder="1" applyAlignment="1">
      <alignment horizontal="center" vertical="center" wrapText="1"/>
    </xf>
    <xf numFmtId="0" fontId="13" fillId="0" borderId="21" xfId="4" applyFont="1" applyFill="1" applyBorder="1" applyAlignment="1">
      <alignment horizontal="center" vertical="center" wrapText="1"/>
    </xf>
    <xf numFmtId="0" fontId="9" fillId="0" borderId="21" xfId="4" applyFont="1" applyFill="1" applyBorder="1" applyAlignment="1">
      <alignment vertical="center" wrapText="1"/>
    </xf>
    <xf numFmtId="180" fontId="9" fillId="0" borderId="21" xfId="4" applyNumberFormat="1" applyFont="1" applyFill="1" applyBorder="1" applyAlignment="1">
      <alignment vertical="center" shrinkToFit="1"/>
    </xf>
    <xf numFmtId="3" fontId="9" fillId="0" borderId="21" xfId="4" applyNumberFormat="1" applyFont="1" applyFill="1" applyBorder="1" applyAlignment="1">
      <alignment vertical="center" wrapText="1"/>
    </xf>
    <xf numFmtId="38" fontId="9" fillId="0" borderId="52" xfId="4" applyNumberFormat="1" applyFont="1" applyFill="1" applyBorder="1" applyAlignment="1">
      <alignment horizontal="right" vertical="center" wrapText="1"/>
    </xf>
    <xf numFmtId="0" fontId="9" fillId="0" borderId="52" xfId="4" applyFont="1" applyFill="1" applyBorder="1" applyAlignment="1">
      <alignment horizontal="right" vertical="center" wrapText="1"/>
    </xf>
    <xf numFmtId="38" fontId="9" fillId="0" borderId="2" xfId="4" applyNumberFormat="1" applyFont="1" applyFill="1" applyBorder="1" applyAlignment="1">
      <alignment horizontal="right" vertical="center" wrapText="1"/>
    </xf>
    <xf numFmtId="38" fontId="9" fillId="0" borderId="43" xfId="4" applyNumberFormat="1" applyFont="1" applyFill="1" applyBorder="1" applyAlignment="1">
      <alignment horizontal="right" vertical="center" wrapText="1"/>
    </xf>
    <xf numFmtId="38" fontId="9" fillId="0" borderId="25" xfId="4" applyNumberFormat="1" applyFont="1" applyFill="1" applyBorder="1" applyAlignment="1">
      <alignment horizontal="right" vertical="center" wrapText="1"/>
    </xf>
    <xf numFmtId="38" fontId="9" fillId="0" borderId="46" xfId="4" applyNumberFormat="1" applyFont="1" applyFill="1" applyBorder="1" applyAlignment="1">
      <alignment horizontal="right" vertical="center" wrapText="1"/>
    </xf>
    <xf numFmtId="180" fontId="9" fillId="0" borderId="38" xfId="4" applyNumberFormat="1" applyFont="1" applyFill="1" applyBorder="1" applyAlignment="1">
      <alignment horizontal="right" vertical="center" wrapText="1"/>
    </xf>
    <xf numFmtId="0" fontId="12" fillId="0" borderId="21" xfId="4" applyFont="1" applyFill="1" applyBorder="1" applyAlignment="1">
      <alignment horizontal="distributed" vertical="center" wrapText="1"/>
    </xf>
    <xf numFmtId="38" fontId="9" fillId="0" borderId="52" xfId="6" applyFont="1" applyFill="1" applyBorder="1" applyAlignment="1">
      <alignment horizontal="right" vertical="center" wrapText="1"/>
    </xf>
    <xf numFmtId="38" fontId="9" fillId="0" borderId="2" xfId="6" applyFont="1" applyFill="1" applyBorder="1" applyAlignment="1">
      <alignment horizontal="right" vertical="center" wrapText="1"/>
    </xf>
    <xf numFmtId="38" fontId="9" fillId="0" borderId="43" xfId="6" applyFont="1" applyFill="1" applyBorder="1" applyAlignment="1">
      <alignment horizontal="right" vertical="center" wrapText="1"/>
    </xf>
    <xf numFmtId="38" fontId="9" fillId="0" borderId="25" xfId="6" applyFont="1" applyFill="1" applyBorder="1" applyAlignment="1">
      <alignment horizontal="right" vertical="center" wrapText="1"/>
    </xf>
    <xf numFmtId="38" fontId="9" fillId="0" borderId="46" xfId="6" applyFont="1" applyFill="1" applyBorder="1" applyAlignment="1">
      <alignment horizontal="right" vertical="center" wrapText="1"/>
    </xf>
    <xf numFmtId="38" fontId="9" fillId="0" borderId="37" xfId="6" applyFont="1" applyFill="1" applyBorder="1" applyAlignment="1">
      <alignment horizontal="right" vertical="center" wrapText="1"/>
    </xf>
    <xf numFmtId="38" fontId="9" fillId="0" borderId="47" xfId="6" applyFont="1" applyFill="1" applyBorder="1" applyAlignment="1">
      <alignment horizontal="right" vertical="center" wrapText="1"/>
    </xf>
    <xf numFmtId="0" fontId="13" fillId="0" borderId="21" xfId="4" applyFont="1" applyFill="1" applyBorder="1" applyAlignment="1">
      <alignment horizontal="distributed" vertical="center" wrapText="1"/>
    </xf>
    <xf numFmtId="0" fontId="12" fillId="0" borderId="21" xfId="4" applyFont="1" applyFill="1" applyBorder="1" applyAlignment="1">
      <alignment horizontal="center" vertical="center" wrapText="1"/>
    </xf>
    <xf numFmtId="0" fontId="9" fillId="0" borderId="2" xfId="4" applyFont="1" applyFill="1" applyBorder="1" applyAlignment="1">
      <alignment horizontal="right" vertical="center" wrapText="1"/>
    </xf>
    <xf numFmtId="0" fontId="9" fillId="0" borderId="43" xfId="4" applyFont="1" applyFill="1" applyBorder="1" applyAlignment="1">
      <alignment horizontal="right" vertical="center" wrapText="1"/>
    </xf>
    <xf numFmtId="0" fontId="9" fillId="0" borderId="25" xfId="4" applyFont="1" applyFill="1" applyBorder="1" applyAlignment="1">
      <alignment horizontal="right" vertical="center" wrapText="1"/>
    </xf>
    <xf numFmtId="0" fontId="9" fillId="0" borderId="46" xfId="4" applyFont="1" applyFill="1" applyBorder="1" applyAlignment="1">
      <alignment horizontal="right" vertical="center" wrapText="1"/>
    </xf>
    <xf numFmtId="0" fontId="9" fillId="0" borderId="37" xfId="4" applyFont="1" applyFill="1" applyBorder="1" applyAlignment="1">
      <alignment horizontal="right" vertical="center" wrapText="1"/>
    </xf>
    <xf numFmtId="3" fontId="9" fillId="0" borderId="52" xfId="4" applyNumberFormat="1" applyFont="1" applyFill="1" applyBorder="1" applyAlignment="1">
      <alignment horizontal="right" vertical="center" wrapText="1"/>
    </xf>
    <xf numFmtId="3" fontId="9" fillId="0" borderId="2" xfId="4" applyNumberFormat="1" applyFont="1" applyFill="1" applyBorder="1" applyAlignment="1">
      <alignment horizontal="right" vertical="center" wrapText="1"/>
    </xf>
    <xf numFmtId="3" fontId="9" fillId="0" borderId="25" xfId="4" applyNumberFormat="1" applyFont="1" applyFill="1" applyBorder="1" applyAlignment="1">
      <alignment horizontal="right" vertical="center" wrapText="1"/>
    </xf>
    <xf numFmtId="3" fontId="9" fillId="0" borderId="46" xfId="4" applyNumberFormat="1" applyFont="1" applyFill="1" applyBorder="1" applyAlignment="1">
      <alignment horizontal="right" vertical="center" wrapText="1"/>
    </xf>
    <xf numFmtId="3" fontId="9" fillId="0" borderId="47" xfId="4" applyNumberFormat="1" applyFont="1" applyFill="1" applyBorder="1" applyAlignment="1">
      <alignment horizontal="right" vertical="center" wrapText="1"/>
    </xf>
    <xf numFmtId="3" fontId="8" fillId="0" borderId="21" xfId="4" applyNumberFormat="1" applyFont="1" applyFill="1" applyBorder="1" applyAlignment="1">
      <alignment horizontal="right" vertical="center" wrapText="1"/>
    </xf>
    <xf numFmtId="0" fontId="7" fillId="0" borderId="37" xfId="4" applyFont="1" applyFill="1" applyBorder="1" applyAlignment="1">
      <alignment horizontal="left" vertical="center"/>
    </xf>
    <xf numFmtId="180" fontId="9" fillId="0" borderId="47" xfId="4" applyNumberFormat="1" applyFont="1" applyFill="1" applyBorder="1" applyAlignment="1">
      <alignment horizontal="right" vertical="center" wrapText="1"/>
    </xf>
    <xf numFmtId="180" fontId="9" fillId="0" borderId="46" xfId="4" applyNumberFormat="1" applyFont="1" applyFill="1" applyBorder="1" applyAlignment="1">
      <alignment horizontal="right" vertical="center" wrapText="1"/>
    </xf>
    <xf numFmtId="0" fontId="41" fillId="0" borderId="0" xfId="4" applyFont="1" applyFill="1" applyAlignment="1">
      <alignment horizontal="left" vertical="center"/>
    </xf>
    <xf numFmtId="0" fontId="52" fillId="0" borderId="21" xfId="7" applyFont="1" applyBorder="1" applyAlignment="1">
      <alignment horizontal="center" vertical="center" wrapText="1"/>
    </xf>
    <xf numFmtId="0" fontId="52" fillId="0" borderId="21" xfId="7" applyFont="1" applyBorder="1" applyAlignment="1">
      <alignment horizontal="justify" vertical="center" wrapText="1"/>
    </xf>
    <xf numFmtId="0" fontId="52" fillId="0" borderId="65" xfId="7" applyFont="1" applyBorder="1" applyAlignment="1">
      <alignment horizontal="center" vertical="center" wrapText="1"/>
    </xf>
    <xf numFmtId="0" fontId="52" fillId="0" borderId="52" xfId="7" applyFont="1" applyBorder="1" applyAlignment="1">
      <alignment horizontal="center" vertical="center" wrapText="1"/>
    </xf>
    <xf numFmtId="0" fontId="5" fillId="0" borderId="0" xfId="4" applyFont="1" applyFill="1" applyBorder="1" applyAlignment="1">
      <alignment vertical="center"/>
    </xf>
    <xf numFmtId="0" fontId="27" fillId="0" borderId="21" xfId="4" applyFont="1" applyFill="1" applyBorder="1" applyAlignment="1">
      <alignment horizontal="center" vertical="center" wrapText="1"/>
    </xf>
    <xf numFmtId="0" fontId="25" fillId="0" borderId="22" xfId="4" applyFont="1" applyFill="1" applyBorder="1" applyAlignment="1">
      <alignment vertical="center" wrapText="1"/>
    </xf>
    <xf numFmtId="0" fontId="25" fillId="0" borderId="51" xfId="4" applyFont="1" applyFill="1" applyBorder="1" applyAlignment="1">
      <alignment vertical="center" wrapText="1"/>
    </xf>
    <xf numFmtId="0" fontId="25" fillId="0" borderId="24" xfId="4" applyFont="1" applyFill="1" applyBorder="1" applyAlignment="1">
      <alignment vertical="center" wrapText="1"/>
    </xf>
    <xf numFmtId="9" fontId="25" fillId="0" borderId="22" xfId="4" applyNumberFormat="1" applyFont="1" applyFill="1" applyBorder="1" applyAlignment="1">
      <alignment vertical="center" wrapText="1"/>
    </xf>
    <xf numFmtId="9" fontId="25" fillId="0" borderId="51" xfId="4" applyNumberFormat="1" applyFont="1" applyFill="1" applyBorder="1" applyAlignment="1">
      <alignment vertical="center" wrapText="1"/>
    </xf>
    <xf numFmtId="9" fontId="25" fillId="0" borderId="24" xfId="4" applyNumberFormat="1" applyFont="1" applyFill="1" applyBorder="1" applyAlignment="1">
      <alignment vertical="center" wrapText="1"/>
    </xf>
    <xf numFmtId="3" fontId="25" fillId="0" borderId="22" xfId="4" applyNumberFormat="1" applyFont="1" applyFill="1" applyBorder="1" applyAlignment="1">
      <alignment vertical="center" wrapText="1"/>
    </xf>
    <xf numFmtId="3" fontId="25" fillId="0" borderId="51" xfId="4" applyNumberFormat="1" applyFont="1" applyFill="1" applyBorder="1" applyAlignment="1">
      <alignment vertical="center" wrapText="1"/>
    </xf>
    <xf numFmtId="3" fontId="25" fillId="0" borderId="24" xfId="4" applyNumberFormat="1" applyFont="1" applyFill="1" applyBorder="1" applyAlignment="1">
      <alignment vertical="center" wrapText="1"/>
    </xf>
    <xf numFmtId="38" fontId="25" fillId="0" borderId="92" xfId="4" applyNumberFormat="1" applyFont="1" applyFill="1" applyBorder="1" applyAlignment="1">
      <alignment vertical="center" wrapText="1"/>
    </xf>
    <xf numFmtId="38" fontId="25" fillId="0" borderId="93" xfId="4" applyNumberFormat="1" applyFont="1" applyFill="1" applyBorder="1" applyAlignment="1">
      <alignment vertical="center" wrapText="1"/>
    </xf>
    <xf numFmtId="38" fontId="25" fillId="0" borderId="2" xfId="4" applyNumberFormat="1" applyFont="1" applyFill="1" applyBorder="1" applyAlignment="1">
      <alignment horizontal="right" vertical="center" wrapText="1"/>
    </xf>
    <xf numFmtId="38" fontId="25" fillId="0" borderId="43" xfId="4" applyNumberFormat="1" applyFont="1" applyFill="1" applyBorder="1" applyAlignment="1">
      <alignment horizontal="right" vertical="center" wrapText="1"/>
    </xf>
    <xf numFmtId="38" fontId="25" fillId="0" borderId="25" xfId="4" applyNumberFormat="1" applyFont="1" applyFill="1" applyBorder="1" applyAlignment="1">
      <alignment horizontal="right" vertical="center" wrapText="1"/>
    </xf>
    <xf numFmtId="38" fontId="25" fillId="0" borderId="46" xfId="4" applyNumberFormat="1" applyFont="1" applyFill="1" applyBorder="1" applyAlignment="1">
      <alignment horizontal="right" vertical="center" wrapText="1"/>
    </xf>
    <xf numFmtId="38" fontId="25" fillId="0" borderId="37" xfId="4" applyNumberFormat="1" applyFont="1" applyFill="1" applyBorder="1" applyAlignment="1">
      <alignment horizontal="right" vertical="center" wrapText="1"/>
    </xf>
    <xf numFmtId="38" fontId="25" fillId="0" borderId="47" xfId="4" applyNumberFormat="1" applyFont="1" applyFill="1" applyBorder="1" applyAlignment="1">
      <alignment horizontal="right" vertical="center" wrapText="1"/>
    </xf>
    <xf numFmtId="180" fontId="25" fillId="0" borderId="94" xfId="4" applyNumberFormat="1" applyFont="1" applyFill="1" applyBorder="1" applyAlignment="1">
      <alignment vertical="center" wrapText="1"/>
    </xf>
    <xf numFmtId="180" fontId="25" fillId="0" borderId="95" xfId="4" applyNumberFormat="1" applyFont="1" applyFill="1" applyBorder="1" applyAlignment="1">
      <alignment vertical="center" wrapText="1"/>
    </xf>
    <xf numFmtId="0" fontId="26" fillId="0" borderId="21" xfId="4" applyFont="1" applyFill="1" applyBorder="1" applyAlignment="1">
      <alignment horizontal="distributed" vertical="center" wrapText="1"/>
    </xf>
    <xf numFmtId="38" fontId="25" fillId="0" borderId="92" xfId="6" applyFont="1" applyFill="1" applyBorder="1" applyAlignment="1">
      <alignment vertical="center" wrapText="1"/>
    </xf>
    <xf numFmtId="38" fontId="25" fillId="0" borderId="93" xfId="6" applyFont="1" applyFill="1" applyBorder="1" applyAlignment="1">
      <alignment vertical="center" wrapText="1"/>
    </xf>
    <xf numFmtId="38" fontId="25" fillId="0" borderId="2" xfId="6" applyFont="1" applyFill="1" applyBorder="1" applyAlignment="1">
      <alignment horizontal="right" vertical="center" wrapText="1"/>
    </xf>
    <xf numFmtId="38" fontId="25" fillId="0" borderId="43" xfId="6" applyFont="1" applyFill="1" applyBorder="1" applyAlignment="1">
      <alignment horizontal="right" vertical="center" wrapText="1"/>
    </xf>
    <xf numFmtId="38" fontId="25" fillId="0" borderId="25" xfId="6" applyFont="1" applyFill="1" applyBorder="1" applyAlignment="1">
      <alignment horizontal="right" vertical="center" wrapText="1"/>
    </xf>
    <xf numFmtId="38" fontId="25" fillId="0" borderId="46" xfId="6" applyFont="1" applyFill="1" applyBorder="1" applyAlignment="1">
      <alignment horizontal="right" vertical="center" wrapText="1"/>
    </xf>
    <xf numFmtId="38" fontId="25" fillId="0" borderId="37" xfId="6" applyFont="1" applyFill="1" applyBorder="1" applyAlignment="1">
      <alignment horizontal="right" vertical="center" wrapText="1"/>
    </xf>
    <xf numFmtId="38" fontId="25" fillId="0" borderId="47" xfId="6" applyFont="1" applyFill="1" applyBorder="1" applyAlignment="1">
      <alignment horizontal="right" vertical="center" wrapText="1"/>
    </xf>
    <xf numFmtId="0" fontId="27" fillId="0" borderId="21" xfId="4" applyFont="1" applyFill="1" applyBorder="1" applyAlignment="1">
      <alignment horizontal="distributed" vertical="center" wrapText="1"/>
    </xf>
    <xf numFmtId="0" fontId="26" fillId="0" borderId="21" xfId="4" applyFont="1" applyFill="1" applyBorder="1" applyAlignment="1">
      <alignment horizontal="center" vertical="center" wrapText="1"/>
    </xf>
    <xf numFmtId="0" fontId="25" fillId="0" borderId="92" xfId="4" applyFont="1" applyFill="1" applyBorder="1" applyAlignment="1">
      <alignment vertical="center" wrapText="1"/>
    </xf>
    <xf numFmtId="0" fontId="25" fillId="0" borderId="93" xfId="4" applyFont="1" applyFill="1" applyBorder="1" applyAlignment="1">
      <alignment vertical="center" wrapText="1"/>
    </xf>
    <xf numFmtId="0" fontId="25" fillId="0" borderId="2" xfId="4" applyFont="1" applyFill="1" applyBorder="1" applyAlignment="1">
      <alignment horizontal="right" vertical="center" wrapText="1"/>
    </xf>
    <xf numFmtId="0" fontId="25" fillId="0" borderId="43" xfId="4" applyFont="1" applyFill="1" applyBorder="1" applyAlignment="1">
      <alignment horizontal="right" vertical="center" wrapText="1"/>
    </xf>
    <xf numFmtId="0" fontId="25" fillId="0" borderId="25" xfId="4" applyFont="1" applyFill="1" applyBorder="1" applyAlignment="1">
      <alignment horizontal="right" vertical="center" wrapText="1"/>
    </xf>
    <xf numFmtId="0" fontId="25" fillId="0" borderId="46" xfId="4" applyFont="1" applyFill="1" applyBorder="1" applyAlignment="1">
      <alignment horizontal="right" vertical="center" wrapText="1"/>
    </xf>
    <xf numFmtId="0" fontId="25" fillId="0" borderId="37" xfId="4" applyFont="1" applyFill="1" applyBorder="1" applyAlignment="1">
      <alignment horizontal="right" vertical="center" wrapText="1"/>
    </xf>
    <xf numFmtId="0" fontId="25" fillId="0" borderId="47" xfId="4" applyFont="1" applyFill="1" applyBorder="1" applyAlignment="1">
      <alignment horizontal="right" vertical="center" wrapText="1"/>
    </xf>
    <xf numFmtId="0" fontId="5" fillId="0" borderId="0" xfId="4" applyFont="1" applyFill="1" applyBorder="1" applyAlignment="1">
      <alignment horizontal="left" vertical="center"/>
    </xf>
    <xf numFmtId="3" fontId="25" fillId="0" borderId="92" xfId="4" applyNumberFormat="1" applyFont="1" applyFill="1" applyBorder="1" applyAlignment="1">
      <alignment vertical="center" wrapText="1"/>
    </xf>
    <xf numFmtId="3" fontId="25" fillId="0" borderId="93" xfId="4" applyNumberFormat="1" applyFont="1" applyFill="1" applyBorder="1" applyAlignment="1">
      <alignment vertical="center" wrapText="1"/>
    </xf>
    <xf numFmtId="3" fontId="25" fillId="0" borderId="2" xfId="4" applyNumberFormat="1" applyFont="1" applyFill="1" applyBorder="1" applyAlignment="1">
      <alignment horizontal="right" vertical="center" wrapText="1"/>
    </xf>
    <xf numFmtId="3" fontId="25" fillId="0" borderId="25" xfId="4" applyNumberFormat="1" applyFont="1" applyFill="1" applyBorder="1" applyAlignment="1">
      <alignment horizontal="right" vertical="center" wrapText="1"/>
    </xf>
    <xf numFmtId="3" fontId="25" fillId="0" borderId="46" xfId="4" applyNumberFormat="1" applyFont="1" applyFill="1" applyBorder="1" applyAlignment="1">
      <alignment horizontal="right" vertical="center" wrapText="1"/>
    </xf>
    <xf numFmtId="3" fontId="25" fillId="0" borderId="47" xfId="4" applyNumberFormat="1" applyFont="1" applyFill="1" applyBorder="1" applyAlignment="1">
      <alignment horizontal="right" vertical="center" wrapText="1"/>
    </xf>
    <xf numFmtId="180" fontId="25" fillId="0" borderId="38" xfId="4" applyNumberFormat="1" applyFont="1" applyFill="1" applyBorder="1" applyAlignment="1">
      <alignment vertical="center" wrapText="1"/>
    </xf>
    <xf numFmtId="38" fontId="25" fillId="0" borderId="52" xfId="4" applyNumberFormat="1" applyFont="1" applyFill="1" applyBorder="1" applyAlignment="1">
      <alignment vertical="center" wrapText="1"/>
    </xf>
    <xf numFmtId="0" fontId="25" fillId="0" borderId="52" xfId="4" applyFont="1" applyFill="1" applyBorder="1" applyAlignment="1">
      <alignment vertical="center" wrapText="1"/>
    </xf>
    <xf numFmtId="3" fontId="25" fillId="0" borderId="52" xfId="4" applyNumberFormat="1" applyFont="1" applyFill="1" applyBorder="1" applyAlignment="1">
      <alignment vertical="center" wrapText="1"/>
    </xf>
    <xf numFmtId="0" fontId="5" fillId="0" borderId="0" xfId="4" applyFont="1" applyFill="1" applyAlignment="1">
      <alignment horizontal="left" vertical="center"/>
    </xf>
    <xf numFmtId="3" fontId="50" fillId="0" borderId="22" xfId="4" applyNumberFormat="1" applyFont="1" applyFill="1" applyBorder="1" applyAlignment="1">
      <alignment horizontal="right" vertical="center" wrapText="1"/>
    </xf>
    <xf numFmtId="3" fontId="50" fillId="0" borderId="51" xfId="4" applyNumberFormat="1" applyFont="1" applyFill="1" applyBorder="1" applyAlignment="1">
      <alignment horizontal="right" vertical="center" wrapText="1"/>
    </xf>
    <xf numFmtId="3" fontId="50" fillId="0" borderId="24" xfId="4" applyNumberFormat="1" applyFont="1" applyFill="1" applyBorder="1" applyAlignment="1">
      <alignment horizontal="right" vertical="center" wrapText="1"/>
    </xf>
    <xf numFmtId="38" fontId="50" fillId="0" borderId="22" xfId="4" applyNumberFormat="1" applyFont="1" applyBorder="1" applyAlignment="1">
      <alignment horizontal="right" vertical="center"/>
    </xf>
    <xf numFmtId="38" fontId="50" fillId="0" borderId="51" xfId="4" applyNumberFormat="1" applyFont="1" applyBorder="1" applyAlignment="1">
      <alignment horizontal="right" vertical="center"/>
    </xf>
    <xf numFmtId="38" fontId="50" fillId="0" borderId="24" xfId="4" applyNumberFormat="1" applyFont="1" applyBorder="1" applyAlignment="1">
      <alignment horizontal="right" vertical="center"/>
    </xf>
    <xf numFmtId="3" fontId="50" fillId="0" borderId="21" xfId="4" applyNumberFormat="1" applyFont="1" applyFill="1" applyBorder="1" applyAlignment="1">
      <alignment horizontal="right" vertical="center" wrapText="1"/>
    </xf>
    <xf numFmtId="0" fontId="23" fillId="0" borderId="0" xfId="4" applyFont="1" applyFill="1" applyAlignment="1">
      <alignment vertical="center"/>
    </xf>
    <xf numFmtId="0" fontId="48" fillId="0" borderId="0" xfId="4" applyFont="1" applyFill="1" applyAlignment="1">
      <alignment horizontal="left" vertical="center"/>
    </xf>
    <xf numFmtId="0" fontId="5" fillId="0" borderId="22" xfId="4" applyFont="1" applyFill="1" applyBorder="1" applyAlignment="1">
      <alignment horizontal="distributed" vertical="center"/>
    </xf>
    <xf numFmtId="0" fontId="5" fillId="0" borderId="51" xfId="4" applyFont="1" applyFill="1" applyBorder="1" applyAlignment="1">
      <alignment horizontal="distributed" vertical="center"/>
    </xf>
    <xf numFmtId="0" fontId="5" fillId="0" borderId="24" xfId="4" applyFont="1" applyFill="1" applyBorder="1" applyAlignment="1">
      <alignment horizontal="distributed" vertical="center"/>
    </xf>
    <xf numFmtId="0" fontId="5" fillId="0" borderId="21" xfId="4" applyFont="1" applyFill="1" applyBorder="1" applyAlignment="1">
      <alignment horizontal="center" vertical="center"/>
    </xf>
    <xf numFmtId="38" fontId="5" fillId="0" borderId="73" xfId="8" applyFont="1" applyBorder="1" applyAlignment="1">
      <alignment horizontal="right" vertical="center" wrapText="1"/>
    </xf>
    <xf numFmtId="38" fontId="5" fillId="0" borderId="91" xfId="8" applyFont="1" applyBorder="1" applyAlignment="1">
      <alignment horizontal="right" vertical="center" wrapText="1"/>
    </xf>
    <xf numFmtId="38" fontId="5" fillId="0" borderId="75" xfId="8" applyFont="1" applyBorder="1" applyAlignment="1">
      <alignment horizontal="right" vertical="center" wrapText="1"/>
    </xf>
    <xf numFmtId="0" fontId="27" fillId="0" borderId="0" xfId="7" applyNumberFormat="1" applyFont="1" applyAlignment="1">
      <alignment horizontal="justify" vertical="center" wrapText="1"/>
    </xf>
    <xf numFmtId="0" fontId="49" fillId="0" borderId="0" xfId="7" applyNumberFormat="1" applyFont="1">
      <alignment vertical="center"/>
    </xf>
    <xf numFmtId="0" fontId="27" fillId="0" borderId="90" xfId="7" applyNumberFormat="1" applyFont="1" applyBorder="1" applyAlignment="1">
      <alignment horizontal="center" vertical="center" wrapText="1"/>
    </xf>
    <xf numFmtId="38" fontId="5" fillId="0" borderId="58" xfId="8" applyFont="1" applyBorder="1" applyAlignment="1">
      <alignment horizontal="right" vertical="center" wrapText="1"/>
    </xf>
    <xf numFmtId="38" fontId="5" fillId="0" borderId="90" xfId="8" applyFont="1" applyBorder="1" applyAlignment="1">
      <alignment horizontal="right" vertical="center" wrapText="1"/>
    </xf>
    <xf numFmtId="38" fontId="5" fillId="0" borderId="74" xfId="8" applyFont="1" applyBorder="1" applyAlignment="1">
      <alignment horizontal="right" vertical="center" wrapText="1"/>
    </xf>
    <xf numFmtId="0" fontId="5" fillId="0" borderId="0" xfId="7" applyNumberFormat="1" applyFont="1" applyAlignment="1">
      <alignment horizontal="justify" vertical="center" wrapText="1"/>
    </xf>
    <xf numFmtId="0" fontId="5" fillId="0" borderId="22" xfId="7" applyNumberFormat="1" applyFont="1" applyBorder="1" applyAlignment="1">
      <alignment horizontal="center" vertical="center" wrapText="1"/>
    </xf>
    <xf numFmtId="0" fontId="5" fillId="0" borderId="51" xfId="7" applyNumberFormat="1" applyFont="1" applyBorder="1" applyAlignment="1">
      <alignment horizontal="center" vertical="center" wrapText="1"/>
    </xf>
    <xf numFmtId="0" fontId="5" fillId="0" borderId="24" xfId="7" applyNumberFormat="1" applyFont="1" applyBorder="1" applyAlignment="1">
      <alignment horizontal="center" vertical="center" wrapText="1"/>
    </xf>
    <xf numFmtId="0" fontId="5" fillId="0" borderId="104" xfId="7" applyNumberFormat="1" applyFont="1" applyBorder="1" applyAlignment="1">
      <alignment horizontal="center" vertical="center" wrapText="1"/>
    </xf>
    <xf numFmtId="0" fontId="5" fillId="0" borderId="107" xfId="7" applyNumberFormat="1" applyFont="1" applyBorder="1" applyAlignment="1">
      <alignment horizontal="center" vertical="center" wrapText="1"/>
    </xf>
    <xf numFmtId="0" fontId="5" fillId="0" borderId="92" xfId="7" applyNumberFormat="1" applyFont="1" applyBorder="1" applyAlignment="1">
      <alignment horizontal="center" vertical="center" wrapText="1"/>
    </xf>
    <xf numFmtId="0" fontId="5" fillId="0" borderId="97" xfId="7" applyNumberFormat="1" applyFont="1" applyBorder="1" applyAlignment="1">
      <alignment horizontal="center" vertical="center" wrapText="1"/>
    </xf>
    <xf numFmtId="0" fontId="5" fillId="0" borderId="93" xfId="7" applyNumberFormat="1" applyFont="1" applyBorder="1" applyAlignment="1">
      <alignment horizontal="center" vertical="center" wrapText="1"/>
    </xf>
    <xf numFmtId="0" fontId="27" fillId="0" borderId="58" xfId="7" applyNumberFormat="1" applyFont="1" applyBorder="1" applyAlignment="1">
      <alignment horizontal="center" vertical="center" wrapText="1"/>
    </xf>
    <xf numFmtId="0" fontId="27" fillId="0" borderId="74" xfId="7" applyNumberFormat="1" applyFont="1" applyBorder="1" applyAlignment="1">
      <alignment horizontal="center" vertical="center" wrapText="1"/>
    </xf>
    <xf numFmtId="0" fontId="27" fillId="0" borderId="103" xfId="7" applyNumberFormat="1" applyFont="1" applyBorder="1" applyAlignment="1">
      <alignment horizontal="center" vertical="center" wrapText="1"/>
    </xf>
    <xf numFmtId="0" fontId="27" fillId="0" borderId="106" xfId="7" applyNumberFormat="1" applyFont="1" applyBorder="1" applyAlignment="1">
      <alignment horizontal="center" vertical="center" wrapText="1"/>
    </xf>
    <xf numFmtId="38" fontId="26" fillId="0" borderId="99" xfId="8" applyFont="1" applyBorder="1" applyAlignment="1">
      <alignment horizontal="right" vertical="center" wrapText="1"/>
    </xf>
    <xf numFmtId="38" fontId="26" fillId="0" borderId="95" xfId="8" applyFont="1" applyBorder="1" applyAlignment="1">
      <alignment horizontal="right" vertical="center" wrapText="1"/>
    </xf>
    <xf numFmtId="38" fontId="26" fillId="0" borderId="94" xfId="8" applyFont="1" applyBorder="1" applyAlignment="1">
      <alignment horizontal="right" vertical="center" wrapText="1"/>
    </xf>
    <xf numFmtId="38" fontId="26" fillId="0" borderId="72" xfId="8" applyFont="1" applyBorder="1" applyAlignment="1">
      <alignment horizontal="right" vertical="center" wrapText="1"/>
    </xf>
    <xf numFmtId="0" fontId="25" fillId="0" borderId="0" xfId="7" applyNumberFormat="1" applyFont="1" applyAlignment="1">
      <alignment horizontal="justify" vertical="center" wrapText="1"/>
    </xf>
    <xf numFmtId="0" fontId="27" fillId="0" borderId="101" xfId="7" applyNumberFormat="1" applyFont="1" applyBorder="1" applyAlignment="1">
      <alignment horizontal="center" vertical="top" wrapText="1"/>
    </xf>
    <xf numFmtId="0" fontId="27" fillId="0" borderId="74" xfId="7" applyNumberFormat="1" applyFont="1" applyBorder="1" applyAlignment="1">
      <alignment horizontal="center" vertical="top" wrapText="1"/>
    </xf>
    <xf numFmtId="0" fontId="27" fillId="0" borderId="63" xfId="7" applyNumberFormat="1" applyFont="1" applyBorder="1" applyAlignment="1">
      <alignment horizontal="center" vertical="center" wrapText="1"/>
    </xf>
    <xf numFmtId="0" fontId="27" fillId="0" borderId="64" xfId="7" applyNumberFormat="1" applyFont="1" applyBorder="1" applyAlignment="1">
      <alignment horizontal="center" vertical="center" wrapText="1"/>
    </xf>
    <xf numFmtId="0" fontId="27" fillId="0" borderId="69" xfId="7" applyNumberFormat="1" applyFont="1" applyBorder="1" applyAlignment="1">
      <alignment horizontal="center" vertical="center" wrapText="1"/>
    </xf>
    <xf numFmtId="0" fontId="27" fillId="0" borderId="70" xfId="7" applyNumberFormat="1" applyFont="1" applyBorder="1" applyAlignment="1">
      <alignment horizontal="center" vertical="center" wrapText="1"/>
    </xf>
    <xf numFmtId="0" fontId="27" fillId="0" borderId="44" xfId="7" applyNumberFormat="1" applyFont="1" applyBorder="1" applyAlignment="1">
      <alignment horizontal="center" vertical="top" wrapText="1"/>
    </xf>
    <xf numFmtId="0" fontId="27" fillId="0" borderId="102" xfId="7" applyNumberFormat="1" applyFont="1" applyBorder="1" applyAlignment="1">
      <alignment horizontal="center" vertical="top" wrapText="1"/>
    </xf>
    <xf numFmtId="0" fontId="27" fillId="0" borderId="104" xfId="7" applyNumberFormat="1" applyFont="1" applyBorder="1" applyAlignment="1">
      <alignment horizontal="center" vertical="top" wrapText="1"/>
    </xf>
    <xf numFmtId="0" fontId="27" fillId="0" borderId="105" xfId="7" applyNumberFormat="1" applyFont="1" applyBorder="1" applyAlignment="1">
      <alignment horizontal="center" vertical="top" wrapText="1"/>
    </xf>
    <xf numFmtId="0" fontId="26" fillId="0" borderId="2" xfId="7" applyNumberFormat="1" applyFont="1" applyBorder="1" applyAlignment="1">
      <alignment horizontal="center" vertical="center" wrapText="1"/>
    </xf>
    <xf numFmtId="0" fontId="26" fillId="0" borderId="44" xfId="7" applyNumberFormat="1" applyFont="1" applyBorder="1" applyAlignment="1">
      <alignment horizontal="center" vertical="center" wrapText="1"/>
    </xf>
    <xf numFmtId="0" fontId="26" fillId="0" borderId="104" xfId="7" applyNumberFormat="1" applyFont="1" applyBorder="1" applyAlignment="1">
      <alignment horizontal="center" vertical="center" wrapText="1"/>
    </xf>
    <xf numFmtId="0" fontId="26" fillId="0" borderId="83" xfId="7" applyNumberFormat="1" applyFont="1" applyBorder="1" applyAlignment="1">
      <alignment horizontal="center" vertical="center" wrapText="1"/>
    </xf>
    <xf numFmtId="0" fontId="26" fillId="0" borderId="84" xfId="7" applyNumberFormat="1" applyFont="1" applyBorder="1" applyAlignment="1">
      <alignment horizontal="center" vertical="center" wrapText="1"/>
    </xf>
    <xf numFmtId="0" fontId="26" fillId="0" borderId="54" xfId="7" applyNumberFormat="1" applyFont="1" applyBorder="1" applyAlignment="1">
      <alignment horizontal="center" vertical="center" wrapText="1"/>
    </xf>
    <xf numFmtId="0" fontId="26" fillId="0" borderId="43" xfId="7" applyNumberFormat="1" applyFont="1" applyBorder="1" applyAlignment="1">
      <alignment horizontal="center" vertical="center" wrapText="1"/>
    </xf>
    <xf numFmtId="0" fontId="26" fillId="0" borderId="25" xfId="7" applyNumberFormat="1" applyFont="1" applyBorder="1" applyAlignment="1">
      <alignment horizontal="center" vertical="center" wrapText="1"/>
    </xf>
    <xf numFmtId="0" fontId="26" fillId="0" borderId="100" xfId="7" applyNumberFormat="1" applyFont="1" applyBorder="1" applyAlignment="1">
      <alignment horizontal="center" vertical="center" wrapText="1"/>
    </xf>
    <xf numFmtId="38" fontId="26" fillId="0" borderId="74" xfId="8" applyFont="1" applyBorder="1" applyAlignment="1">
      <alignment horizontal="right" vertical="center" wrapText="1"/>
    </xf>
    <xf numFmtId="38" fontId="26" fillId="0" borderId="58" xfId="8" applyFont="1" applyBorder="1" applyAlignment="1">
      <alignment horizontal="right" vertical="center" wrapText="1"/>
    </xf>
    <xf numFmtId="38" fontId="26" fillId="0" borderId="90" xfId="8" applyFont="1" applyBorder="1" applyAlignment="1">
      <alignment horizontal="right" vertical="center" wrapText="1"/>
    </xf>
    <xf numFmtId="38" fontId="26" fillId="0" borderId="75" xfId="8" applyFont="1" applyBorder="1" applyAlignment="1">
      <alignment horizontal="right" vertical="center" wrapText="1"/>
    </xf>
    <xf numFmtId="38" fontId="26" fillId="0" borderId="73" xfId="8" applyFont="1" applyBorder="1" applyAlignment="1">
      <alignment horizontal="right" vertical="center" wrapText="1"/>
    </xf>
    <xf numFmtId="38" fontId="26" fillId="0" borderId="91" xfId="8" applyFont="1" applyBorder="1" applyAlignment="1">
      <alignment horizontal="right" vertical="center" wrapText="1"/>
    </xf>
    <xf numFmtId="0" fontId="26" fillId="0" borderId="96" xfId="7" applyNumberFormat="1" applyFont="1" applyBorder="1" applyAlignment="1">
      <alignment horizontal="center" vertical="center" wrapText="1"/>
    </xf>
    <xf numFmtId="0" fontId="26" fillId="0" borderId="92" xfId="7" applyNumberFormat="1" applyFont="1" applyBorder="1" applyAlignment="1">
      <alignment horizontal="center" vertical="center" wrapText="1"/>
    </xf>
    <xf numFmtId="0" fontId="26" fillId="0" borderId="97" xfId="7" applyNumberFormat="1" applyFont="1" applyBorder="1" applyAlignment="1">
      <alignment horizontal="center" vertical="center" wrapText="1"/>
    </xf>
    <xf numFmtId="0" fontId="26" fillId="0" borderId="93" xfId="7" applyNumberFormat="1" applyFont="1" applyBorder="1" applyAlignment="1">
      <alignment horizontal="center" vertical="center" wrapText="1"/>
    </xf>
    <xf numFmtId="0" fontId="26" fillId="0" borderId="74" xfId="7" applyNumberFormat="1" applyFont="1" applyBorder="1" applyAlignment="1">
      <alignment horizontal="justify" vertical="top" wrapText="1"/>
    </xf>
    <xf numFmtId="0" fontId="27" fillId="0" borderId="62" xfId="7" applyNumberFormat="1" applyFont="1" applyBorder="1" applyAlignment="1">
      <alignment horizontal="center" vertical="center" wrapText="1"/>
    </xf>
    <xf numFmtId="0" fontId="27" fillId="0" borderId="98" xfId="7" applyNumberFormat="1" applyFont="1" applyBorder="1" applyAlignment="1">
      <alignment horizontal="center" vertical="center" wrapText="1"/>
    </xf>
    <xf numFmtId="0" fontId="27" fillId="0" borderId="89" xfId="7" applyNumberFormat="1" applyFont="1" applyBorder="1" applyAlignment="1">
      <alignment horizontal="center" vertical="center" wrapText="1"/>
    </xf>
    <xf numFmtId="0" fontId="5" fillId="0" borderId="83" xfId="7" applyFont="1" applyBorder="1" applyAlignment="1">
      <alignment horizontal="center" vertical="center" wrapText="1"/>
    </xf>
    <xf numFmtId="0" fontId="5" fillId="0" borderId="74" xfId="7" applyFont="1" applyBorder="1" applyAlignment="1">
      <alignment horizontal="center" vertical="center" wrapText="1"/>
    </xf>
    <xf numFmtId="0" fontId="5" fillId="0" borderId="54" xfId="7" applyFont="1" applyBorder="1" applyAlignment="1">
      <alignment horizontal="center" vertical="center" wrapText="1"/>
    </xf>
    <xf numFmtId="0" fontId="5" fillId="0" borderId="84" xfId="7" applyFont="1" applyBorder="1" applyAlignment="1">
      <alignment horizontal="center" vertical="center" wrapText="1"/>
    </xf>
    <xf numFmtId="0" fontId="61" fillId="0" borderId="0" xfId="7" applyFont="1" applyBorder="1" applyAlignment="1">
      <alignment horizontal="justify" vertical="center" wrapText="1"/>
    </xf>
    <xf numFmtId="0" fontId="25" fillId="0" borderId="0" xfId="7" applyFont="1" applyAlignment="1">
      <alignment horizontal="left" vertical="center" wrapText="1"/>
    </xf>
    <xf numFmtId="0" fontId="25" fillId="0" borderId="0" xfId="7" applyFont="1" applyAlignment="1">
      <alignment horizontal="justify" vertical="center" wrapText="1"/>
    </xf>
    <xf numFmtId="0" fontId="25" fillId="0" borderId="37" xfId="7" applyFont="1" applyBorder="1" applyAlignment="1">
      <alignment horizontal="left" vertical="center" wrapText="1"/>
    </xf>
    <xf numFmtId="0" fontId="25" fillId="0" borderId="22" xfId="7" applyFont="1" applyBorder="1" applyAlignment="1">
      <alignment horizontal="center" vertical="center" wrapText="1"/>
    </xf>
    <xf numFmtId="0" fontId="25" fillId="0" borderId="51" xfId="7" applyFont="1" applyBorder="1" applyAlignment="1">
      <alignment horizontal="center" vertical="center" wrapText="1"/>
    </xf>
    <xf numFmtId="0" fontId="25" fillId="0" borderId="24" xfId="7" applyFont="1" applyBorder="1" applyAlignment="1">
      <alignment horizontal="center" vertical="center" wrapText="1"/>
    </xf>
    <xf numFmtId="0" fontId="5" fillId="0" borderId="85" xfId="7" applyFont="1" applyBorder="1" applyAlignment="1">
      <alignment horizontal="center" vertical="center" wrapText="1"/>
    </xf>
    <xf numFmtId="0" fontId="5" fillId="0" borderId="86" xfId="7" applyFont="1" applyBorder="1" applyAlignment="1">
      <alignment horizontal="center" vertical="center" wrapText="1"/>
    </xf>
    <xf numFmtId="0" fontId="5" fillId="0" borderId="101" xfId="7" applyFont="1" applyBorder="1" applyAlignment="1">
      <alignment horizontal="center" vertical="center" textRotation="255" wrapText="1"/>
    </xf>
    <xf numFmtId="0" fontId="5" fillId="0" borderId="74" xfId="7" applyFont="1" applyBorder="1" applyAlignment="1">
      <alignment horizontal="center" vertical="center" textRotation="255" wrapText="1"/>
    </xf>
    <xf numFmtId="0" fontId="5" fillId="0" borderId="75" xfId="7" applyFont="1" applyBorder="1" applyAlignment="1">
      <alignment horizontal="center" vertical="center" textRotation="255" wrapText="1"/>
    </xf>
    <xf numFmtId="0" fontId="5" fillId="0" borderId="98" xfId="7" applyFont="1" applyBorder="1" applyAlignment="1">
      <alignment horizontal="left" vertical="center" wrapText="1"/>
    </xf>
    <xf numFmtId="0" fontId="5" fillId="0" borderId="58" xfId="7" applyFont="1" applyBorder="1" applyAlignment="1">
      <alignment horizontal="left" vertical="center" wrapText="1"/>
    </xf>
    <xf numFmtId="0" fontId="5" fillId="0" borderId="73" xfId="7" applyFont="1" applyBorder="1" applyAlignment="1">
      <alignment horizontal="left" vertical="center" wrapText="1"/>
    </xf>
    <xf numFmtId="0" fontId="25" fillId="0" borderId="0" xfId="7" applyFont="1" applyAlignment="1">
      <alignment horizontal="justify" wrapText="1"/>
    </xf>
    <xf numFmtId="0" fontId="49" fillId="0" borderId="0" xfId="7" applyFont="1" applyAlignment="1"/>
    <xf numFmtId="0" fontId="5" fillId="0" borderId="61" xfId="7" applyFont="1" applyBorder="1" applyAlignment="1">
      <alignment horizontal="center" vertical="center" textRotation="255" wrapText="1"/>
    </xf>
    <xf numFmtId="0" fontId="5" fillId="0" borderId="121" xfId="7" applyFont="1" applyBorder="1" applyAlignment="1">
      <alignment horizontal="center" vertical="center" textRotation="255" wrapText="1"/>
    </xf>
    <xf numFmtId="0" fontId="5" fillId="0" borderId="66" xfId="7" applyFont="1" applyBorder="1" applyAlignment="1">
      <alignment horizontal="center" vertical="center" textRotation="255" wrapText="1"/>
    </xf>
    <xf numFmtId="0" fontId="5" fillId="0" borderId="63" xfId="7" applyFont="1" applyBorder="1" applyAlignment="1">
      <alignment horizontal="left" vertical="center" wrapText="1"/>
    </xf>
    <xf numFmtId="0" fontId="5" fillId="0" borderId="120" xfId="7" applyFont="1" applyBorder="1" applyAlignment="1">
      <alignment horizontal="left" vertical="center" wrapText="1"/>
    </xf>
    <xf numFmtId="0" fontId="5" fillId="0" borderId="69" xfId="7" applyFont="1" applyBorder="1" applyAlignment="1">
      <alignment horizontal="left" vertical="center" wrapText="1"/>
    </xf>
    <xf numFmtId="0" fontId="5" fillId="0" borderId="105" xfId="7" applyFont="1" applyBorder="1" applyAlignment="1">
      <alignment horizontal="left" vertical="center" wrapText="1"/>
    </xf>
    <xf numFmtId="0" fontId="5" fillId="0" borderId="58" xfId="7" applyFont="1" applyBorder="1" applyAlignment="1">
      <alignment horizontal="justify" vertical="center" wrapText="1"/>
    </xf>
    <xf numFmtId="0" fontId="5" fillId="0" borderId="73" xfId="7" applyFont="1" applyBorder="1" applyAlignment="1">
      <alignment horizontal="justify" vertical="center" wrapText="1"/>
    </xf>
    <xf numFmtId="0" fontId="9" fillId="0" borderId="66" xfId="9" applyFont="1" applyFill="1" applyBorder="1" applyAlignment="1">
      <alignment horizontal="center" vertical="center"/>
    </xf>
    <xf numFmtId="0" fontId="9" fillId="0" borderId="67" xfId="9" applyFont="1" applyFill="1" applyBorder="1" applyAlignment="1">
      <alignment horizontal="center" vertical="center"/>
    </xf>
    <xf numFmtId="0" fontId="70" fillId="0" borderId="43" xfId="9" applyFont="1" applyFill="1" applyBorder="1" applyAlignment="1">
      <alignment horizontal="left" vertical="top" wrapText="1"/>
    </xf>
    <xf numFmtId="0" fontId="71" fillId="0" borderId="43" xfId="4" applyFont="1" applyFill="1" applyBorder="1" applyAlignment="1">
      <alignment vertical="top" wrapText="1"/>
    </xf>
    <xf numFmtId="0" fontId="9" fillId="0" borderId="92" xfId="9" applyFont="1" applyFill="1" applyBorder="1" applyAlignment="1">
      <alignment horizontal="center" vertical="center" textRotation="255" wrapText="1"/>
    </xf>
    <xf numFmtId="0" fontId="9" fillId="0" borderId="107" xfId="9" applyFont="1" applyFill="1" applyBorder="1" applyAlignment="1">
      <alignment horizontal="center" vertical="center" textRotation="255"/>
    </xf>
    <xf numFmtId="0" fontId="9" fillId="0" borderId="124" xfId="9" applyFont="1" applyFill="1" applyBorder="1" applyAlignment="1">
      <alignment vertical="center" textRotation="255"/>
    </xf>
    <xf numFmtId="0" fontId="9" fillId="0" borderId="83" xfId="9" applyFont="1" applyFill="1" applyBorder="1" applyAlignment="1">
      <alignment horizontal="left" vertical="center"/>
    </xf>
    <xf numFmtId="0" fontId="9" fillId="0" borderId="54" xfId="9" applyFont="1" applyFill="1" applyBorder="1" applyAlignment="1">
      <alignment horizontal="left" vertical="center"/>
    </xf>
    <xf numFmtId="0" fontId="9" fillId="0" borderId="74" xfId="9" applyFont="1" applyFill="1" applyBorder="1" applyAlignment="1">
      <alignment horizontal="left" vertical="center"/>
    </xf>
    <xf numFmtId="0" fontId="9" fillId="0" borderId="58" xfId="9" applyFont="1" applyFill="1" applyBorder="1" applyAlignment="1">
      <alignment horizontal="left" vertical="center"/>
    </xf>
    <xf numFmtId="0" fontId="9" fillId="0" borderId="75" xfId="9" applyFont="1" applyFill="1" applyBorder="1" applyAlignment="1">
      <alignment horizontal="left" vertical="center"/>
    </xf>
    <xf numFmtId="0" fontId="9" fillId="0" borderId="73" xfId="9" applyFont="1" applyFill="1" applyBorder="1" applyAlignment="1">
      <alignment horizontal="left" vertical="center"/>
    </xf>
    <xf numFmtId="0" fontId="9" fillId="0" borderId="113" xfId="9" applyFont="1" applyFill="1" applyBorder="1" applyAlignment="1">
      <alignment horizontal="center" vertical="center"/>
    </xf>
    <xf numFmtId="0" fontId="9" fillId="0" borderId="114" xfId="9" applyFont="1" applyFill="1" applyBorder="1" applyAlignment="1">
      <alignment horizontal="center" vertical="center"/>
    </xf>
    <xf numFmtId="0" fontId="9" fillId="0" borderId="61" xfId="9" applyFont="1" applyFill="1" applyBorder="1" applyAlignment="1">
      <alignment horizontal="left" vertical="center" wrapText="1"/>
    </xf>
    <xf numFmtId="0" fontId="34" fillId="0" borderId="101" xfId="4" applyFont="1" applyFill="1" applyBorder="1" applyAlignment="1">
      <alignment horizontal="left" vertical="center"/>
    </xf>
    <xf numFmtId="0" fontId="34" fillId="0" borderId="58" xfId="4" applyFont="1" applyFill="1" applyBorder="1" applyAlignment="1">
      <alignment horizontal="left" vertical="center"/>
    </xf>
    <xf numFmtId="0" fontId="9" fillId="0" borderId="0" xfId="4" applyFont="1" applyFill="1" applyAlignment="1">
      <alignment horizontal="left" vertical="center" wrapText="1"/>
    </xf>
    <xf numFmtId="0" fontId="41" fillId="0" borderId="0" xfId="9" applyFont="1" applyFill="1" applyBorder="1" applyAlignment="1">
      <alignment horizontal="left"/>
    </xf>
    <xf numFmtId="0" fontId="9" fillId="0" borderId="83" xfId="9" applyFont="1" applyFill="1" applyBorder="1" applyAlignment="1">
      <alignment horizontal="center" vertical="center"/>
    </xf>
    <xf numFmtId="0" fontId="9" fillId="0" borderId="54" xfId="9" applyFont="1" applyFill="1" applyBorder="1" applyAlignment="1">
      <alignment horizontal="center" vertical="center"/>
    </xf>
    <xf numFmtId="0" fontId="9" fillId="0" borderId="75" xfId="9" applyFont="1" applyFill="1" applyBorder="1" applyAlignment="1">
      <alignment horizontal="center" vertical="center"/>
    </xf>
    <xf numFmtId="0" fontId="9" fillId="0" borderId="73" xfId="9" applyFont="1" applyFill="1" applyBorder="1" applyAlignment="1">
      <alignment horizontal="center" vertical="center"/>
    </xf>
    <xf numFmtId="0" fontId="9" fillId="0" borderId="97" xfId="9" applyFont="1" applyFill="1" applyBorder="1" applyAlignment="1">
      <alignment horizontal="center" vertical="center"/>
    </xf>
    <xf numFmtId="0" fontId="9" fillId="0" borderId="93" xfId="9" applyFont="1" applyFill="1" applyBorder="1" applyAlignment="1">
      <alignment horizontal="center" vertical="center"/>
    </xf>
    <xf numFmtId="0" fontId="9" fillId="0" borderId="104" xfId="9" applyNumberFormat="1" applyFont="1" applyFill="1" applyBorder="1" applyAlignment="1">
      <alignment horizontal="center" vertical="center" textRotation="255" wrapText="1"/>
    </xf>
    <xf numFmtId="0" fontId="9" fillId="0" borderId="107" xfId="9" applyNumberFormat="1" applyFont="1" applyFill="1" applyBorder="1" applyAlignment="1">
      <alignment horizontal="center" vertical="center" textRotation="255"/>
    </xf>
    <xf numFmtId="0" fontId="9" fillId="0" borderId="107" xfId="9" applyFont="1" applyFill="1" applyBorder="1" applyAlignment="1">
      <alignment vertical="center" textRotation="255"/>
    </xf>
    <xf numFmtId="0" fontId="9" fillId="0" borderId="94" xfId="9" applyFont="1" applyFill="1" applyBorder="1" applyAlignment="1">
      <alignment vertical="center" textRotation="255"/>
    </xf>
    <xf numFmtId="0" fontId="9" fillId="0" borderId="101" xfId="9" applyFont="1" applyFill="1" applyBorder="1" applyAlignment="1">
      <alignment horizontal="left" vertical="center"/>
    </xf>
    <xf numFmtId="0" fontId="9" fillId="0" borderId="98" xfId="9" applyFont="1" applyFill="1" applyBorder="1" applyAlignment="1">
      <alignment horizontal="left" vertical="center"/>
    </xf>
    <xf numFmtId="178" fontId="25" fillId="0" borderId="14" xfId="6" applyNumberFormat="1" applyFont="1" applyFill="1" applyBorder="1" applyAlignment="1">
      <alignment horizontal="right" vertical="center"/>
    </xf>
    <xf numFmtId="178" fontId="25" fillId="0" borderId="76" xfId="6" applyNumberFormat="1" applyFont="1" applyFill="1" applyBorder="1" applyAlignment="1">
      <alignment horizontal="right" vertical="center"/>
    </xf>
    <xf numFmtId="0" fontId="25" fillId="0" borderId="7" xfId="4" applyFont="1" applyFill="1" applyBorder="1" applyAlignment="1">
      <alignment horizontal="center" vertical="center" textRotation="255" wrapText="1"/>
    </xf>
    <xf numFmtId="0" fontId="25" fillId="0" borderId="7" xfId="4" applyFont="1" applyFill="1" applyBorder="1" applyAlignment="1">
      <alignment horizontal="center" vertical="center" textRotation="255"/>
    </xf>
    <xf numFmtId="0" fontId="25" fillId="0" borderId="125" xfId="4" applyFont="1" applyFill="1" applyBorder="1" applyAlignment="1">
      <alignment horizontal="center" vertical="center" textRotation="255"/>
    </xf>
    <xf numFmtId="0" fontId="25" fillId="0" borderId="46" xfId="4" applyFont="1" applyFill="1" applyBorder="1" applyAlignment="1">
      <alignment horizontal="center" vertical="center"/>
    </xf>
    <xf numFmtId="0" fontId="25" fillId="0" borderId="47" xfId="4" applyFont="1" applyFill="1" applyBorder="1" applyAlignment="1">
      <alignment horizontal="center" vertical="center"/>
    </xf>
    <xf numFmtId="0" fontId="25" fillId="0" borderId="14" xfId="4" applyFont="1" applyFill="1" applyBorder="1" applyAlignment="1">
      <alignment horizontal="center" vertical="center"/>
    </xf>
    <xf numFmtId="0" fontId="25" fillId="0" borderId="76" xfId="4" applyFont="1" applyFill="1" applyBorder="1" applyAlignment="1">
      <alignment horizontal="center" vertical="center"/>
    </xf>
    <xf numFmtId="0" fontId="25" fillId="0" borderId="14" xfId="4" applyFont="1" applyFill="1" applyBorder="1" applyAlignment="1">
      <alignment horizontal="left" vertical="center" wrapText="1"/>
    </xf>
    <xf numFmtId="0" fontId="25" fillId="0" borderId="76" xfId="4" applyFont="1" applyFill="1" applyBorder="1" applyAlignment="1">
      <alignment horizontal="left" vertical="center" wrapText="1"/>
    </xf>
    <xf numFmtId="38" fontId="25" fillId="0" borderId="14" xfId="6" applyFont="1" applyFill="1" applyBorder="1" applyAlignment="1">
      <alignment horizontal="center" vertical="center"/>
    </xf>
    <xf numFmtId="38" fontId="25" fillId="0" borderId="76" xfId="6" applyFont="1" applyFill="1" applyBorder="1" applyAlignment="1">
      <alignment horizontal="center" vertical="center"/>
    </xf>
    <xf numFmtId="0" fontId="27" fillId="0" borderId="0" xfId="4" applyFont="1" applyFill="1" applyAlignment="1">
      <alignment horizontal="left" vertical="center"/>
    </xf>
    <xf numFmtId="0" fontId="25" fillId="0" borderId="2" xfId="4" applyFont="1" applyFill="1" applyBorder="1" applyAlignment="1">
      <alignment horizontal="center" vertical="center"/>
    </xf>
    <xf numFmtId="0" fontId="25" fillId="0" borderId="25" xfId="4" applyFont="1" applyFill="1" applyBorder="1" applyAlignment="1">
      <alignment horizontal="center" vertical="center"/>
    </xf>
    <xf numFmtId="0" fontId="25" fillId="0" borderId="44" xfId="4" applyFont="1" applyFill="1" applyBorder="1" applyAlignment="1">
      <alignment vertical="center"/>
    </xf>
    <xf numFmtId="0" fontId="25" fillId="0" borderId="45" xfId="4" applyFont="1" applyFill="1" applyBorder="1" applyAlignment="1">
      <alignment vertical="center"/>
    </xf>
    <xf numFmtId="0" fontId="25" fillId="0" borderId="46" xfId="4" applyFont="1" applyFill="1" applyBorder="1" applyAlignment="1">
      <alignment vertical="center"/>
    </xf>
    <xf numFmtId="0" fontId="25" fillId="0" borderId="47" xfId="4" applyFont="1" applyFill="1" applyBorder="1" applyAlignment="1">
      <alignment vertical="center"/>
    </xf>
    <xf numFmtId="0" fontId="25" fillId="0" borderId="22" xfId="4" applyFont="1" applyFill="1" applyBorder="1" applyAlignment="1">
      <alignment horizontal="center" vertical="center"/>
    </xf>
    <xf numFmtId="0" fontId="25" fillId="0" borderId="51" xfId="4" applyFont="1" applyFill="1" applyBorder="1" applyAlignment="1">
      <alignment horizontal="center" vertical="center"/>
    </xf>
    <xf numFmtId="0" fontId="25" fillId="0" borderId="24" xfId="4" applyFont="1" applyFill="1" applyBorder="1" applyAlignment="1">
      <alignment horizontal="center" vertical="center"/>
    </xf>
    <xf numFmtId="0" fontId="25" fillId="0" borderId="2" xfId="4" applyFont="1" applyFill="1" applyBorder="1" applyAlignment="1">
      <alignment horizontal="center" vertical="center" wrapText="1"/>
    </xf>
    <xf numFmtId="0" fontId="25" fillId="0" borderId="46" xfId="4" applyFont="1" applyFill="1" applyBorder="1" applyAlignment="1">
      <alignment horizontal="center" vertical="center" wrapText="1"/>
    </xf>
    <xf numFmtId="0" fontId="25" fillId="0" borderId="49" xfId="4" applyFont="1" applyFill="1" applyBorder="1" applyAlignment="1">
      <alignment horizontal="center" vertical="center"/>
    </xf>
    <xf numFmtId="0" fontId="25" fillId="0" borderId="86" xfId="4" applyFont="1" applyFill="1" applyBorder="1" applyAlignment="1">
      <alignment horizontal="center" vertical="center"/>
    </xf>
    <xf numFmtId="0" fontId="25" fillId="0" borderId="14" xfId="4" applyFont="1" applyFill="1" applyBorder="1" applyAlignment="1">
      <alignment horizontal="center" vertical="center" textRotation="255" wrapText="1"/>
    </xf>
    <xf numFmtId="0" fontId="73" fillId="0" borderId="7" xfId="4" applyFont="1" applyFill="1" applyBorder="1" applyAlignment="1">
      <alignment horizontal="center" vertical="center" textRotation="255"/>
    </xf>
    <xf numFmtId="0" fontId="25" fillId="0" borderId="38" xfId="4" applyFont="1" applyFill="1" applyBorder="1" applyAlignment="1">
      <alignment horizontal="center" vertical="center" textRotation="255"/>
    </xf>
  </cellXfs>
  <cellStyles count="10">
    <cellStyle name="パーセント 2" xfId="5" xr:uid="{00000000-0005-0000-0000-000000000000}"/>
    <cellStyle name="桁区切り 2" xfId="3" xr:uid="{00000000-0005-0000-0000-000001000000}"/>
    <cellStyle name="桁区切り 3" xfId="6" xr:uid="{00000000-0005-0000-0000-000002000000}"/>
    <cellStyle name="桁区切り 4" xfId="8" xr:uid="{00000000-0005-0000-0000-000003000000}"/>
    <cellStyle name="標準" xfId="0" builtinId="0"/>
    <cellStyle name="標準 2" xfId="1" xr:uid="{00000000-0005-0000-0000-000005000000}"/>
    <cellStyle name="標準 3" xfId="2" xr:uid="{00000000-0005-0000-0000-000006000000}"/>
    <cellStyle name="標準 4" xfId="4" xr:uid="{00000000-0005-0000-0000-000007000000}"/>
    <cellStyle name="標準 5" xfId="7" xr:uid="{00000000-0005-0000-0000-000008000000}"/>
    <cellStyle name="標準_Sheet1"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参加機関の推移</a:t>
            </a:r>
          </a:p>
        </c:rich>
      </c:tx>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barChart>
        <c:barDir val="col"/>
        <c:grouping val="clustered"/>
        <c:varyColors val="0"/>
        <c:ser>
          <c:idx val="0"/>
          <c:order val="0"/>
          <c:tx>
            <c:v>'P7　H26.3.31統計入力済'!#REF!</c:v>
          </c:tx>
          <c:spPr>
            <a:solidFill>
              <a:srgbClr val="9999FF"/>
            </a:solidFill>
            <a:ln w="12700">
              <a:solidFill>
                <a:srgbClr val="000000"/>
              </a:solidFill>
              <a:prstDash val="solid"/>
            </a:ln>
          </c:spPr>
          <c:invertIfNegative val="0"/>
          <c:extLst>
            <c:ext xmlns:c16="http://schemas.microsoft.com/office/drawing/2014/chart" uri="{C3380CC4-5D6E-409C-BE32-E72D297353CC}">
              <c16:uniqueId val="{00000000-80B1-42A9-B99A-4C02682E80EF}"/>
            </c:ext>
          </c:extLst>
        </c:ser>
        <c:ser>
          <c:idx val="1"/>
          <c:order val="1"/>
          <c:tx>
            <c:v>'P7　H26.3.31統計入力済'!#REF!</c:v>
          </c:tx>
          <c:spPr>
            <a:solidFill>
              <a:srgbClr val="FFFFFF"/>
            </a:solidFill>
            <a:ln w="12700">
              <a:solidFill>
                <a:srgbClr val="000000"/>
              </a:solidFill>
              <a:prstDash val="solid"/>
            </a:ln>
          </c:spPr>
          <c:invertIfNegative val="0"/>
          <c:extLst>
            <c:ext xmlns:c16="http://schemas.microsoft.com/office/drawing/2014/chart" uri="{C3380CC4-5D6E-409C-BE32-E72D297353CC}">
              <c16:uniqueId val="{00000001-80B1-42A9-B99A-4C02682E80EF}"/>
            </c:ext>
          </c:extLst>
        </c:ser>
        <c:ser>
          <c:idx val="2"/>
          <c:order val="2"/>
          <c:tx>
            <c:v>'P7　H26.3.31統計入力済'!#REF!</c:v>
          </c:tx>
          <c:spPr>
            <a:solidFill>
              <a:srgbClr val="C0C0C0"/>
            </a:solidFill>
            <a:ln w="12700">
              <a:solidFill>
                <a:srgbClr val="000000"/>
              </a:solidFill>
              <a:prstDash val="solid"/>
            </a:ln>
          </c:spPr>
          <c:invertIfNegative val="0"/>
          <c:extLst>
            <c:ext xmlns:c16="http://schemas.microsoft.com/office/drawing/2014/chart" uri="{C3380CC4-5D6E-409C-BE32-E72D297353CC}">
              <c16:uniqueId val="{00000002-80B1-42A9-B99A-4C02682E80EF}"/>
            </c:ext>
          </c:extLst>
        </c:ser>
        <c:ser>
          <c:idx val="3"/>
          <c:order val="3"/>
          <c:tx>
            <c:v>'P7　H26.3.31統計入力済'!#REF!</c:v>
          </c:tx>
          <c:spPr>
            <a:solidFill>
              <a:srgbClr val="FFFFFF"/>
            </a:solidFill>
            <a:ln w="12700">
              <a:solidFill>
                <a:srgbClr val="000000"/>
              </a:solidFill>
              <a:prstDash val="solid"/>
            </a:ln>
          </c:spPr>
          <c:invertIfNegative val="0"/>
          <c:extLst>
            <c:ext xmlns:c16="http://schemas.microsoft.com/office/drawing/2014/chart" uri="{C3380CC4-5D6E-409C-BE32-E72D297353CC}">
              <c16:uniqueId val="{00000003-80B1-42A9-B99A-4C02682E80EF}"/>
            </c:ext>
          </c:extLst>
        </c:ser>
        <c:ser>
          <c:idx val="4"/>
          <c:order val="4"/>
          <c:tx>
            <c:v>'P7　H26.3.31統計入力済'!#REF!</c:v>
          </c:tx>
          <c:spPr>
            <a:solidFill>
              <a:srgbClr val="660066"/>
            </a:solidFill>
            <a:ln w="12700">
              <a:solidFill>
                <a:srgbClr val="000000"/>
              </a:solidFill>
              <a:prstDash val="solid"/>
            </a:ln>
          </c:spPr>
          <c:invertIfNegative val="0"/>
          <c:extLst>
            <c:ext xmlns:c16="http://schemas.microsoft.com/office/drawing/2014/chart" uri="{C3380CC4-5D6E-409C-BE32-E72D297353CC}">
              <c16:uniqueId val="{00000004-80B1-42A9-B99A-4C02682E80EF}"/>
            </c:ext>
          </c:extLst>
        </c:ser>
        <c:ser>
          <c:idx val="5"/>
          <c:order val="5"/>
          <c:tx>
            <c:v>'P7　H26.3.31統計入力済'!#REF!</c:v>
          </c:tx>
          <c:spPr>
            <a:solidFill>
              <a:srgbClr val="FFFFFF"/>
            </a:solidFill>
            <a:ln w="12700">
              <a:solidFill>
                <a:srgbClr val="000000"/>
              </a:solidFill>
              <a:prstDash val="solid"/>
            </a:ln>
          </c:spPr>
          <c:invertIfNegative val="0"/>
          <c:extLst>
            <c:ext xmlns:c16="http://schemas.microsoft.com/office/drawing/2014/chart" uri="{C3380CC4-5D6E-409C-BE32-E72D297353CC}">
              <c16:uniqueId val="{00000005-80B1-42A9-B99A-4C02682E80EF}"/>
            </c:ext>
          </c:extLst>
        </c:ser>
        <c:ser>
          <c:idx val="6"/>
          <c:order val="6"/>
          <c:tx>
            <c:v>'P7　H26.3.31統計入力済'!#REF!</c:v>
          </c:tx>
          <c:spPr>
            <a:solidFill>
              <a:srgbClr val="0066CC"/>
            </a:solidFill>
            <a:ln w="12700">
              <a:solidFill>
                <a:srgbClr val="000000"/>
              </a:solidFill>
              <a:prstDash val="solid"/>
            </a:ln>
          </c:spPr>
          <c:invertIfNegative val="0"/>
          <c:extLst>
            <c:ext xmlns:c16="http://schemas.microsoft.com/office/drawing/2014/chart" uri="{C3380CC4-5D6E-409C-BE32-E72D297353CC}">
              <c16:uniqueId val="{00000006-80B1-42A9-B99A-4C02682E80EF}"/>
            </c:ext>
          </c:extLst>
        </c:ser>
        <c:ser>
          <c:idx val="7"/>
          <c:order val="7"/>
          <c:tx>
            <c:v>'P7　H26.3.31統計入力済'!#REF!</c:v>
          </c:tx>
          <c:spPr>
            <a:solidFill>
              <a:srgbClr val="CCCCFF"/>
            </a:solidFill>
            <a:ln w="12700">
              <a:solidFill>
                <a:srgbClr val="000000"/>
              </a:solidFill>
              <a:prstDash val="solid"/>
            </a:ln>
          </c:spPr>
          <c:invertIfNegative val="0"/>
          <c:extLst>
            <c:ext xmlns:c16="http://schemas.microsoft.com/office/drawing/2014/chart" uri="{C3380CC4-5D6E-409C-BE32-E72D297353CC}">
              <c16:uniqueId val="{00000007-80B1-42A9-B99A-4C02682E80EF}"/>
            </c:ext>
          </c:extLst>
        </c:ser>
        <c:dLbls>
          <c:showLegendKey val="0"/>
          <c:showVal val="0"/>
          <c:showCatName val="0"/>
          <c:showSerName val="0"/>
          <c:showPercent val="0"/>
          <c:showBubbleSize val="0"/>
        </c:dLbls>
        <c:gapWidth val="150"/>
        <c:axId val="115786880"/>
        <c:axId val="115788416"/>
      </c:barChart>
      <c:catAx>
        <c:axId val="1157868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15788416"/>
        <c:crosses val="autoZero"/>
        <c:auto val="1"/>
        <c:lblAlgn val="ctr"/>
        <c:lblOffset val="100"/>
        <c:tickLblSkip val="1"/>
        <c:tickMarkSkip val="1"/>
        <c:noMultiLvlLbl val="0"/>
      </c:catAx>
      <c:valAx>
        <c:axId val="11578841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115786880"/>
        <c:crosses val="autoZero"/>
        <c:crossBetween val="between"/>
      </c:valAx>
      <c:spPr>
        <a:solidFill>
          <a:srgbClr val="FFFFFF"/>
        </a:solid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単位取得者数の推移</a:t>
            </a:r>
          </a:p>
        </c:rich>
      </c:tx>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smooth val="0"/>
          <c:extLst>
            <c:ext xmlns:c16="http://schemas.microsoft.com/office/drawing/2014/chart" uri="{C3380CC4-5D6E-409C-BE32-E72D297353CC}">
              <c16:uniqueId val="{00000000-95C2-4F1A-8E01-76C5A1F93239}"/>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smooth val="0"/>
          <c:extLst>
            <c:ext xmlns:c16="http://schemas.microsoft.com/office/drawing/2014/chart" uri="{C3380CC4-5D6E-409C-BE32-E72D297353CC}">
              <c16:uniqueId val="{00000001-95C2-4F1A-8E01-76C5A1F93239}"/>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smooth val="0"/>
          <c:extLst>
            <c:ext xmlns:c16="http://schemas.microsoft.com/office/drawing/2014/chart" uri="{C3380CC4-5D6E-409C-BE32-E72D297353CC}">
              <c16:uniqueId val="{00000002-95C2-4F1A-8E01-76C5A1F93239}"/>
            </c:ext>
          </c:extLst>
        </c:ser>
        <c:ser>
          <c:idx val="3"/>
          <c:order val="3"/>
          <c:spPr>
            <a:ln w="12700">
              <a:solidFill>
                <a:srgbClr val="00FFFF"/>
              </a:solidFill>
              <a:prstDash val="solid"/>
            </a:ln>
          </c:spPr>
          <c:marker>
            <c:symbol val="x"/>
            <c:size val="5"/>
            <c:spPr>
              <a:noFill/>
              <a:ln>
                <a:solidFill>
                  <a:srgbClr val="00FFFF"/>
                </a:solidFill>
                <a:prstDash val="solid"/>
              </a:ln>
            </c:spPr>
          </c:marker>
          <c:smooth val="0"/>
          <c:extLst>
            <c:ext xmlns:c16="http://schemas.microsoft.com/office/drawing/2014/chart" uri="{C3380CC4-5D6E-409C-BE32-E72D297353CC}">
              <c16:uniqueId val="{00000003-95C2-4F1A-8E01-76C5A1F93239}"/>
            </c:ext>
          </c:extLst>
        </c:ser>
        <c:ser>
          <c:idx val="4"/>
          <c:order val="4"/>
          <c:spPr>
            <a:ln w="12700">
              <a:solidFill>
                <a:srgbClr val="800080"/>
              </a:solidFill>
              <a:prstDash val="solid"/>
            </a:ln>
          </c:spPr>
          <c:marker>
            <c:symbol val="star"/>
            <c:size val="5"/>
            <c:spPr>
              <a:noFill/>
              <a:ln>
                <a:solidFill>
                  <a:srgbClr val="800080"/>
                </a:solidFill>
                <a:prstDash val="solid"/>
              </a:ln>
            </c:spPr>
          </c:marker>
          <c:smooth val="0"/>
          <c:extLst>
            <c:ext xmlns:c16="http://schemas.microsoft.com/office/drawing/2014/chart" uri="{C3380CC4-5D6E-409C-BE32-E72D297353CC}">
              <c16:uniqueId val="{00000004-95C2-4F1A-8E01-76C5A1F93239}"/>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smooth val="0"/>
          <c:extLst>
            <c:ext xmlns:c16="http://schemas.microsoft.com/office/drawing/2014/chart" uri="{C3380CC4-5D6E-409C-BE32-E72D297353CC}">
              <c16:uniqueId val="{00000005-95C2-4F1A-8E01-76C5A1F93239}"/>
            </c:ext>
          </c:extLst>
        </c:ser>
        <c:dLbls>
          <c:showLegendKey val="0"/>
          <c:showVal val="0"/>
          <c:showCatName val="0"/>
          <c:showSerName val="0"/>
          <c:showPercent val="0"/>
          <c:showBubbleSize val="0"/>
        </c:dLbls>
        <c:marker val="1"/>
        <c:smooth val="0"/>
        <c:axId val="115968640"/>
        <c:axId val="115979008"/>
      </c:lineChart>
      <c:catAx>
        <c:axId val="1159686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115979008"/>
        <c:crosses val="autoZero"/>
        <c:auto val="1"/>
        <c:lblAlgn val="ctr"/>
        <c:lblOffset val="100"/>
        <c:tickLblSkip val="1"/>
        <c:tickMarkSkip val="1"/>
        <c:noMultiLvlLbl val="0"/>
      </c:catAx>
      <c:valAx>
        <c:axId val="115979008"/>
        <c:scaling>
          <c:orientation val="minMax"/>
          <c:max val="14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115968640"/>
        <c:crosses val="autoZero"/>
        <c:crossBetween val="between"/>
        <c:majorUnit val="20"/>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7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市郡別入学者の割合</a:t>
            </a:r>
          </a:p>
        </c:rich>
      </c:tx>
      <c:overlay val="0"/>
      <c:spPr>
        <a:noFill/>
        <a:ln w="3175">
          <a:solidFill>
            <a:srgbClr val="000000"/>
          </a:solidFill>
          <a:prstDash val="solid"/>
        </a:ln>
      </c:spPr>
    </c:title>
    <c:autoTitleDeleted val="0"/>
    <c:plotArea>
      <c:layout/>
      <c:pieChart>
        <c:varyColors val="1"/>
        <c:ser>
          <c:idx val="0"/>
          <c:order val="0"/>
          <c:spPr>
            <a:solidFill>
              <a:srgbClr val="9999FF"/>
            </a:solidFill>
            <a:ln w="12700">
              <a:solidFill>
                <a:srgbClr val="000000"/>
              </a:solidFill>
              <a:prstDash val="solid"/>
            </a:ln>
          </c:spPr>
          <c:dLbls>
            <c:dLbl>
              <c:idx val="0"/>
              <c:spPr>
                <a:noFill/>
                <a:ln w="25400">
                  <a:noFill/>
                </a:ln>
              </c:spPr>
              <c:txPr>
                <a:bodyPr/>
                <a:lstStyle/>
                <a:p>
                  <a:pPr algn="ctr" rtl="1">
                    <a:defRPr sz="27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3C-4BD6-B138-4D7B6ECC548D}"/>
                </c:ext>
              </c:extLst>
            </c:dLbl>
            <c:dLbl>
              <c:idx val="1"/>
              <c:spPr>
                <a:noFill/>
                <a:ln w="25400">
                  <a:noFill/>
                </a:ln>
              </c:spPr>
              <c:txPr>
                <a:bodyPr/>
                <a:lstStyle/>
                <a:p>
                  <a:pPr algn="ctr" rtl="1">
                    <a:defRPr sz="27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3C-4BD6-B138-4D7B6ECC548D}"/>
                </c:ext>
              </c:extLst>
            </c:dLbl>
            <c:dLbl>
              <c:idx val="2"/>
              <c:spPr>
                <a:noFill/>
                <a:ln w="25400">
                  <a:noFill/>
                </a:ln>
              </c:spPr>
              <c:txPr>
                <a:bodyPr/>
                <a:lstStyle/>
                <a:p>
                  <a:pPr algn="ctr" rtl="1">
                    <a:defRPr sz="27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23C-4BD6-B138-4D7B6ECC548D}"/>
                </c:ext>
              </c:extLst>
            </c:dLbl>
            <c:dLbl>
              <c:idx val="3"/>
              <c:spPr>
                <a:noFill/>
                <a:ln w="25400">
                  <a:noFill/>
                </a:ln>
              </c:spPr>
              <c:txPr>
                <a:bodyPr/>
                <a:lstStyle/>
                <a:p>
                  <a:pPr algn="ctr" rtl="1">
                    <a:defRPr sz="27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3C-4BD6-B138-4D7B6ECC548D}"/>
                </c:ext>
              </c:extLst>
            </c:dLbl>
            <c:dLbl>
              <c:idx val="4"/>
              <c:spPr>
                <a:noFill/>
                <a:ln w="25400">
                  <a:noFill/>
                </a:ln>
              </c:spPr>
              <c:txPr>
                <a:bodyPr/>
                <a:lstStyle/>
                <a:p>
                  <a:pPr algn="ctr" rtl="1">
                    <a:defRPr sz="27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3C-4BD6-B138-4D7B6ECC548D}"/>
                </c:ext>
              </c:extLst>
            </c:dLbl>
            <c:dLbl>
              <c:idx val="5"/>
              <c:spPr>
                <a:noFill/>
                <a:ln w="25400">
                  <a:noFill/>
                </a:ln>
              </c:spPr>
              <c:txPr>
                <a:bodyPr/>
                <a:lstStyle/>
                <a:p>
                  <a:pPr algn="ctr" rtl="1">
                    <a:defRPr sz="27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23C-4BD6-B138-4D7B6ECC548D}"/>
                </c:ext>
              </c:extLst>
            </c:dLbl>
            <c:dLbl>
              <c:idx val="6"/>
              <c:spPr>
                <a:noFill/>
                <a:ln w="25400">
                  <a:noFill/>
                </a:ln>
              </c:spPr>
              <c:txPr>
                <a:bodyPr/>
                <a:lstStyle/>
                <a:p>
                  <a:pPr algn="ctr" rtl="1">
                    <a:defRPr sz="27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23C-4BD6-B138-4D7B6ECC548D}"/>
                </c:ext>
              </c:extLst>
            </c:dLbl>
            <c:dLbl>
              <c:idx val="7"/>
              <c:spPr>
                <a:noFill/>
                <a:ln w="25400">
                  <a:noFill/>
                </a:ln>
              </c:spPr>
              <c:txPr>
                <a:bodyPr/>
                <a:lstStyle/>
                <a:p>
                  <a:pPr algn="ctr" rtl="1">
                    <a:defRPr sz="27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23C-4BD6-B138-4D7B6ECC548D}"/>
                </c:ext>
              </c:extLst>
            </c:dLbl>
            <c:dLbl>
              <c:idx val="8"/>
              <c:spPr>
                <a:noFill/>
                <a:ln w="25400">
                  <a:noFill/>
                </a:ln>
              </c:spPr>
              <c:txPr>
                <a:bodyPr/>
                <a:lstStyle/>
                <a:p>
                  <a:pPr algn="ctr" rtl="1">
                    <a:defRPr sz="27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23C-4BD6-B138-4D7B6ECC548D}"/>
                </c:ext>
              </c:extLst>
            </c:dLbl>
            <c:dLbl>
              <c:idx val="9"/>
              <c:spPr>
                <a:noFill/>
                <a:ln w="25400">
                  <a:noFill/>
                </a:ln>
              </c:spPr>
              <c:txPr>
                <a:bodyPr/>
                <a:lstStyle/>
                <a:p>
                  <a:pPr algn="ctr" rtl="1">
                    <a:defRPr sz="27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23C-4BD6-B138-4D7B6ECC548D}"/>
                </c:ext>
              </c:extLst>
            </c:dLbl>
            <c:dLbl>
              <c:idx val="10"/>
              <c:spPr>
                <a:noFill/>
                <a:ln w="25400">
                  <a:noFill/>
                </a:ln>
              </c:spPr>
              <c:txPr>
                <a:bodyPr/>
                <a:lstStyle/>
                <a:p>
                  <a:pPr algn="ctr" rtl="1">
                    <a:defRPr sz="27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23C-4BD6-B138-4D7B6ECC548D}"/>
                </c:ext>
              </c:extLst>
            </c:dLbl>
            <c:dLbl>
              <c:idx val="11"/>
              <c:spPr>
                <a:noFill/>
                <a:ln w="25400">
                  <a:noFill/>
                </a:ln>
              </c:spPr>
              <c:txPr>
                <a:bodyPr/>
                <a:lstStyle/>
                <a:p>
                  <a:pPr algn="ctr" rtl="1">
                    <a:defRPr sz="27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23C-4BD6-B138-4D7B6ECC548D}"/>
                </c:ext>
              </c:extLst>
            </c:dLbl>
            <c:dLbl>
              <c:idx val="12"/>
              <c:spPr>
                <a:noFill/>
                <a:ln w="25400">
                  <a:noFill/>
                </a:ln>
              </c:spPr>
              <c:txPr>
                <a:bodyPr/>
                <a:lstStyle/>
                <a:p>
                  <a:pPr algn="ctr" rtl="1">
                    <a:defRPr sz="27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23C-4BD6-B138-4D7B6ECC548D}"/>
                </c:ext>
              </c:extLst>
            </c:dLbl>
            <c:dLbl>
              <c:idx val="13"/>
              <c:spPr>
                <a:noFill/>
                <a:ln w="25400">
                  <a:noFill/>
                </a:ln>
              </c:spPr>
              <c:txPr>
                <a:bodyPr/>
                <a:lstStyle/>
                <a:p>
                  <a:pPr algn="ctr" rtl="1">
                    <a:defRPr sz="27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23C-4BD6-B138-4D7B6ECC548D}"/>
                </c:ext>
              </c:extLst>
            </c:dLbl>
            <c:dLbl>
              <c:idx val="14"/>
              <c:spPr>
                <a:noFill/>
                <a:ln w="25400">
                  <a:noFill/>
                </a:ln>
              </c:spPr>
              <c:txPr>
                <a:bodyPr/>
                <a:lstStyle/>
                <a:p>
                  <a:pPr algn="ctr" rtl="1">
                    <a:defRPr sz="27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23C-4BD6-B138-4D7B6ECC548D}"/>
                </c:ext>
              </c:extLst>
            </c:dLbl>
            <c:dLbl>
              <c:idx val="15"/>
              <c:spPr>
                <a:noFill/>
                <a:ln w="25400">
                  <a:noFill/>
                </a:ln>
              </c:spPr>
              <c:txPr>
                <a:bodyPr/>
                <a:lstStyle/>
                <a:p>
                  <a:pPr algn="ctr" rtl="1">
                    <a:defRPr sz="27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23C-4BD6-B138-4D7B6ECC548D}"/>
                </c:ext>
              </c:extLst>
            </c:dLbl>
            <c:dLbl>
              <c:idx val="16"/>
              <c:spPr>
                <a:noFill/>
                <a:ln w="25400">
                  <a:noFill/>
                </a:ln>
              </c:spPr>
              <c:txPr>
                <a:bodyPr/>
                <a:lstStyle/>
                <a:p>
                  <a:pPr algn="ctr" rtl="1">
                    <a:defRPr sz="27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23C-4BD6-B138-4D7B6ECC548D}"/>
                </c:ext>
              </c:extLst>
            </c:dLbl>
            <c:spPr>
              <a:noFill/>
              <a:ln w="25400">
                <a:noFill/>
              </a:ln>
            </c:spPr>
            <c:txPr>
              <a:bodyPr wrap="square" lIns="38100" tIns="19050" rIns="38100" bIns="19050" anchor="ctr">
                <a:spAutoFit/>
              </a:bodyPr>
              <a:lstStyle/>
              <a:p>
                <a:pPr>
                  <a:defRPr sz="2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1"/>
            <c:extLst>
              <c:ext xmlns:c15="http://schemas.microsoft.com/office/drawing/2012/chart" uri="{CE6537A1-D6FC-4f65-9D91-7224C49458BB}"/>
            </c:extLst>
          </c:dLbls>
          <c:extLst>
            <c:ext xmlns:c16="http://schemas.microsoft.com/office/drawing/2014/chart" uri="{C3380CC4-5D6E-409C-BE32-E72D297353CC}">
              <c16:uniqueId val="{00000011-423C-4BD6-B138-4D7B6ECC548D}"/>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 年代別入学者数</a:t>
            </a:r>
          </a:p>
        </c:rich>
      </c:tx>
      <c:overlay val="0"/>
      <c:spPr>
        <a:noFill/>
        <a:ln w="3175">
          <a:solidFill>
            <a:srgbClr val="000000"/>
          </a:solidFill>
          <a:prstDash val="solid"/>
        </a:ln>
      </c:spPr>
    </c:title>
    <c:autoTitleDeleted val="0"/>
    <c:plotArea>
      <c:layout/>
      <c:pieChart>
        <c:varyColors val="1"/>
        <c:ser>
          <c:idx val="0"/>
          <c:order val="0"/>
          <c:spPr>
            <a:solidFill>
              <a:srgbClr val="9999FF"/>
            </a:solidFill>
            <a:ln w="12700">
              <a:solidFill>
                <a:srgbClr val="000000"/>
              </a:solidFill>
              <a:prstDash val="solid"/>
            </a:ln>
          </c:spPr>
          <c:dLbls>
            <c:dLbl>
              <c:idx val="0"/>
              <c:spPr>
                <a:noFill/>
                <a:ln w="25400">
                  <a:noFill/>
                </a:ln>
              </c:spPr>
              <c:txPr>
                <a:bodyPr/>
                <a:lstStyle/>
                <a:p>
                  <a:pPr algn="ctr" rtl="1">
                    <a:defRPr sz="35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A7-44C6-8C08-4657D8E6400F}"/>
                </c:ext>
              </c:extLst>
            </c:dLbl>
            <c:dLbl>
              <c:idx val="1"/>
              <c:spPr>
                <a:noFill/>
                <a:ln w="25400">
                  <a:noFill/>
                </a:ln>
              </c:spPr>
              <c:txPr>
                <a:bodyPr/>
                <a:lstStyle/>
                <a:p>
                  <a:pPr algn="ctr" rtl="1">
                    <a:defRPr sz="35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A7-44C6-8C08-4657D8E6400F}"/>
                </c:ext>
              </c:extLst>
            </c:dLbl>
            <c:dLbl>
              <c:idx val="2"/>
              <c:spPr>
                <a:noFill/>
                <a:ln w="25400">
                  <a:noFill/>
                </a:ln>
              </c:spPr>
              <c:txPr>
                <a:bodyPr/>
                <a:lstStyle/>
                <a:p>
                  <a:pPr algn="ctr" rtl="1">
                    <a:defRPr sz="35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A7-44C6-8C08-4657D8E6400F}"/>
                </c:ext>
              </c:extLst>
            </c:dLbl>
            <c:dLbl>
              <c:idx val="3"/>
              <c:spPr>
                <a:noFill/>
                <a:ln w="25400">
                  <a:noFill/>
                </a:ln>
              </c:spPr>
              <c:txPr>
                <a:bodyPr/>
                <a:lstStyle/>
                <a:p>
                  <a:pPr algn="ctr" rtl="1">
                    <a:defRPr sz="35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0A7-44C6-8C08-4657D8E6400F}"/>
                </c:ext>
              </c:extLst>
            </c:dLbl>
            <c:dLbl>
              <c:idx val="4"/>
              <c:spPr>
                <a:noFill/>
                <a:ln w="25400">
                  <a:noFill/>
                </a:ln>
              </c:spPr>
              <c:txPr>
                <a:bodyPr/>
                <a:lstStyle/>
                <a:p>
                  <a:pPr algn="ctr" rtl="1">
                    <a:defRPr sz="35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0A7-44C6-8C08-4657D8E6400F}"/>
                </c:ext>
              </c:extLst>
            </c:dLbl>
            <c:dLbl>
              <c:idx val="5"/>
              <c:spPr>
                <a:noFill/>
                <a:ln w="25400">
                  <a:noFill/>
                </a:ln>
              </c:spPr>
              <c:txPr>
                <a:bodyPr/>
                <a:lstStyle/>
                <a:p>
                  <a:pPr algn="ctr" rtl="1">
                    <a:defRPr sz="35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0A7-44C6-8C08-4657D8E6400F}"/>
                </c:ext>
              </c:extLst>
            </c:dLbl>
            <c:dLbl>
              <c:idx val="6"/>
              <c:spPr>
                <a:noFill/>
                <a:ln w="25400">
                  <a:noFill/>
                </a:ln>
              </c:spPr>
              <c:txPr>
                <a:bodyPr/>
                <a:lstStyle/>
                <a:p>
                  <a:pPr algn="ctr" rtl="1">
                    <a:defRPr sz="35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0A7-44C6-8C08-4657D8E6400F}"/>
                </c:ext>
              </c:extLst>
            </c:dLbl>
            <c:dLbl>
              <c:idx val="7"/>
              <c:spPr>
                <a:noFill/>
                <a:ln w="25400">
                  <a:noFill/>
                </a:ln>
              </c:spPr>
              <c:txPr>
                <a:bodyPr/>
                <a:lstStyle/>
                <a:p>
                  <a:pPr algn="ctr" rtl="1">
                    <a:defRPr sz="35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0A7-44C6-8C08-4657D8E6400F}"/>
                </c:ext>
              </c:extLst>
            </c:dLbl>
            <c:dLbl>
              <c:idx val="8"/>
              <c:spPr>
                <a:noFill/>
                <a:ln w="25400">
                  <a:noFill/>
                </a:ln>
              </c:spPr>
              <c:txPr>
                <a:bodyPr/>
                <a:lstStyle/>
                <a:p>
                  <a:pPr algn="ctr" rtl="1">
                    <a:defRPr sz="35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0A7-44C6-8C08-4657D8E6400F}"/>
                </c:ext>
              </c:extLst>
            </c:dLbl>
            <c:spPr>
              <a:noFill/>
              <a:ln w="25400">
                <a:noFill/>
              </a:ln>
            </c:spPr>
            <c:txPr>
              <a:bodyPr wrap="square" lIns="38100" tIns="19050" rIns="38100" bIns="19050" anchor="ctr">
                <a:spAutoFit/>
              </a:bodyPr>
              <a:lstStyle/>
              <a:p>
                <a:pPr>
                  <a:defRPr sz="35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1"/>
            <c:extLst>
              <c:ext xmlns:c15="http://schemas.microsoft.com/office/drawing/2012/chart" uri="{CE6537A1-D6FC-4f65-9D91-7224C49458BB}"/>
            </c:extLst>
          </c:dLbls>
          <c:extLst>
            <c:ext xmlns:c16="http://schemas.microsoft.com/office/drawing/2014/chart" uri="{C3380CC4-5D6E-409C-BE32-E72D297353CC}">
              <c16:uniqueId val="{00000009-E0A7-44C6-8C08-4657D8E6400F}"/>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男女別入学者数</a:t>
            </a:r>
          </a:p>
        </c:rich>
      </c:tx>
      <c:overlay val="0"/>
      <c:spPr>
        <a:noFill/>
        <a:ln w="3175">
          <a:solidFill>
            <a:srgbClr val="000000"/>
          </a:solidFill>
          <a:prstDash val="solid"/>
        </a:ln>
      </c:spPr>
    </c:title>
    <c:autoTitleDeleted val="0"/>
    <c:plotArea>
      <c:layout/>
      <c:pieChart>
        <c:varyColors val="1"/>
        <c:ser>
          <c:idx val="0"/>
          <c:order val="0"/>
          <c:spPr>
            <a:solidFill>
              <a:srgbClr val="9999FF"/>
            </a:solidFill>
            <a:ln w="12700">
              <a:solidFill>
                <a:srgbClr val="000000"/>
              </a:solidFill>
              <a:prstDash val="solid"/>
            </a:ln>
          </c:spPr>
          <c:explosion val="4"/>
          <c:dLbls>
            <c:dLbl>
              <c:idx val="0"/>
              <c:spPr>
                <a:noFill/>
                <a:ln w="25400">
                  <a:noFill/>
                </a:ln>
              </c:spPr>
              <c:txPr>
                <a:bodyPr/>
                <a:lstStyle/>
                <a:p>
                  <a:pPr algn="ctr" rtl="1">
                    <a:defRPr sz="27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84-4520-ACF0-4B1E1725F393}"/>
                </c:ext>
              </c:extLst>
            </c:dLbl>
            <c:dLbl>
              <c:idx val="1"/>
              <c:spPr>
                <a:noFill/>
                <a:ln w="25400">
                  <a:noFill/>
                </a:ln>
              </c:spPr>
              <c:txPr>
                <a:bodyPr/>
                <a:lstStyle/>
                <a:p>
                  <a:pPr algn="ctr" rtl="1">
                    <a:defRPr sz="27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84-4520-ACF0-4B1E1725F393}"/>
                </c:ext>
              </c:extLst>
            </c:dLbl>
            <c:dLbl>
              <c:idx val="2"/>
              <c:spPr>
                <a:noFill/>
                <a:ln w="25400">
                  <a:noFill/>
                </a:ln>
              </c:spPr>
              <c:txPr>
                <a:bodyPr/>
                <a:lstStyle/>
                <a:p>
                  <a:pPr algn="ctr" rtl="1">
                    <a:defRPr sz="27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84-4520-ACF0-4B1E1725F393}"/>
                </c:ext>
              </c:extLst>
            </c:dLbl>
            <c:spPr>
              <a:noFill/>
              <a:ln w="25400">
                <a:noFill/>
              </a:ln>
            </c:spPr>
            <c:txPr>
              <a:bodyPr wrap="square" lIns="38100" tIns="19050" rIns="38100" bIns="19050" anchor="ctr">
                <a:spAutoFit/>
              </a:bodyPr>
              <a:lstStyle/>
              <a:p>
                <a:pPr algn="ctr" rtl="1">
                  <a:defRPr sz="27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1"/>
            <c:extLst>
              <c:ext xmlns:c15="http://schemas.microsoft.com/office/drawing/2012/chart" uri="{CE6537A1-D6FC-4f65-9D91-7224C49458BB}"/>
            </c:extLst>
          </c:dLbls>
          <c:extLst>
            <c:ext xmlns:c16="http://schemas.microsoft.com/office/drawing/2014/chart" uri="{C3380CC4-5D6E-409C-BE32-E72D297353CC}">
              <c16:uniqueId val="{00000003-F884-4520-ACF0-4B1E1725F39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講座数</a:t>
            </a:r>
          </a:p>
        </c:rich>
      </c:tx>
      <c:overlay val="0"/>
      <c:spPr>
        <a:noFill/>
        <a:ln w="3175">
          <a:solidFill>
            <a:srgbClr val="000000"/>
          </a:solidFill>
          <a:prstDash val="solid"/>
        </a:ln>
      </c:spPr>
    </c:title>
    <c:autoTitleDeleted val="0"/>
    <c:plotArea>
      <c:layout/>
      <c:pieChart>
        <c:varyColors val="1"/>
        <c:ser>
          <c:idx val="0"/>
          <c:order val="0"/>
          <c:spPr>
            <a:solidFill>
              <a:srgbClr val="9999FF"/>
            </a:solidFill>
            <a:ln w="12700">
              <a:solidFill>
                <a:srgbClr val="000000"/>
              </a:solidFill>
              <a:prstDash val="solid"/>
            </a:ln>
          </c:spPr>
          <c:dLbls>
            <c:dLbl>
              <c:idx val="0"/>
              <c:spPr>
                <a:noFill/>
                <a:ln w="25400">
                  <a:noFill/>
                </a:ln>
              </c:spPr>
              <c:txPr>
                <a:bodyPr/>
                <a:lstStyle/>
                <a:p>
                  <a:pPr algn="ctr" rtl="1">
                    <a:defRPr sz="7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27-4B05-B4B3-FD8F33687F60}"/>
                </c:ext>
              </c:extLst>
            </c:dLbl>
            <c:dLbl>
              <c:idx val="1"/>
              <c:spPr>
                <a:noFill/>
                <a:ln w="25400">
                  <a:noFill/>
                </a:ln>
              </c:spPr>
              <c:txPr>
                <a:bodyPr/>
                <a:lstStyle/>
                <a:p>
                  <a:pPr algn="ctr" rtl="1">
                    <a:defRPr sz="82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27-4B05-B4B3-FD8F33687F60}"/>
                </c:ext>
              </c:extLst>
            </c:dLbl>
            <c:dLbl>
              <c:idx val="2"/>
              <c:spPr>
                <a:noFill/>
                <a:ln w="25400">
                  <a:noFill/>
                </a:ln>
              </c:spPr>
              <c:txPr>
                <a:bodyPr/>
                <a:lstStyle/>
                <a:p>
                  <a:pPr algn="ctr" rtl="1">
                    <a:defRPr sz="82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C27-4B05-B4B3-FD8F33687F60}"/>
                </c:ext>
              </c:extLst>
            </c:dLbl>
            <c:dLbl>
              <c:idx val="3"/>
              <c:spPr>
                <a:noFill/>
                <a:ln w="25400">
                  <a:noFill/>
                </a:ln>
              </c:spPr>
              <c:txPr>
                <a:bodyPr/>
                <a:lstStyle/>
                <a:p>
                  <a:pPr algn="ctr" rtl="1">
                    <a:defRPr sz="82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C27-4B05-B4B3-FD8F33687F60}"/>
                </c:ext>
              </c:extLst>
            </c:dLbl>
            <c:dLbl>
              <c:idx val="4"/>
              <c:spPr>
                <a:noFill/>
                <a:ln w="25400">
                  <a:noFill/>
                </a:ln>
              </c:spPr>
              <c:txPr>
                <a:bodyPr/>
                <a:lstStyle/>
                <a:p>
                  <a:pPr algn="ctr" rtl="1">
                    <a:defRPr sz="82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C27-4B05-B4B3-FD8F33687F60}"/>
                </c:ext>
              </c:extLst>
            </c:dLbl>
            <c:dLbl>
              <c:idx val="5"/>
              <c:spPr>
                <a:noFill/>
                <a:ln w="25400">
                  <a:noFill/>
                </a:ln>
              </c:spPr>
              <c:txPr>
                <a:bodyPr/>
                <a:lstStyle/>
                <a:p>
                  <a:pPr algn="ctr" rtl="1">
                    <a:defRPr sz="7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C27-4B05-B4B3-FD8F33687F60}"/>
                </c:ext>
              </c:extLst>
            </c:dLbl>
            <c:dLbl>
              <c:idx val="6"/>
              <c:spPr>
                <a:noFill/>
                <a:ln w="25400">
                  <a:noFill/>
                </a:ln>
              </c:spPr>
              <c:txPr>
                <a:bodyPr/>
                <a:lstStyle/>
                <a:p>
                  <a:pPr algn="ctr" rtl="1">
                    <a:defRPr sz="7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C27-4B05-B4B3-FD8F33687F60}"/>
                </c:ext>
              </c:extLst>
            </c:dLbl>
            <c:dLbl>
              <c:idx val="7"/>
              <c:spPr>
                <a:noFill/>
                <a:ln w="25400">
                  <a:noFill/>
                </a:ln>
              </c:spPr>
              <c:txPr>
                <a:bodyPr/>
                <a:lstStyle/>
                <a:p>
                  <a:pPr algn="ctr" rtl="1">
                    <a:defRPr sz="8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C27-4B05-B4B3-FD8F33687F60}"/>
                </c:ext>
              </c:extLst>
            </c:dLbl>
            <c:dLbl>
              <c:idx val="8"/>
              <c:spPr>
                <a:noFill/>
                <a:ln w="25400">
                  <a:noFill/>
                </a:ln>
              </c:spPr>
              <c:txPr>
                <a:bodyPr/>
                <a:lstStyle/>
                <a:p>
                  <a:pPr algn="ctr" rtl="1">
                    <a:defRPr sz="825"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C27-4B05-B4B3-FD8F33687F60}"/>
                </c:ext>
              </c:extLst>
            </c:dLbl>
            <c:spPr>
              <a:noFill/>
              <a:ln w="25400">
                <a:noFill/>
              </a:ln>
            </c:spPr>
            <c:txPr>
              <a:bodyPr wrap="square" lIns="38100" tIns="19050" rIns="38100" bIns="19050" anchor="ctr">
                <a:spAutoFit/>
              </a:bodyPr>
              <a:lstStyle/>
              <a:p>
                <a:pPr algn="ctr" rtl="1">
                  <a:defRPr sz="825"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1"/>
            <c:extLst>
              <c:ext xmlns:c15="http://schemas.microsoft.com/office/drawing/2012/chart" uri="{CE6537A1-D6FC-4f65-9D91-7224C49458BB}"/>
            </c:extLst>
          </c:dLbls>
          <c:extLst>
            <c:ext xmlns:c16="http://schemas.microsoft.com/office/drawing/2014/chart" uri="{C3380CC4-5D6E-409C-BE32-E72D297353CC}">
              <c16:uniqueId val="{00000009-5C27-4B05-B4B3-FD8F33687F60}"/>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ja-JP" altLang="en-US" sz="900" b="0"/>
              <a:t>図２　教材制作室利用状況</a:t>
            </a:r>
          </a:p>
        </c:rich>
      </c:tx>
      <c:layout>
        <c:manualLayout>
          <c:xMode val="edge"/>
          <c:yMode val="edge"/>
          <c:x val="0.37368510338646693"/>
          <c:y val="3.8432195975503063E-2"/>
        </c:manualLayout>
      </c:layout>
      <c:overlay val="0"/>
      <c:spPr>
        <a:ln>
          <a:solidFill>
            <a:schemeClr val="tx1"/>
          </a:solidFill>
        </a:ln>
        <a:scene3d>
          <a:camera prst="orthographicFront"/>
          <a:lightRig rig="threePt" dir="t"/>
        </a:scene3d>
        <a:sp3d>
          <a:bevelT h="6350"/>
        </a:sp3d>
      </c:spPr>
    </c:title>
    <c:autoTitleDeleted val="0"/>
    <c:plotArea>
      <c:layout>
        <c:manualLayout>
          <c:layoutTarget val="inner"/>
          <c:xMode val="edge"/>
          <c:yMode val="edge"/>
          <c:x val="0.17492254017028358"/>
          <c:y val="0.2051779935275081"/>
          <c:w val="0.73971160617117981"/>
          <c:h val="0.65257803939556103"/>
        </c:manualLayout>
      </c:layout>
      <c:barChart>
        <c:barDir val="col"/>
        <c:grouping val="clustered"/>
        <c:varyColors val="0"/>
        <c:ser>
          <c:idx val="0"/>
          <c:order val="0"/>
          <c:tx>
            <c:strRef>
              <c:f>グラフのデータ!$B$43:$B$45</c:f>
              <c:strCache>
                <c:ptCount val="3"/>
                <c:pt idx="0">
                  <c:v>39</c:v>
                </c:pt>
                <c:pt idx="1">
                  <c:v>1</c:v>
                </c:pt>
                <c:pt idx="2">
                  <c:v>10</c:v>
                </c:pt>
              </c:strCache>
            </c:strRef>
          </c:tx>
          <c:spPr>
            <a:solidFill>
              <a:schemeClr val="tx1">
                <a:lumMod val="50000"/>
                <a:lumOff val="50000"/>
              </a:schemeClr>
            </a:solidFill>
            <a:ln>
              <a:solidFill>
                <a:schemeClr val="tx1"/>
              </a:solidFill>
            </a:ln>
          </c:spPr>
          <c:invertIfNegative val="0"/>
          <c:cat>
            <c:strRef>
              <c:f>グラフのデータ!$A$43:$A$45</c:f>
              <c:strCache>
                <c:ptCount val="3"/>
                <c:pt idx="0">
                  <c:v>H25年度</c:v>
                </c:pt>
                <c:pt idx="1">
                  <c:v>H26年度</c:v>
                </c:pt>
                <c:pt idx="2">
                  <c:v>H27年度</c:v>
                </c:pt>
              </c:strCache>
            </c:strRef>
          </c:cat>
          <c:val>
            <c:numRef>
              <c:f>グラフのデータ!$B$43:$B$45</c:f>
              <c:numCache>
                <c:formatCode>General</c:formatCode>
                <c:ptCount val="3"/>
                <c:pt idx="0">
                  <c:v>39</c:v>
                </c:pt>
                <c:pt idx="1">
                  <c:v>1</c:v>
                </c:pt>
                <c:pt idx="2">
                  <c:v>10</c:v>
                </c:pt>
              </c:numCache>
            </c:numRef>
          </c:val>
          <c:extLst>
            <c:ext xmlns:c16="http://schemas.microsoft.com/office/drawing/2014/chart" uri="{C3380CC4-5D6E-409C-BE32-E72D297353CC}">
              <c16:uniqueId val="{00000000-B5FD-43EF-BF2E-AA973AC4CBD2}"/>
            </c:ext>
          </c:extLst>
        </c:ser>
        <c:dLbls>
          <c:showLegendKey val="0"/>
          <c:showVal val="0"/>
          <c:showCatName val="0"/>
          <c:showSerName val="0"/>
          <c:showPercent val="0"/>
          <c:showBubbleSize val="0"/>
        </c:dLbls>
        <c:gapWidth val="150"/>
        <c:axId val="157085696"/>
        <c:axId val="157087232"/>
      </c:barChart>
      <c:catAx>
        <c:axId val="157085696"/>
        <c:scaling>
          <c:orientation val="minMax"/>
        </c:scaling>
        <c:delete val="0"/>
        <c:axPos val="b"/>
        <c:numFmt formatCode="General" sourceLinked="1"/>
        <c:majorTickMark val="out"/>
        <c:minorTickMark val="none"/>
        <c:tickLblPos val="nextTo"/>
        <c:spPr>
          <a:ln>
            <a:solidFill>
              <a:schemeClr val="tx1"/>
            </a:solidFill>
          </a:ln>
        </c:spPr>
        <c:txPr>
          <a:bodyPr/>
          <a:lstStyle/>
          <a:p>
            <a:pPr>
              <a:defRPr sz="800"/>
            </a:pPr>
            <a:endParaRPr lang="ja-JP"/>
          </a:p>
        </c:txPr>
        <c:crossAx val="157087232"/>
        <c:crosses val="autoZero"/>
        <c:auto val="1"/>
        <c:lblAlgn val="ctr"/>
        <c:lblOffset val="100"/>
        <c:noMultiLvlLbl val="0"/>
      </c:catAx>
      <c:valAx>
        <c:axId val="157087232"/>
        <c:scaling>
          <c:orientation val="minMax"/>
        </c:scaling>
        <c:delete val="0"/>
        <c:axPos val="l"/>
        <c:majorGridlines>
          <c:spPr>
            <a:ln w="6350">
              <a:solidFill>
                <a:schemeClr val="tx1">
                  <a:lumMod val="50000"/>
                  <a:lumOff val="50000"/>
                </a:schemeClr>
              </a:solidFill>
              <a:prstDash val="sysDot"/>
            </a:ln>
          </c:spPr>
        </c:majorGridlines>
        <c:title>
          <c:tx>
            <c:rich>
              <a:bodyPr rot="0" vert="horz"/>
              <a:lstStyle/>
              <a:p>
                <a:pPr>
                  <a:defRPr sz="900" b="0"/>
                </a:pPr>
                <a:r>
                  <a:rPr lang="ja-JP" altLang="en-US" sz="900" b="0"/>
                  <a:t>人</a:t>
                </a:r>
              </a:p>
            </c:rich>
          </c:tx>
          <c:layout>
            <c:manualLayout>
              <c:xMode val="edge"/>
              <c:yMode val="edge"/>
              <c:x val="0.16281672108059664"/>
              <c:y val="4.7922509686289215E-2"/>
            </c:manualLayout>
          </c:layout>
          <c:overlay val="0"/>
        </c:title>
        <c:numFmt formatCode="General" sourceLinked="1"/>
        <c:majorTickMark val="out"/>
        <c:minorTickMark val="none"/>
        <c:tickLblPos val="nextTo"/>
        <c:spPr>
          <a:ln w="6350">
            <a:solidFill>
              <a:schemeClr val="tx1"/>
            </a:solidFill>
          </a:ln>
        </c:spPr>
        <c:txPr>
          <a:bodyPr/>
          <a:lstStyle/>
          <a:p>
            <a:pPr>
              <a:defRPr sz="800"/>
            </a:pPr>
            <a:endParaRPr lang="ja-JP"/>
          </a:p>
        </c:txPr>
        <c:crossAx val="157085696"/>
        <c:crosses val="autoZero"/>
        <c:crossBetween val="between"/>
        <c:majorUnit val="10"/>
      </c:valAx>
      <c:spPr>
        <a:ln>
          <a:solidFill>
            <a:schemeClr val="tx1"/>
          </a:solidFill>
        </a:ln>
      </c:spPr>
    </c:plotArea>
    <c:plotVisOnly val="1"/>
    <c:dispBlanksAs val="gap"/>
    <c:showDLblsOverMax val="0"/>
  </c:chart>
  <c:spPr>
    <a:solidFill>
      <a:schemeClr val="bg1"/>
    </a:solidFill>
    <a:ln w="6350">
      <a:solidFill>
        <a:schemeClr val="tx1">
          <a:lumMod val="50000"/>
          <a:lumOff val="50000"/>
        </a:schemeClr>
      </a:solidFill>
    </a:ln>
  </c:sp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900" b="0"/>
              <a:t>図３　映像工房利用状況</a:t>
            </a:r>
          </a:p>
        </c:rich>
      </c:tx>
      <c:layout>
        <c:manualLayout>
          <c:xMode val="edge"/>
          <c:yMode val="edge"/>
          <c:x val="0.38029287497599384"/>
          <c:y val="3.8835049464970725E-2"/>
        </c:manualLayout>
      </c:layout>
      <c:overlay val="0"/>
      <c:spPr>
        <a:ln>
          <a:solidFill>
            <a:schemeClr val="tx1"/>
          </a:solidFill>
        </a:ln>
      </c:spPr>
    </c:title>
    <c:autoTitleDeleted val="0"/>
    <c:plotArea>
      <c:layout>
        <c:manualLayout>
          <c:layoutTarget val="inner"/>
          <c:xMode val="edge"/>
          <c:yMode val="edge"/>
          <c:x val="0.19896583020580372"/>
          <c:y val="0.2051779935275081"/>
          <c:w val="0.71389539722168871"/>
          <c:h val="0.65257803939556103"/>
        </c:manualLayout>
      </c:layout>
      <c:barChart>
        <c:barDir val="col"/>
        <c:grouping val="clustered"/>
        <c:varyColors val="0"/>
        <c:ser>
          <c:idx val="0"/>
          <c:order val="0"/>
          <c:tx>
            <c:strRef>
              <c:f>グラフのデータ!$C$43:$C$45</c:f>
              <c:strCache>
                <c:ptCount val="3"/>
                <c:pt idx="0">
                  <c:v>362</c:v>
                </c:pt>
                <c:pt idx="1">
                  <c:v>245</c:v>
                </c:pt>
                <c:pt idx="2">
                  <c:v>296</c:v>
                </c:pt>
              </c:strCache>
            </c:strRef>
          </c:tx>
          <c:spPr>
            <a:solidFill>
              <a:schemeClr val="tx1">
                <a:lumMod val="50000"/>
                <a:lumOff val="50000"/>
              </a:schemeClr>
            </a:solidFill>
            <a:ln>
              <a:solidFill>
                <a:schemeClr val="tx1"/>
              </a:solidFill>
            </a:ln>
          </c:spPr>
          <c:invertIfNegative val="0"/>
          <c:cat>
            <c:strRef>
              <c:f>グラフのデータ!$A$43:$A$45</c:f>
              <c:strCache>
                <c:ptCount val="3"/>
                <c:pt idx="0">
                  <c:v>H25年度</c:v>
                </c:pt>
                <c:pt idx="1">
                  <c:v>H26年度</c:v>
                </c:pt>
                <c:pt idx="2">
                  <c:v>H27年度</c:v>
                </c:pt>
              </c:strCache>
            </c:strRef>
          </c:cat>
          <c:val>
            <c:numRef>
              <c:f>グラフのデータ!$C$43:$C$45</c:f>
              <c:numCache>
                <c:formatCode>General</c:formatCode>
                <c:ptCount val="3"/>
                <c:pt idx="0">
                  <c:v>362</c:v>
                </c:pt>
                <c:pt idx="1">
                  <c:v>245</c:v>
                </c:pt>
                <c:pt idx="2">
                  <c:v>296</c:v>
                </c:pt>
              </c:numCache>
            </c:numRef>
          </c:val>
          <c:extLst>
            <c:ext xmlns:c16="http://schemas.microsoft.com/office/drawing/2014/chart" uri="{C3380CC4-5D6E-409C-BE32-E72D297353CC}">
              <c16:uniqueId val="{00000000-A80E-4D54-A9FB-3617E69407E1}"/>
            </c:ext>
          </c:extLst>
        </c:ser>
        <c:dLbls>
          <c:showLegendKey val="0"/>
          <c:showVal val="0"/>
          <c:showCatName val="0"/>
          <c:showSerName val="0"/>
          <c:showPercent val="0"/>
          <c:showBubbleSize val="0"/>
        </c:dLbls>
        <c:gapWidth val="150"/>
        <c:axId val="94881280"/>
        <c:axId val="94882816"/>
      </c:barChart>
      <c:catAx>
        <c:axId val="94881280"/>
        <c:scaling>
          <c:orientation val="minMax"/>
        </c:scaling>
        <c:delete val="0"/>
        <c:axPos val="b"/>
        <c:numFmt formatCode="General" sourceLinked="1"/>
        <c:majorTickMark val="out"/>
        <c:minorTickMark val="none"/>
        <c:tickLblPos val="nextTo"/>
        <c:spPr>
          <a:ln>
            <a:solidFill>
              <a:schemeClr val="tx1"/>
            </a:solidFill>
          </a:ln>
        </c:spPr>
        <c:txPr>
          <a:bodyPr/>
          <a:lstStyle/>
          <a:p>
            <a:pPr>
              <a:defRPr sz="800"/>
            </a:pPr>
            <a:endParaRPr lang="ja-JP"/>
          </a:p>
        </c:txPr>
        <c:crossAx val="94882816"/>
        <c:crosses val="autoZero"/>
        <c:auto val="1"/>
        <c:lblAlgn val="ctr"/>
        <c:lblOffset val="100"/>
        <c:noMultiLvlLbl val="0"/>
      </c:catAx>
      <c:valAx>
        <c:axId val="94882816"/>
        <c:scaling>
          <c:orientation val="minMax"/>
          <c:max val="400"/>
          <c:min val="0"/>
        </c:scaling>
        <c:delete val="0"/>
        <c:axPos val="l"/>
        <c:majorGridlines>
          <c:spPr>
            <a:ln>
              <a:prstDash val="sysDot"/>
            </a:ln>
          </c:spPr>
        </c:majorGridlines>
        <c:title>
          <c:tx>
            <c:rich>
              <a:bodyPr rot="0" vert="wordArtVertRtl"/>
              <a:lstStyle/>
              <a:p>
                <a:pPr>
                  <a:defRPr/>
                </a:pPr>
                <a:r>
                  <a:rPr lang="ja-JP" altLang="en-US" sz="900" b="0"/>
                  <a:t>人</a:t>
                </a:r>
              </a:p>
            </c:rich>
          </c:tx>
          <c:layout>
            <c:manualLayout>
              <c:xMode val="edge"/>
              <c:yMode val="edge"/>
              <c:x val="0.1250153639331669"/>
              <c:y val="3.4923783565515849E-2"/>
            </c:manualLayout>
          </c:layout>
          <c:overlay val="0"/>
        </c:title>
        <c:numFmt formatCode="General" sourceLinked="1"/>
        <c:majorTickMark val="out"/>
        <c:minorTickMark val="none"/>
        <c:tickLblPos val="nextTo"/>
        <c:spPr>
          <a:ln w="6350">
            <a:solidFill>
              <a:schemeClr val="tx1"/>
            </a:solidFill>
          </a:ln>
        </c:spPr>
        <c:txPr>
          <a:bodyPr/>
          <a:lstStyle/>
          <a:p>
            <a:pPr>
              <a:defRPr sz="800"/>
            </a:pPr>
            <a:endParaRPr lang="ja-JP"/>
          </a:p>
        </c:txPr>
        <c:crossAx val="94881280"/>
        <c:crosses val="autoZero"/>
        <c:crossBetween val="between"/>
        <c:majorUnit val="100"/>
      </c:valAx>
      <c:spPr>
        <a:ln>
          <a:solidFill>
            <a:schemeClr val="tx1"/>
          </a:solidFill>
        </a:ln>
      </c:spPr>
    </c:plotArea>
    <c:plotVisOnly val="1"/>
    <c:dispBlanksAs val="gap"/>
    <c:showDLblsOverMax val="0"/>
  </c:chart>
  <c:spPr>
    <a:ln w="6350">
      <a:solidFill>
        <a:schemeClr val="tx1">
          <a:lumMod val="50000"/>
          <a:lumOff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参加講座数の推移</a:t>
            </a:r>
          </a:p>
        </c:rich>
      </c:tx>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barChart>
        <c:barDir val="col"/>
        <c:grouping val="clustered"/>
        <c:varyColors val="0"/>
        <c:ser>
          <c:idx val="0"/>
          <c:order val="0"/>
          <c:tx>
            <c:v>'P7　H26.3.31統計入力済'!#REF!</c:v>
          </c:tx>
          <c:spPr>
            <a:solidFill>
              <a:srgbClr val="9999FF"/>
            </a:solidFill>
            <a:ln w="12700">
              <a:solidFill>
                <a:srgbClr val="000000"/>
              </a:solidFill>
              <a:prstDash val="solid"/>
            </a:ln>
          </c:spPr>
          <c:invertIfNegative val="0"/>
          <c:extLst>
            <c:ext xmlns:c16="http://schemas.microsoft.com/office/drawing/2014/chart" uri="{C3380CC4-5D6E-409C-BE32-E72D297353CC}">
              <c16:uniqueId val="{00000000-44D8-4C86-88F0-6BB951894FC6}"/>
            </c:ext>
          </c:extLst>
        </c:ser>
        <c:ser>
          <c:idx val="1"/>
          <c:order val="1"/>
          <c:tx>
            <c:v>'P7　H26.3.31統計入力済'!#REF!</c:v>
          </c:tx>
          <c:spPr>
            <a:solidFill>
              <a:srgbClr val="993366"/>
            </a:solidFill>
            <a:ln w="12700">
              <a:solidFill>
                <a:srgbClr val="000000"/>
              </a:solidFill>
              <a:prstDash val="solid"/>
            </a:ln>
          </c:spPr>
          <c:invertIfNegative val="0"/>
          <c:extLst>
            <c:ext xmlns:c16="http://schemas.microsoft.com/office/drawing/2014/chart" uri="{C3380CC4-5D6E-409C-BE32-E72D297353CC}">
              <c16:uniqueId val="{00000001-44D8-4C86-88F0-6BB951894FC6}"/>
            </c:ext>
          </c:extLst>
        </c:ser>
        <c:ser>
          <c:idx val="2"/>
          <c:order val="2"/>
          <c:tx>
            <c:v>'P7　H26.3.31統計入力済'!#REF!</c:v>
          </c:tx>
          <c:spPr>
            <a:solidFill>
              <a:srgbClr val="FFFFCC"/>
            </a:solidFill>
            <a:ln w="12700">
              <a:solidFill>
                <a:srgbClr val="000000"/>
              </a:solidFill>
              <a:prstDash val="solid"/>
            </a:ln>
          </c:spPr>
          <c:invertIfNegative val="0"/>
          <c:extLst>
            <c:ext xmlns:c16="http://schemas.microsoft.com/office/drawing/2014/chart" uri="{C3380CC4-5D6E-409C-BE32-E72D297353CC}">
              <c16:uniqueId val="{00000002-44D8-4C86-88F0-6BB951894FC6}"/>
            </c:ext>
          </c:extLst>
        </c:ser>
        <c:ser>
          <c:idx val="3"/>
          <c:order val="3"/>
          <c:tx>
            <c:v>'P7　H26.3.31統計入力済'!#REF!</c:v>
          </c:tx>
          <c:spPr>
            <a:solidFill>
              <a:srgbClr val="CCFFFF"/>
            </a:solidFill>
            <a:ln w="12700">
              <a:solidFill>
                <a:srgbClr val="000000"/>
              </a:solidFill>
              <a:prstDash val="solid"/>
            </a:ln>
          </c:spPr>
          <c:invertIfNegative val="0"/>
          <c:extLst>
            <c:ext xmlns:c16="http://schemas.microsoft.com/office/drawing/2014/chart" uri="{C3380CC4-5D6E-409C-BE32-E72D297353CC}">
              <c16:uniqueId val="{00000003-44D8-4C86-88F0-6BB951894FC6}"/>
            </c:ext>
          </c:extLst>
        </c:ser>
        <c:ser>
          <c:idx val="4"/>
          <c:order val="4"/>
          <c:tx>
            <c:v>'P7　H26.3.31統計入力済'!#REF!</c:v>
          </c:tx>
          <c:spPr>
            <a:solidFill>
              <a:srgbClr val="660066"/>
            </a:solidFill>
            <a:ln w="12700">
              <a:solidFill>
                <a:srgbClr val="000000"/>
              </a:solidFill>
              <a:prstDash val="solid"/>
            </a:ln>
          </c:spPr>
          <c:invertIfNegative val="0"/>
          <c:extLst>
            <c:ext xmlns:c16="http://schemas.microsoft.com/office/drawing/2014/chart" uri="{C3380CC4-5D6E-409C-BE32-E72D297353CC}">
              <c16:uniqueId val="{00000004-44D8-4C86-88F0-6BB951894FC6}"/>
            </c:ext>
          </c:extLst>
        </c:ser>
        <c:ser>
          <c:idx val="5"/>
          <c:order val="5"/>
          <c:tx>
            <c:v>'P7　H26.3.31統計入力済'!#REF!</c:v>
          </c:tx>
          <c:spPr>
            <a:solidFill>
              <a:srgbClr val="FF8080"/>
            </a:solidFill>
            <a:ln w="12700">
              <a:solidFill>
                <a:srgbClr val="000000"/>
              </a:solidFill>
              <a:prstDash val="solid"/>
            </a:ln>
          </c:spPr>
          <c:invertIfNegative val="0"/>
          <c:extLst>
            <c:ext xmlns:c16="http://schemas.microsoft.com/office/drawing/2014/chart" uri="{C3380CC4-5D6E-409C-BE32-E72D297353CC}">
              <c16:uniqueId val="{00000005-44D8-4C86-88F0-6BB951894FC6}"/>
            </c:ext>
          </c:extLst>
        </c:ser>
        <c:ser>
          <c:idx val="6"/>
          <c:order val="6"/>
          <c:tx>
            <c:v>'P7　H26.3.31統計入力済'!#REF!</c:v>
          </c:tx>
          <c:spPr>
            <a:solidFill>
              <a:srgbClr val="0066CC"/>
            </a:solidFill>
            <a:ln w="12700">
              <a:solidFill>
                <a:srgbClr val="000000"/>
              </a:solidFill>
              <a:prstDash val="solid"/>
            </a:ln>
          </c:spPr>
          <c:invertIfNegative val="0"/>
          <c:extLst>
            <c:ext xmlns:c16="http://schemas.microsoft.com/office/drawing/2014/chart" uri="{C3380CC4-5D6E-409C-BE32-E72D297353CC}">
              <c16:uniqueId val="{00000006-44D8-4C86-88F0-6BB951894FC6}"/>
            </c:ext>
          </c:extLst>
        </c:ser>
        <c:ser>
          <c:idx val="7"/>
          <c:order val="7"/>
          <c:tx>
            <c:v>'P7　H26.3.31統計入力済'!#REF!</c:v>
          </c:tx>
          <c:spPr>
            <a:solidFill>
              <a:srgbClr val="CCCCFF"/>
            </a:solidFill>
            <a:ln w="12700">
              <a:solidFill>
                <a:srgbClr val="000000"/>
              </a:solidFill>
              <a:prstDash val="solid"/>
            </a:ln>
          </c:spPr>
          <c:invertIfNegative val="0"/>
          <c:extLst>
            <c:ext xmlns:c16="http://schemas.microsoft.com/office/drawing/2014/chart" uri="{C3380CC4-5D6E-409C-BE32-E72D297353CC}">
              <c16:uniqueId val="{00000007-44D8-4C86-88F0-6BB951894FC6}"/>
            </c:ext>
          </c:extLst>
        </c:ser>
        <c:dLbls>
          <c:showLegendKey val="0"/>
          <c:showVal val="0"/>
          <c:showCatName val="0"/>
          <c:showSerName val="0"/>
          <c:showPercent val="0"/>
          <c:showBubbleSize val="0"/>
        </c:dLbls>
        <c:gapWidth val="150"/>
        <c:axId val="101421440"/>
        <c:axId val="101422976"/>
      </c:barChart>
      <c:catAx>
        <c:axId val="1014214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01422976"/>
        <c:crosses val="autoZero"/>
        <c:auto val="1"/>
        <c:lblAlgn val="ctr"/>
        <c:lblOffset val="100"/>
        <c:tickLblSkip val="1"/>
        <c:tickMarkSkip val="1"/>
        <c:noMultiLvlLbl val="0"/>
      </c:catAx>
      <c:valAx>
        <c:axId val="10142297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10142144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　入学者数の推移</a:t>
            </a:r>
          </a:p>
        </c:rich>
      </c:tx>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barChart>
        <c:barDir val="col"/>
        <c:grouping val="clustered"/>
        <c:varyColors val="0"/>
        <c:ser>
          <c:idx val="0"/>
          <c:order val="0"/>
          <c:tx>
            <c:v>'P7　H26.3.31統計入力済'!#REF!</c:v>
          </c:tx>
          <c:spPr>
            <a:solidFill>
              <a:srgbClr val="C0C0C0"/>
            </a:solidFill>
            <a:ln w="12700">
              <a:solidFill>
                <a:srgbClr val="000000"/>
              </a:solidFill>
              <a:prstDash val="solid"/>
            </a:ln>
          </c:spPr>
          <c:invertIfNegative val="0"/>
          <c:extLst>
            <c:ext xmlns:c16="http://schemas.microsoft.com/office/drawing/2014/chart" uri="{C3380CC4-5D6E-409C-BE32-E72D297353CC}">
              <c16:uniqueId val="{00000000-4644-4F49-89DF-E1E81592E544}"/>
            </c:ext>
          </c:extLst>
        </c:ser>
        <c:dLbls>
          <c:showLegendKey val="0"/>
          <c:showVal val="0"/>
          <c:showCatName val="0"/>
          <c:showSerName val="0"/>
          <c:showPercent val="0"/>
          <c:showBubbleSize val="0"/>
        </c:dLbls>
        <c:gapWidth val="150"/>
        <c:axId val="101443456"/>
        <c:axId val="101444992"/>
      </c:barChart>
      <c:catAx>
        <c:axId val="1014434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01444992"/>
        <c:crosses val="autoZero"/>
        <c:auto val="1"/>
        <c:lblAlgn val="ctr"/>
        <c:lblOffset val="100"/>
        <c:tickLblSkip val="1"/>
        <c:tickMarkSkip val="1"/>
        <c:noMultiLvlLbl val="0"/>
      </c:catAx>
      <c:valAx>
        <c:axId val="101444992"/>
        <c:scaling>
          <c:orientation val="minMax"/>
          <c:max val="500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101443456"/>
        <c:crosses val="autoZero"/>
        <c:crossBetween val="between"/>
        <c:majorUnit val="1000"/>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単位取得者数の推移</a:t>
            </a:r>
          </a:p>
        </c:rich>
      </c:tx>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barChart>
        <c:barDir val="col"/>
        <c:grouping val="clustered"/>
        <c:varyColors val="0"/>
        <c:ser>
          <c:idx val="0"/>
          <c:order val="0"/>
          <c:tx>
            <c:v>'P7　H26.3.31統計入力済'!#REF!</c:v>
          </c:tx>
          <c:spPr>
            <a:solidFill>
              <a:srgbClr val="FFFFFF"/>
            </a:solidFill>
            <a:ln w="12700">
              <a:solidFill>
                <a:srgbClr val="000000"/>
              </a:solidFill>
              <a:prstDash val="solid"/>
            </a:ln>
          </c:spPr>
          <c:invertIfNegative val="0"/>
          <c:extLst>
            <c:ext xmlns:c16="http://schemas.microsoft.com/office/drawing/2014/chart" uri="{C3380CC4-5D6E-409C-BE32-E72D297353CC}">
              <c16:uniqueId val="{00000000-253C-49B2-AFF9-BB1E4F5F4EAE}"/>
            </c:ext>
          </c:extLst>
        </c:ser>
        <c:ser>
          <c:idx val="1"/>
          <c:order val="1"/>
          <c:tx>
            <c:v>'P7　H26.3.31統計入力済'!#REF!</c:v>
          </c:tx>
          <c:spPr>
            <a:solidFill>
              <a:srgbClr val="969696"/>
            </a:solidFill>
            <a:ln w="12700">
              <a:solidFill>
                <a:srgbClr val="000000"/>
              </a:solidFill>
              <a:prstDash val="solid"/>
            </a:ln>
          </c:spPr>
          <c:invertIfNegative val="0"/>
          <c:extLst>
            <c:ext xmlns:c16="http://schemas.microsoft.com/office/drawing/2014/chart" uri="{C3380CC4-5D6E-409C-BE32-E72D297353CC}">
              <c16:uniqueId val="{00000001-253C-49B2-AFF9-BB1E4F5F4EAE}"/>
            </c:ext>
          </c:extLst>
        </c:ser>
        <c:ser>
          <c:idx val="2"/>
          <c:order val="2"/>
          <c:tx>
            <c:v>'P7　H26.3.31統計入力済'!#REF!</c:v>
          </c:tx>
          <c:spPr>
            <a:solidFill>
              <a:srgbClr val="FFFFCC"/>
            </a:solidFill>
            <a:ln w="12700">
              <a:solidFill>
                <a:srgbClr val="000000"/>
              </a:solidFill>
              <a:prstDash val="solid"/>
            </a:ln>
          </c:spPr>
          <c:invertIfNegative val="0"/>
          <c:extLst>
            <c:ext xmlns:c16="http://schemas.microsoft.com/office/drawing/2014/chart" uri="{C3380CC4-5D6E-409C-BE32-E72D297353CC}">
              <c16:uniqueId val="{00000002-253C-49B2-AFF9-BB1E4F5F4EAE}"/>
            </c:ext>
          </c:extLst>
        </c:ser>
        <c:ser>
          <c:idx val="3"/>
          <c:order val="3"/>
          <c:tx>
            <c:v>'P7　H26.3.31統計入力済'!#REF!</c:v>
          </c:tx>
          <c:spPr>
            <a:solidFill>
              <a:srgbClr val="CCFFFF"/>
            </a:solidFill>
            <a:ln w="12700">
              <a:solidFill>
                <a:srgbClr val="000000"/>
              </a:solidFill>
              <a:prstDash val="solid"/>
            </a:ln>
          </c:spPr>
          <c:invertIfNegative val="0"/>
          <c:extLst>
            <c:ext xmlns:c16="http://schemas.microsoft.com/office/drawing/2014/chart" uri="{C3380CC4-5D6E-409C-BE32-E72D297353CC}">
              <c16:uniqueId val="{00000003-253C-49B2-AFF9-BB1E4F5F4EAE}"/>
            </c:ext>
          </c:extLst>
        </c:ser>
        <c:ser>
          <c:idx val="4"/>
          <c:order val="4"/>
          <c:tx>
            <c:v>'P7　H26.3.31統計入力済'!#REF!</c:v>
          </c:tx>
          <c:spPr>
            <a:solidFill>
              <a:srgbClr val="660066"/>
            </a:solidFill>
            <a:ln w="12700">
              <a:solidFill>
                <a:srgbClr val="000000"/>
              </a:solidFill>
              <a:prstDash val="solid"/>
            </a:ln>
          </c:spPr>
          <c:invertIfNegative val="0"/>
          <c:extLst>
            <c:ext xmlns:c16="http://schemas.microsoft.com/office/drawing/2014/chart" uri="{C3380CC4-5D6E-409C-BE32-E72D297353CC}">
              <c16:uniqueId val="{00000004-253C-49B2-AFF9-BB1E4F5F4EAE}"/>
            </c:ext>
          </c:extLst>
        </c:ser>
        <c:ser>
          <c:idx val="5"/>
          <c:order val="5"/>
          <c:tx>
            <c:v>'P7　H26.3.31統計入力済'!#REF!</c:v>
          </c:tx>
          <c:spPr>
            <a:solidFill>
              <a:srgbClr val="FFFFFF"/>
            </a:solidFill>
            <a:ln w="12700">
              <a:solidFill>
                <a:srgbClr val="000000"/>
              </a:solidFill>
              <a:prstDash val="solid"/>
            </a:ln>
          </c:spPr>
          <c:invertIfNegative val="0"/>
          <c:extLst>
            <c:ext xmlns:c16="http://schemas.microsoft.com/office/drawing/2014/chart" uri="{C3380CC4-5D6E-409C-BE32-E72D297353CC}">
              <c16:uniqueId val="{00000005-253C-49B2-AFF9-BB1E4F5F4EAE}"/>
            </c:ext>
          </c:extLst>
        </c:ser>
        <c:dLbls>
          <c:showLegendKey val="0"/>
          <c:showVal val="0"/>
          <c:showCatName val="0"/>
          <c:showSerName val="0"/>
          <c:showPercent val="0"/>
          <c:showBubbleSize val="0"/>
        </c:dLbls>
        <c:gapWidth val="150"/>
        <c:axId val="115911680"/>
        <c:axId val="115913472"/>
      </c:barChart>
      <c:catAx>
        <c:axId val="1159116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115913472"/>
        <c:crosses val="autoZero"/>
        <c:auto val="1"/>
        <c:lblAlgn val="ctr"/>
        <c:lblOffset val="100"/>
        <c:tickLblSkip val="1"/>
        <c:tickMarkSkip val="1"/>
        <c:noMultiLvlLbl val="0"/>
      </c:catAx>
      <c:valAx>
        <c:axId val="115913472"/>
        <c:scaling>
          <c:orientation val="minMax"/>
          <c:max val="14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115911680"/>
        <c:crosses val="autoZero"/>
        <c:crossBetween val="between"/>
        <c:majorUnit val="20"/>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7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参加講座数の推移</a:t>
            </a:r>
          </a:p>
        </c:rich>
      </c:tx>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barChart>
        <c:barDir val="col"/>
        <c:grouping val="clustered"/>
        <c:varyColors val="0"/>
        <c:ser>
          <c:idx val="0"/>
          <c:order val="0"/>
          <c:spPr>
            <a:solidFill>
              <a:srgbClr val="FFFFFF"/>
            </a:solidFill>
            <a:ln w="12700">
              <a:solidFill>
                <a:srgbClr val="000000"/>
              </a:solidFill>
              <a:prstDash val="solid"/>
            </a:ln>
          </c:spPr>
          <c:invertIfNegative val="0"/>
          <c:extLst>
            <c:ext xmlns:c16="http://schemas.microsoft.com/office/drawing/2014/chart" uri="{C3380CC4-5D6E-409C-BE32-E72D297353CC}">
              <c16:uniqueId val="{00000000-F570-44FD-A9CC-C59C63762F78}"/>
            </c:ext>
          </c:extLst>
        </c:ser>
        <c:ser>
          <c:idx val="1"/>
          <c:order val="1"/>
          <c:spPr>
            <a:solidFill>
              <a:srgbClr val="C0C0C0"/>
            </a:solidFill>
            <a:ln w="12700">
              <a:solidFill>
                <a:srgbClr val="000000"/>
              </a:solidFill>
              <a:prstDash val="solid"/>
            </a:ln>
          </c:spPr>
          <c:invertIfNegative val="0"/>
          <c:extLst>
            <c:ext xmlns:c16="http://schemas.microsoft.com/office/drawing/2014/chart" uri="{C3380CC4-5D6E-409C-BE32-E72D297353CC}">
              <c16:uniqueId val="{00000001-F570-44FD-A9CC-C59C63762F78}"/>
            </c:ext>
          </c:extLst>
        </c:ser>
        <c:ser>
          <c:idx val="2"/>
          <c:order val="2"/>
          <c:spPr>
            <a:solidFill>
              <a:srgbClr val="000000"/>
            </a:solidFill>
            <a:ln w="12700">
              <a:solidFill>
                <a:srgbClr val="000000"/>
              </a:solidFill>
              <a:prstDash val="solid"/>
            </a:ln>
          </c:spPr>
          <c:invertIfNegative val="0"/>
          <c:extLst>
            <c:ext xmlns:c16="http://schemas.microsoft.com/office/drawing/2014/chart" uri="{C3380CC4-5D6E-409C-BE32-E72D297353CC}">
              <c16:uniqueId val="{00000002-F570-44FD-A9CC-C59C63762F78}"/>
            </c:ext>
          </c:extLst>
        </c:ser>
        <c:ser>
          <c:idx val="3"/>
          <c:order val="3"/>
          <c:spPr>
            <a:solidFill>
              <a:srgbClr val="FFFFFF"/>
            </a:solidFill>
            <a:ln w="12700">
              <a:solidFill>
                <a:srgbClr val="000000"/>
              </a:solidFill>
              <a:prstDash val="solid"/>
            </a:ln>
          </c:spPr>
          <c:invertIfNegative val="0"/>
          <c:extLst>
            <c:ext xmlns:c16="http://schemas.microsoft.com/office/drawing/2014/chart" uri="{C3380CC4-5D6E-409C-BE32-E72D297353CC}">
              <c16:uniqueId val="{00000003-F570-44FD-A9CC-C59C63762F78}"/>
            </c:ext>
          </c:extLst>
        </c:ser>
        <c:ser>
          <c:idx val="4"/>
          <c:order val="4"/>
          <c:spPr>
            <a:solidFill>
              <a:srgbClr val="660066"/>
            </a:solidFill>
            <a:ln w="12700">
              <a:solidFill>
                <a:srgbClr val="000000"/>
              </a:solidFill>
              <a:prstDash val="solid"/>
            </a:ln>
          </c:spPr>
          <c:invertIfNegative val="0"/>
          <c:extLst>
            <c:ext xmlns:c16="http://schemas.microsoft.com/office/drawing/2014/chart" uri="{C3380CC4-5D6E-409C-BE32-E72D297353CC}">
              <c16:uniqueId val="{00000004-F570-44FD-A9CC-C59C63762F78}"/>
            </c:ext>
          </c:extLst>
        </c:ser>
        <c:ser>
          <c:idx val="5"/>
          <c:order val="5"/>
          <c:spPr>
            <a:solidFill>
              <a:srgbClr val="C0C0C0"/>
            </a:solidFill>
            <a:ln w="12700">
              <a:solidFill>
                <a:srgbClr val="000000"/>
              </a:solidFill>
              <a:prstDash val="solid"/>
            </a:ln>
          </c:spPr>
          <c:invertIfNegative val="0"/>
          <c:extLst>
            <c:ext xmlns:c16="http://schemas.microsoft.com/office/drawing/2014/chart" uri="{C3380CC4-5D6E-409C-BE32-E72D297353CC}">
              <c16:uniqueId val="{00000005-F570-44FD-A9CC-C59C63762F78}"/>
            </c:ext>
          </c:extLst>
        </c:ser>
        <c:ser>
          <c:idx val="6"/>
          <c:order val="6"/>
          <c:spPr>
            <a:solidFill>
              <a:srgbClr val="FFFFFF"/>
            </a:solidFill>
            <a:ln w="12700">
              <a:solidFill>
                <a:srgbClr val="000000"/>
              </a:solidFill>
              <a:prstDash val="solid"/>
            </a:ln>
          </c:spPr>
          <c:invertIfNegative val="0"/>
          <c:extLst>
            <c:ext xmlns:c16="http://schemas.microsoft.com/office/drawing/2014/chart" uri="{C3380CC4-5D6E-409C-BE32-E72D297353CC}">
              <c16:uniqueId val="{00000006-F570-44FD-A9CC-C59C63762F78}"/>
            </c:ext>
          </c:extLst>
        </c:ser>
        <c:ser>
          <c:idx val="7"/>
          <c:order val="7"/>
          <c:spPr>
            <a:solidFill>
              <a:srgbClr val="000000"/>
            </a:solidFill>
            <a:ln w="12700">
              <a:solidFill>
                <a:srgbClr val="000000"/>
              </a:solidFill>
              <a:prstDash val="solid"/>
            </a:ln>
          </c:spPr>
          <c:invertIfNegative val="0"/>
          <c:extLst>
            <c:ext xmlns:c16="http://schemas.microsoft.com/office/drawing/2014/chart" uri="{C3380CC4-5D6E-409C-BE32-E72D297353CC}">
              <c16:uniqueId val="{00000007-F570-44FD-A9CC-C59C63762F78}"/>
            </c:ext>
          </c:extLst>
        </c:ser>
        <c:dLbls>
          <c:showLegendKey val="0"/>
          <c:showVal val="0"/>
          <c:showCatName val="0"/>
          <c:showSerName val="0"/>
          <c:showPercent val="0"/>
          <c:showBubbleSize val="0"/>
        </c:dLbls>
        <c:gapWidth val="150"/>
        <c:axId val="116037888"/>
        <c:axId val="116043776"/>
      </c:barChart>
      <c:catAx>
        <c:axId val="1160378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16043776"/>
        <c:crosses val="autoZero"/>
        <c:auto val="1"/>
        <c:lblAlgn val="ctr"/>
        <c:lblOffset val="100"/>
        <c:tickLblSkip val="1"/>
        <c:tickMarkSkip val="1"/>
        <c:noMultiLvlLbl val="0"/>
      </c:catAx>
      <c:valAx>
        <c:axId val="11604377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11603788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　入学者数の推移</a:t>
            </a:r>
          </a:p>
        </c:rich>
      </c:tx>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barChart>
        <c:barDir val="col"/>
        <c:grouping val="clustered"/>
        <c:varyColors val="0"/>
        <c:ser>
          <c:idx val="0"/>
          <c:order val="0"/>
          <c:spPr>
            <a:solidFill>
              <a:srgbClr val="C0C0C0"/>
            </a:solidFill>
            <a:ln w="12700">
              <a:solidFill>
                <a:srgbClr val="000000"/>
              </a:solidFill>
              <a:prstDash val="solid"/>
            </a:ln>
          </c:spPr>
          <c:invertIfNegative val="0"/>
          <c:extLst>
            <c:ext xmlns:c16="http://schemas.microsoft.com/office/drawing/2014/chart" uri="{C3380CC4-5D6E-409C-BE32-E72D297353CC}">
              <c16:uniqueId val="{00000000-7235-41A6-93DA-51CDD8A4F10B}"/>
            </c:ext>
          </c:extLst>
        </c:ser>
        <c:dLbls>
          <c:showLegendKey val="0"/>
          <c:showVal val="0"/>
          <c:showCatName val="0"/>
          <c:showSerName val="0"/>
          <c:showPercent val="0"/>
          <c:showBubbleSize val="0"/>
        </c:dLbls>
        <c:gapWidth val="150"/>
        <c:axId val="135069696"/>
        <c:axId val="135071232"/>
      </c:barChart>
      <c:catAx>
        <c:axId val="13506969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35071232"/>
        <c:crosses val="autoZero"/>
        <c:auto val="1"/>
        <c:lblAlgn val="ctr"/>
        <c:lblOffset val="100"/>
        <c:tickLblSkip val="1"/>
        <c:tickMarkSkip val="1"/>
        <c:noMultiLvlLbl val="0"/>
      </c:catAx>
      <c:valAx>
        <c:axId val="135071232"/>
        <c:scaling>
          <c:orientation val="minMax"/>
          <c:max val="500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135069696"/>
        <c:crosses val="autoZero"/>
        <c:crossBetween val="between"/>
        <c:majorUnit val="1000"/>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単位取得者数の推移</a:t>
            </a:r>
          </a:p>
        </c:rich>
      </c:tx>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barChart>
        <c:barDir val="col"/>
        <c:grouping val="clustered"/>
        <c:varyColors val="0"/>
        <c:ser>
          <c:idx val="0"/>
          <c:order val="0"/>
          <c:spPr>
            <a:solidFill>
              <a:srgbClr val="FFFFFF"/>
            </a:solidFill>
            <a:ln w="12700">
              <a:solidFill>
                <a:srgbClr val="000000"/>
              </a:solidFill>
              <a:prstDash val="solid"/>
            </a:ln>
          </c:spPr>
          <c:invertIfNegative val="0"/>
          <c:extLst>
            <c:ext xmlns:c16="http://schemas.microsoft.com/office/drawing/2014/chart" uri="{C3380CC4-5D6E-409C-BE32-E72D297353CC}">
              <c16:uniqueId val="{00000000-2365-4CCE-9D0D-54D0D1536571}"/>
            </c:ext>
          </c:extLst>
        </c:ser>
        <c:ser>
          <c:idx val="1"/>
          <c:order val="1"/>
          <c:spPr>
            <a:solidFill>
              <a:srgbClr val="969696"/>
            </a:solidFill>
            <a:ln w="12700">
              <a:solidFill>
                <a:srgbClr val="000000"/>
              </a:solidFill>
              <a:prstDash val="solid"/>
            </a:ln>
          </c:spPr>
          <c:invertIfNegative val="0"/>
          <c:extLst>
            <c:ext xmlns:c16="http://schemas.microsoft.com/office/drawing/2014/chart" uri="{C3380CC4-5D6E-409C-BE32-E72D297353CC}">
              <c16:uniqueId val="{00000001-2365-4CCE-9D0D-54D0D1536571}"/>
            </c:ext>
          </c:extLst>
        </c:ser>
        <c:ser>
          <c:idx val="2"/>
          <c:order val="2"/>
          <c:spPr>
            <a:solidFill>
              <a:srgbClr val="000000"/>
            </a:solidFill>
            <a:ln w="12700">
              <a:solidFill>
                <a:srgbClr val="000000"/>
              </a:solidFill>
              <a:prstDash val="solid"/>
            </a:ln>
          </c:spPr>
          <c:invertIfNegative val="0"/>
          <c:extLst>
            <c:ext xmlns:c16="http://schemas.microsoft.com/office/drawing/2014/chart" uri="{C3380CC4-5D6E-409C-BE32-E72D297353CC}">
              <c16:uniqueId val="{00000002-2365-4CCE-9D0D-54D0D1536571}"/>
            </c:ext>
          </c:extLst>
        </c:ser>
        <c:ser>
          <c:idx val="3"/>
          <c:order val="3"/>
          <c:spPr>
            <a:solidFill>
              <a:srgbClr val="FFFFFF"/>
            </a:solidFill>
            <a:ln w="12700">
              <a:solidFill>
                <a:srgbClr val="000000"/>
              </a:solidFill>
              <a:prstDash val="solid"/>
            </a:ln>
          </c:spPr>
          <c:invertIfNegative val="0"/>
          <c:extLst>
            <c:ext xmlns:c16="http://schemas.microsoft.com/office/drawing/2014/chart" uri="{C3380CC4-5D6E-409C-BE32-E72D297353CC}">
              <c16:uniqueId val="{00000003-2365-4CCE-9D0D-54D0D1536571}"/>
            </c:ext>
          </c:extLst>
        </c:ser>
        <c:ser>
          <c:idx val="4"/>
          <c:order val="4"/>
          <c:spPr>
            <a:solidFill>
              <a:srgbClr val="C0C0C0"/>
            </a:solidFill>
            <a:ln w="12700">
              <a:solidFill>
                <a:srgbClr val="000000"/>
              </a:solidFill>
              <a:prstDash val="solid"/>
            </a:ln>
          </c:spPr>
          <c:invertIfNegative val="0"/>
          <c:extLst>
            <c:ext xmlns:c16="http://schemas.microsoft.com/office/drawing/2014/chart" uri="{C3380CC4-5D6E-409C-BE32-E72D297353CC}">
              <c16:uniqueId val="{00000004-2365-4CCE-9D0D-54D0D1536571}"/>
            </c:ext>
          </c:extLst>
        </c:ser>
        <c:ser>
          <c:idx val="5"/>
          <c:order val="5"/>
          <c:spPr>
            <a:solidFill>
              <a:srgbClr val="000000"/>
            </a:solidFill>
            <a:ln w="12700">
              <a:solidFill>
                <a:srgbClr val="000000"/>
              </a:solidFill>
              <a:prstDash val="solid"/>
            </a:ln>
          </c:spPr>
          <c:invertIfNegative val="0"/>
          <c:extLst>
            <c:ext xmlns:c16="http://schemas.microsoft.com/office/drawing/2014/chart" uri="{C3380CC4-5D6E-409C-BE32-E72D297353CC}">
              <c16:uniqueId val="{00000005-2365-4CCE-9D0D-54D0D1536571}"/>
            </c:ext>
          </c:extLst>
        </c:ser>
        <c:dLbls>
          <c:showLegendKey val="0"/>
          <c:showVal val="0"/>
          <c:showCatName val="0"/>
          <c:showSerName val="0"/>
          <c:showPercent val="0"/>
          <c:showBubbleSize val="0"/>
        </c:dLbls>
        <c:gapWidth val="150"/>
        <c:axId val="135160960"/>
        <c:axId val="135162496"/>
      </c:barChart>
      <c:catAx>
        <c:axId val="1351609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135162496"/>
        <c:crosses val="autoZero"/>
        <c:auto val="1"/>
        <c:lblAlgn val="ctr"/>
        <c:lblOffset val="100"/>
        <c:tickLblSkip val="1"/>
        <c:tickMarkSkip val="1"/>
        <c:noMultiLvlLbl val="0"/>
      </c:catAx>
      <c:valAx>
        <c:axId val="135162496"/>
        <c:scaling>
          <c:orientation val="minMax"/>
          <c:max val="14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135160960"/>
        <c:crosses val="autoZero"/>
        <c:crossBetween val="between"/>
        <c:majorUnit val="20"/>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7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参加講座数の推移</a:t>
            </a:r>
          </a:p>
        </c:rich>
      </c:tx>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smooth val="0"/>
          <c:extLst>
            <c:ext xmlns:c16="http://schemas.microsoft.com/office/drawing/2014/chart" uri="{C3380CC4-5D6E-409C-BE32-E72D297353CC}">
              <c16:uniqueId val="{00000000-8B4D-46E4-8299-54B4DC110426}"/>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smooth val="0"/>
          <c:extLst>
            <c:ext xmlns:c16="http://schemas.microsoft.com/office/drawing/2014/chart" uri="{C3380CC4-5D6E-409C-BE32-E72D297353CC}">
              <c16:uniqueId val="{00000001-8B4D-46E4-8299-54B4DC110426}"/>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smooth val="0"/>
          <c:extLst>
            <c:ext xmlns:c16="http://schemas.microsoft.com/office/drawing/2014/chart" uri="{C3380CC4-5D6E-409C-BE32-E72D297353CC}">
              <c16:uniqueId val="{00000002-8B4D-46E4-8299-54B4DC110426}"/>
            </c:ext>
          </c:extLst>
        </c:ser>
        <c:ser>
          <c:idx val="3"/>
          <c:order val="3"/>
          <c:spPr>
            <a:ln w="12700">
              <a:solidFill>
                <a:srgbClr val="00FFFF"/>
              </a:solidFill>
              <a:prstDash val="solid"/>
            </a:ln>
          </c:spPr>
          <c:marker>
            <c:symbol val="x"/>
            <c:size val="5"/>
            <c:spPr>
              <a:noFill/>
              <a:ln>
                <a:solidFill>
                  <a:srgbClr val="00FFFF"/>
                </a:solidFill>
                <a:prstDash val="solid"/>
              </a:ln>
            </c:spPr>
          </c:marker>
          <c:smooth val="0"/>
          <c:extLst>
            <c:ext xmlns:c16="http://schemas.microsoft.com/office/drawing/2014/chart" uri="{C3380CC4-5D6E-409C-BE32-E72D297353CC}">
              <c16:uniqueId val="{00000003-8B4D-46E4-8299-54B4DC110426}"/>
            </c:ext>
          </c:extLst>
        </c:ser>
        <c:ser>
          <c:idx val="4"/>
          <c:order val="4"/>
          <c:spPr>
            <a:ln w="12700">
              <a:solidFill>
                <a:srgbClr val="800080"/>
              </a:solidFill>
              <a:prstDash val="solid"/>
            </a:ln>
          </c:spPr>
          <c:marker>
            <c:symbol val="star"/>
            <c:size val="5"/>
            <c:spPr>
              <a:noFill/>
              <a:ln>
                <a:solidFill>
                  <a:srgbClr val="800080"/>
                </a:solidFill>
                <a:prstDash val="solid"/>
              </a:ln>
            </c:spPr>
          </c:marker>
          <c:smooth val="0"/>
          <c:extLst>
            <c:ext xmlns:c16="http://schemas.microsoft.com/office/drawing/2014/chart" uri="{C3380CC4-5D6E-409C-BE32-E72D297353CC}">
              <c16:uniqueId val="{00000004-8B4D-46E4-8299-54B4DC110426}"/>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smooth val="0"/>
          <c:extLst>
            <c:ext xmlns:c16="http://schemas.microsoft.com/office/drawing/2014/chart" uri="{C3380CC4-5D6E-409C-BE32-E72D297353CC}">
              <c16:uniqueId val="{00000005-8B4D-46E4-8299-54B4DC110426}"/>
            </c:ext>
          </c:extLst>
        </c:ser>
        <c:ser>
          <c:idx val="6"/>
          <c:order val="6"/>
          <c:spPr>
            <a:ln w="12700">
              <a:solidFill>
                <a:srgbClr val="008080"/>
              </a:solidFill>
              <a:prstDash val="solid"/>
            </a:ln>
          </c:spPr>
          <c:marker>
            <c:symbol val="plus"/>
            <c:size val="5"/>
            <c:spPr>
              <a:noFill/>
              <a:ln>
                <a:solidFill>
                  <a:srgbClr val="008080"/>
                </a:solidFill>
                <a:prstDash val="solid"/>
              </a:ln>
            </c:spPr>
          </c:marker>
          <c:smooth val="0"/>
          <c:extLst>
            <c:ext xmlns:c16="http://schemas.microsoft.com/office/drawing/2014/chart" uri="{C3380CC4-5D6E-409C-BE32-E72D297353CC}">
              <c16:uniqueId val="{00000006-8B4D-46E4-8299-54B4DC110426}"/>
            </c:ext>
          </c:extLst>
        </c:ser>
        <c:ser>
          <c:idx val="7"/>
          <c:order val="7"/>
          <c:spPr>
            <a:ln w="12700">
              <a:solidFill>
                <a:srgbClr val="0000FF"/>
              </a:solidFill>
              <a:prstDash val="solid"/>
            </a:ln>
          </c:spPr>
          <c:marker>
            <c:symbol val="dot"/>
            <c:size val="5"/>
            <c:spPr>
              <a:noFill/>
              <a:ln>
                <a:solidFill>
                  <a:srgbClr val="0000FF"/>
                </a:solidFill>
                <a:prstDash val="solid"/>
              </a:ln>
            </c:spPr>
          </c:marker>
          <c:smooth val="0"/>
          <c:extLst>
            <c:ext xmlns:c16="http://schemas.microsoft.com/office/drawing/2014/chart" uri="{C3380CC4-5D6E-409C-BE32-E72D297353CC}">
              <c16:uniqueId val="{00000007-8B4D-46E4-8299-54B4DC110426}"/>
            </c:ext>
          </c:extLst>
        </c:ser>
        <c:dLbls>
          <c:showLegendKey val="0"/>
          <c:showVal val="0"/>
          <c:showCatName val="0"/>
          <c:showSerName val="0"/>
          <c:showPercent val="0"/>
          <c:showBubbleSize val="0"/>
        </c:dLbls>
        <c:marker val="1"/>
        <c:smooth val="0"/>
        <c:axId val="135184384"/>
        <c:axId val="135186304"/>
      </c:lineChart>
      <c:catAx>
        <c:axId val="1351843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135186304"/>
        <c:crosses val="autoZero"/>
        <c:auto val="1"/>
        <c:lblAlgn val="ctr"/>
        <c:lblOffset val="100"/>
        <c:tickLblSkip val="1"/>
        <c:tickMarkSkip val="1"/>
        <c:noMultiLvlLbl val="0"/>
      </c:catAx>
      <c:valAx>
        <c:axId val="13518630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1351843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　入学者数の推移</a:t>
            </a:r>
          </a:p>
        </c:rich>
      </c:tx>
      <c:overlay val="0"/>
      <c:spPr>
        <a:solidFill>
          <a:srgbClr val="FFFFFF"/>
        </a:solidFill>
        <a:ln w="3175">
          <a:solidFill>
            <a:srgbClr val="000000"/>
          </a:solidFill>
          <a:prstDash val="solid"/>
        </a:ln>
        <a:effectLst>
          <a:outerShdw dist="35921" dir="2700000" algn="br">
            <a:srgbClr val="000000"/>
          </a:outerShdw>
        </a:effectLst>
      </c:spPr>
    </c:title>
    <c:autoTitleDeleted val="0"/>
    <c:plotArea>
      <c:layout/>
      <c:barChart>
        <c:barDir val="col"/>
        <c:grouping val="clustered"/>
        <c:varyColors val="0"/>
        <c:ser>
          <c:idx val="0"/>
          <c:order val="0"/>
          <c:spPr>
            <a:solidFill>
              <a:srgbClr val="C0C0C0"/>
            </a:solidFill>
            <a:ln w="12700">
              <a:solidFill>
                <a:srgbClr val="000000"/>
              </a:solidFill>
              <a:prstDash val="solid"/>
            </a:ln>
          </c:spPr>
          <c:invertIfNegative val="0"/>
          <c:extLst>
            <c:ext xmlns:c16="http://schemas.microsoft.com/office/drawing/2014/chart" uri="{C3380CC4-5D6E-409C-BE32-E72D297353CC}">
              <c16:uniqueId val="{00000000-0E59-4DCB-94D9-3293A127E96A}"/>
            </c:ext>
          </c:extLst>
        </c:ser>
        <c:dLbls>
          <c:showLegendKey val="0"/>
          <c:showVal val="0"/>
          <c:showCatName val="0"/>
          <c:showSerName val="0"/>
          <c:showPercent val="0"/>
          <c:showBubbleSize val="0"/>
        </c:dLbls>
        <c:gapWidth val="150"/>
        <c:axId val="135276416"/>
        <c:axId val="135277952"/>
      </c:barChart>
      <c:catAx>
        <c:axId val="1352764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35277952"/>
        <c:crosses val="autoZero"/>
        <c:auto val="1"/>
        <c:lblAlgn val="ctr"/>
        <c:lblOffset val="100"/>
        <c:tickLblSkip val="1"/>
        <c:tickMarkSkip val="1"/>
        <c:noMultiLvlLbl val="0"/>
      </c:catAx>
      <c:valAx>
        <c:axId val="135277952"/>
        <c:scaling>
          <c:orientation val="minMax"/>
          <c:max val="5000"/>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135276416"/>
        <c:crosses val="autoZero"/>
        <c:crossBetween val="between"/>
        <c:majorUnit val="1000"/>
      </c:valAx>
      <c:spPr>
        <a:solidFill>
          <a:srgbClr val="FFFFFF"/>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27</xdr:col>
      <xdr:colOff>9525</xdr:colOff>
      <xdr:row>0</xdr:row>
      <xdr:rowOff>0</xdr:rowOff>
    </xdr:from>
    <xdr:to>
      <xdr:col>35</xdr:col>
      <xdr:colOff>9525</xdr:colOff>
      <xdr:row>0</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47625</xdr:colOff>
      <xdr:row>0</xdr:row>
      <xdr:rowOff>0</xdr:rowOff>
    </xdr:from>
    <xdr:to>
      <xdr:col>35</xdr:col>
      <xdr:colOff>9525</xdr:colOff>
      <xdr:row>0</xdr:row>
      <xdr:rowOff>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9525</xdr:colOff>
      <xdr:row>0</xdr:row>
      <xdr:rowOff>0</xdr:rowOff>
    </xdr:from>
    <xdr:to>
      <xdr:col>34</xdr:col>
      <xdr:colOff>676275</xdr:colOff>
      <xdr:row>0</xdr:row>
      <xdr:rowOff>0</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57150</xdr:colOff>
      <xdr:row>0</xdr:row>
      <xdr:rowOff>0</xdr:rowOff>
    </xdr:from>
    <xdr:to>
      <xdr:col>34</xdr:col>
      <xdr:colOff>809625</xdr:colOff>
      <xdr:row>0</xdr:row>
      <xdr:rowOff>0</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47625</xdr:colOff>
      <xdr:row>0</xdr:row>
      <xdr:rowOff>0</xdr:rowOff>
    </xdr:from>
    <xdr:to>
      <xdr:col>18</xdr:col>
      <xdr:colOff>9525</xdr:colOff>
      <xdr:row>0</xdr:row>
      <xdr:rowOff>0</xdr:rowOff>
    </xdr:to>
    <xdr:graphicFrame macro="">
      <xdr:nvGraphicFramePr>
        <xdr:cNvPr id="6" name="Chart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9525</xdr:colOff>
      <xdr:row>0</xdr:row>
      <xdr:rowOff>0</xdr:rowOff>
    </xdr:from>
    <xdr:to>
      <xdr:col>17</xdr:col>
      <xdr:colOff>676275</xdr:colOff>
      <xdr:row>0</xdr:row>
      <xdr:rowOff>0</xdr:rowOff>
    </xdr:to>
    <xdr:graphicFrame macro="">
      <xdr:nvGraphicFramePr>
        <xdr:cNvPr id="7" name="Chart 6">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57150</xdr:colOff>
      <xdr:row>0</xdr:row>
      <xdr:rowOff>0</xdr:rowOff>
    </xdr:from>
    <xdr:to>
      <xdr:col>17</xdr:col>
      <xdr:colOff>809625</xdr:colOff>
      <xdr:row>0</xdr:row>
      <xdr:rowOff>0</xdr:rowOff>
    </xdr:to>
    <xdr:graphicFrame macro="">
      <xdr:nvGraphicFramePr>
        <xdr:cNvPr id="8" name="Chart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0</xdr:row>
      <xdr:rowOff>0</xdr:rowOff>
    </xdr:from>
    <xdr:to>
      <xdr:col>10</xdr:col>
      <xdr:colOff>361950</xdr:colOff>
      <xdr:row>0</xdr:row>
      <xdr:rowOff>0</xdr:rowOff>
    </xdr:to>
    <xdr:graphicFrame macro="">
      <xdr:nvGraphicFramePr>
        <xdr:cNvPr id="9" name="Chart 8">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9525</xdr:colOff>
      <xdr:row>0</xdr:row>
      <xdr:rowOff>0</xdr:rowOff>
    </xdr:from>
    <xdr:to>
      <xdr:col>10</xdr:col>
      <xdr:colOff>381000</xdr:colOff>
      <xdr:row>0</xdr:row>
      <xdr:rowOff>0</xdr:rowOff>
    </xdr:to>
    <xdr:graphicFrame macro="">
      <xdr:nvGraphicFramePr>
        <xdr:cNvPr id="10" name="Chart 9">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0</xdr:row>
      <xdr:rowOff>0</xdr:rowOff>
    </xdr:from>
    <xdr:to>
      <xdr:col>10</xdr:col>
      <xdr:colOff>323850</xdr:colOff>
      <xdr:row>0</xdr:row>
      <xdr:rowOff>0</xdr:rowOff>
    </xdr:to>
    <xdr:graphicFrame macro="">
      <xdr:nvGraphicFramePr>
        <xdr:cNvPr id="11" name="Chart 10">
          <a:extLst>
            <a:ext uri="{FF2B5EF4-FFF2-40B4-BE49-F238E27FC236}">
              <a16:creationId xmlns:a16="http://schemas.microsoft.com/office/drawing/2014/main" id="{00000000-0008-0000-05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171450</xdr:colOff>
      <xdr:row>0</xdr:row>
      <xdr:rowOff>0</xdr:rowOff>
    </xdr:from>
    <xdr:to>
      <xdr:col>9</xdr:col>
      <xdr:colOff>666750</xdr:colOff>
      <xdr:row>0</xdr:row>
      <xdr:rowOff>0</xdr:rowOff>
    </xdr:to>
    <xdr:graphicFrame macro="">
      <xdr:nvGraphicFramePr>
        <xdr:cNvPr id="12" name="Chart 11">
          <a:extLst>
            <a:ext uri="{FF2B5EF4-FFF2-40B4-BE49-F238E27FC236}">
              <a16:creationId xmlns:a16="http://schemas.microsoft.com/office/drawing/2014/main" id="{00000000-0008-0000-05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209550</xdr:colOff>
      <xdr:row>0</xdr:row>
      <xdr:rowOff>0</xdr:rowOff>
    </xdr:from>
    <xdr:to>
      <xdr:col>9</xdr:col>
      <xdr:colOff>85725</xdr:colOff>
      <xdr:row>0</xdr:row>
      <xdr:rowOff>0</xdr:rowOff>
    </xdr:to>
    <xdr:graphicFrame macro="">
      <xdr:nvGraphicFramePr>
        <xdr:cNvPr id="13" name="Chart 12">
          <a:extLst>
            <a:ext uri="{FF2B5EF4-FFF2-40B4-BE49-F238E27FC236}">
              <a16:creationId xmlns:a16="http://schemas.microsoft.com/office/drawing/2014/main" id="{00000000-0008-0000-05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57150</xdr:colOff>
      <xdr:row>0</xdr:row>
      <xdr:rowOff>0</xdr:rowOff>
    </xdr:from>
    <xdr:to>
      <xdr:col>9</xdr:col>
      <xdr:colOff>38100</xdr:colOff>
      <xdr:row>0</xdr:row>
      <xdr:rowOff>0</xdr:rowOff>
    </xdr:to>
    <xdr:graphicFrame macro="">
      <xdr:nvGraphicFramePr>
        <xdr:cNvPr id="14" name="Chart 13">
          <a:extLst>
            <a:ext uri="{FF2B5EF4-FFF2-40B4-BE49-F238E27FC236}">
              <a16:creationId xmlns:a16="http://schemas.microsoft.com/office/drawing/2014/main" id="{00000000-0008-0000-05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161925</xdr:colOff>
      <xdr:row>0</xdr:row>
      <xdr:rowOff>0</xdr:rowOff>
    </xdr:from>
    <xdr:to>
      <xdr:col>9</xdr:col>
      <xdr:colOff>0</xdr:colOff>
      <xdr:row>0</xdr:row>
      <xdr:rowOff>0</xdr:rowOff>
    </xdr:to>
    <xdr:graphicFrame macro="">
      <xdr:nvGraphicFramePr>
        <xdr:cNvPr id="15" name="Chart 14">
          <a:extLst>
            <a:ext uri="{FF2B5EF4-FFF2-40B4-BE49-F238E27FC236}">
              <a16:creationId xmlns:a16="http://schemas.microsoft.com/office/drawing/2014/main" id="{00000000-0008-0000-05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409575</xdr:rowOff>
    </xdr:from>
    <xdr:to>
      <xdr:col>2</xdr:col>
      <xdr:colOff>114300</xdr:colOff>
      <xdr:row>5</xdr:row>
      <xdr:rowOff>28575</xdr:rowOff>
    </xdr:to>
    <xdr:graphicFrame macro="">
      <xdr:nvGraphicFramePr>
        <xdr:cNvPr id="2" name="グラフ 2">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552450</xdr:colOff>
      <xdr:row>1</xdr:row>
      <xdr:rowOff>9525</xdr:rowOff>
    </xdr:from>
    <xdr:to>
      <xdr:col>4</xdr:col>
      <xdr:colOff>1104900</xdr:colOff>
      <xdr:row>5</xdr:row>
      <xdr:rowOff>19050</xdr:rowOff>
    </xdr:to>
    <xdr:graphicFrame macro="">
      <xdr:nvGraphicFramePr>
        <xdr:cNvPr id="3" name="グラフ 4">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G51"/>
  <sheetViews>
    <sheetView tabSelected="1" zoomScaleNormal="100" zoomScaleSheetLayoutView="100" workbookViewId="0">
      <selection sqref="A1:F1"/>
    </sheetView>
  </sheetViews>
  <sheetFormatPr defaultRowHeight="13.5" x14ac:dyDescent="0.15"/>
  <cols>
    <col min="1" max="1" width="4.75" style="31" customWidth="1"/>
    <col min="2" max="2" width="4.5" style="75" bestFit="1" customWidth="1"/>
    <col min="3" max="3" width="28.5" style="31" customWidth="1"/>
    <col min="4" max="4" width="9.375" style="74" customWidth="1"/>
    <col min="5" max="5" width="14.5" style="31" customWidth="1"/>
    <col min="6" max="6" width="39.875" style="31" customWidth="1"/>
    <col min="7" max="7" width="10.875" style="31" customWidth="1"/>
    <col min="8" max="16384" width="9" style="44"/>
  </cols>
  <sheetData>
    <row r="1" spans="1:7" ht="56.25" customHeight="1" x14ac:dyDescent="0.15">
      <c r="A1" s="536" t="s">
        <v>15</v>
      </c>
      <c r="B1" s="536"/>
      <c r="C1" s="536"/>
      <c r="D1" s="536"/>
      <c r="E1" s="536"/>
      <c r="F1" s="536"/>
      <c r="G1" s="43"/>
    </row>
    <row r="2" spans="1:7" s="46" customFormat="1" ht="33.75" customHeight="1" x14ac:dyDescent="0.15">
      <c r="A2" s="534" t="s">
        <v>112</v>
      </c>
      <c r="B2" s="534"/>
      <c r="C2" s="534"/>
      <c r="D2" s="534"/>
      <c r="E2" s="534"/>
      <c r="F2" s="534"/>
      <c r="G2" s="45"/>
    </row>
    <row r="3" spans="1:7" s="36" customFormat="1" ht="36.75" customHeight="1" x14ac:dyDescent="0.15">
      <c r="A3" s="47"/>
      <c r="B3" s="47"/>
      <c r="C3" s="48" t="s">
        <v>0</v>
      </c>
      <c r="D3" s="49" t="s">
        <v>113</v>
      </c>
      <c r="E3" s="50" t="s">
        <v>1</v>
      </c>
      <c r="F3" s="50" t="s">
        <v>2</v>
      </c>
      <c r="G3" s="51" t="s">
        <v>114</v>
      </c>
    </row>
    <row r="4" spans="1:7" s="5" customFormat="1" ht="80.25" customHeight="1" x14ac:dyDescent="0.15">
      <c r="A4" s="535" t="s">
        <v>12</v>
      </c>
      <c r="B4" s="1">
        <v>1</v>
      </c>
      <c r="C4" s="2" t="s">
        <v>104</v>
      </c>
      <c r="D4" s="3" t="s">
        <v>6</v>
      </c>
      <c r="E4" s="4" t="s">
        <v>40</v>
      </c>
      <c r="F4" s="4" t="s">
        <v>105</v>
      </c>
      <c r="G4" s="52" t="s">
        <v>110</v>
      </c>
    </row>
    <row r="5" spans="1:7" s="5" customFormat="1" ht="80.25" customHeight="1" x14ac:dyDescent="0.15">
      <c r="A5" s="535"/>
      <c r="B5" s="6">
        <v>2</v>
      </c>
      <c r="C5" s="7" t="s">
        <v>16</v>
      </c>
      <c r="D5" s="8" t="s">
        <v>6</v>
      </c>
      <c r="E5" s="9" t="s">
        <v>18</v>
      </c>
      <c r="F5" s="9" t="s">
        <v>44</v>
      </c>
      <c r="G5" s="53" t="s">
        <v>119</v>
      </c>
    </row>
    <row r="6" spans="1:7" s="5" customFormat="1" ht="80.25" customHeight="1" x14ac:dyDescent="0.15">
      <c r="A6" s="535"/>
      <c r="B6" s="10">
        <v>3</v>
      </c>
      <c r="C6" s="7" t="s">
        <v>106</v>
      </c>
      <c r="D6" s="8" t="s">
        <v>9</v>
      </c>
      <c r="E6" s="9" t="s">
        <v>18</v>
      </c>
      <c r="F6" s="9" t="s">
        <v>45</v>
      </c>
      <c r="G6" s="53" t="s">
        <v>81</v>
      </c>
    </row>
    <row r="7" spans="1:7" s="5" customFormat="1" ht="80.25" customHeight="1" x14ac:dyDescent="0.15">
      <c r="A7" s="535"/>
      <c r="B7" s="11">
        <v>4</v>
      </c>
      <c r="C7" s="7" t="s">
        <v>108</v>
      </c>
      <c r="D7" s="8" t="s">
        <v>107</v>
      </c>
      <c r="E7" s="9" t="s">
        <v>40</v>
      </c>
      <c r="F7" s="9" t="s">
        <v>109</v>
      </c>
      <c r="G7" s="54" t="s">
        <v>111</v>
      </c>
    </row>
    <row r="8" spans="1:7" s="5" customFormat="1" ht="80.25" customHeight="1" x14ac:dyDescent="0.15">
      <c r="A8" s="535"/>
      <c r="B8" s="12">
        <v>5</v>
      </c>
      <c r="C8" s="13" t="s">
        <v>17</v>
      </c>
      <c r="D8" s="14" t="s">
        <v>9</v>
      </c>
      <c r="E8" s="15" t="s">
        <v>67</v>
      </c>
      <c r="F8" s="15" t="s">
        <v>66</v>
      </c>
      <c r="G8" s="55" t="s">
        <v>82</v>
      </c>
    </row>
    <row r="9" spans="1:7" s="5" customFormat="1" ht="80.25" customHeight="1" x14ac:dyDescent="0.15">
      <c r="A9" s="535" t="s">
        <v>13</v>
      </c>
      <c r="B9" s="1">
        <v>6</v>
      </c>
      <c r="C9" s="16" t="s">
        <v>50</v>
      </c>
      <c r="D9" s="17" t="s">
        <v>49</v>
      </c>
      <c r="E9" s="18" t="s">
        <v>4</v>
      </c>
      <c r="F9" s="19" t="s">
        <v>64</v>
      </c>
      <c r="G9" s="56" t="s">
        <v>83</v>
      </c>
    </row>
    <row r="10" spans="1:7" s="5" customFormat="1" ht="80.25" customHeight="1" x14ac:dyDescent="0.15">
      <c r="A10" s="535"/>
      <c r="B10" s="10">
        <v>7</v>
      </c>
      <c r="C10" s="7" t="s">
        <v>34</v>
      </c>
      <c r="D10" s="8" t="s">
        <v>6</v>
      </c>
      <c r="E10" s="20" t="s">
        <v>4</v>
      </c>
      <c r="F10" s="9" t="s">
        <v>39</v>
      </c>
      <c r="G10" s="57" t="s">
        <v>84</v>
      </c>
    </row>
    <row r="11" spans="1:7" s="5" customFormat="1" ht="140.1" customHeight="1" x14ac:dyDescent="0.15">
      <c r="A11" s="535"/>
      <c r="B11" s="11">
        <v>8</v>
      </c>
      <c r="C11" s="7" t="s">
        <v>19</v>
      </c>
      <c r="D11" s="8" t="s">
        <v>9</v>
      </c>
      <c r="E11" s="20" t="s">
        <v>40</v>
      </c>
      <c r="F11" s="9" t="s">
        <v>68</v>
      </c>
      <c r="G11" s="57" t="s">
        <v>85</v>
      </c>
    </row>
    <row r="12" spans="1:7" s="5" customFormat="1" ht="140.1" customHeight="1" x14ac:dyDescent="0.15">
      <c r="A12" s="535"/>
      <c r="B12" s="12">
        <v>9</v>
      </c>
      <c r="C12" s="21" t="s">
        <v>10</v>
      </c>
      <c r="D12" s="14" t="s">
        <v>9</v>
      </c>
      <c r="E12" s="22" t="s">
        <v>11</v>
      </c>
      <c r="F12" s="22" t="s">
        <v>38</v>
      </c>
      <c r="G12" s="58" t="s">
        <v>115</v>
      </c>
    </row>
    <row r="13" spans="1:7" s="5" customFormat="1" ht="75" customHeight="1" x14ac:dyDescent="0.15">
      <c r="A13" s="537" t="s">
        <v>20</v>
      </c>
      <c r="B13" s="23">
        <v>10</v>
      </c>
      <c r="C13" s="24" t="s">
        <v>3</v>
      </c>
      <c r="D13" s="17" t="s">
        <v>63</v>
      </c>
      <c r="E13" s="18" t="s">
        <v>8</v>
      </c>
      <c r="F13" s="25" t="s">
        <v>37</v>
      </c>
      <c r="G13" s="56" t="s">
        <v>86</v>
      </c>
    </row>
    <row r="14" spans="1:7" s="5" customFormat="1" ht="75" customHeight="1" x14ac:dyDescent="0.15">
      <c r="A14" s="537"/>
      <c r="B14" s="6">
        <v>11</v>
      </c>
      <c r="C14" s="7" t="s">
        <v>41</v>
      </c>
      <c r="D14" s="8" t="s">
        <v>9</v>
      </c>
      <c r="E14" s="20" t="s">
        <v>28</v>
      </c>
      <c r="F14" s="20" t="s">
        <v>71</v>
      </c>
      <c r="G14" s="57" t="s">
        <v>87</v>
      </c>
    </row>
    <row r="15" spans="1:7" s="5" customFormat="1" ht="87" customHeight="1" x14ac:dyDescent="0.15">
      <c r="A15" s="537"/>
      <c r="B15" s="6">
        <v>12</v>
      </c>
      <c r="C15" s="7" t="s">
        <v>29</v>
      </c>
      <c r="D15" s="8" t="s">
        <v>9</v>
      </c>
      <c r="E15" s="20" t="s">
        <v>27</v>
      </c>
      <c r="F15" s="20" t="s">
        <v>72</v>
      </c>
      <c r="G15" s="57" t="s">
        <v>88</v>
      </c>
    </row>
    <row r="16" spans="1:7" s="5" customFormat="1" ht="87" customHeight="1" x14ac:dyDescent="0.15">
      <c r="A16" s="537"/>
      <c r="B16" s="12">
        <v>13</v>
      </c>
      <c r="C16" s="21" t="s">
        <v>42</v>
      </c>
      <c r="D16" s="14" t="s">
        <v>48</v>
      </c>
      <c r="E16" s="22" t="s">
        <v>31</v>
      </c>
      <c r="F16" s="22" t="s">
        <v>60</v>
      </c>
      <c r="G16" s="58" t="s">
        <v>89</v>
      </c>
    </row>
    <row r="17" spans="1:7" s="5" customFormat="1" ht="80.25" customHeight="1" x14ac:dyDescent="0.15">
      <c r="A17" s="538" t="s">
        <v>21</v>
      </c>
      <c r="B17" s="23">
        <v>14</v>
      </c>
      <c r="C17" s="16" t="s">
        <v>43</v>
      </c>
      <c r="D17" s="17" t="s">
        <v>9</v>
      </c>
      <c r="E17" s="26" t="s">
        <v>32</v>
      </c>
      <c r="F17" s="18" t="s">
        <v>90</v>
      </c>
      <c r="G17" s="59" t="s">
        <v>91</v>
      </c>
    </row>
    <row r="18" spans="1:7" s="5" customFormat="1" ht="96" customHeight="1" x14ac:dyDescent="0.15">
      <c r="A18" s="545"/>
      <c r="B18" s="6">
        <v>15</v>
      </c>
      <c r="C18" s="27" t="s">
        <v>7</v>
      </c>
      <c r="D18" s="8" t="s">
        <v>9</v>
      </c>
      <c r="E18" s="20" t="s">
        <v>26</v>
      </c>
      <c r="F18" s="28" t="s">
        <v>116</v>
      </c>
      <c r="G18" s="57" t="s">
        <v>92</v>
      </c>
    </row>
    <row r="19" spans="1:7" s="5" customFormat="1" ht="80.25" customHeight="1" x14ac:dyDescent="0.15">
      <c r="A19" s="545"/>
      <c r="B19" s="10">
        <v>16</v>
      </c>
      <c r="C19" s="37" t="s">
        <v>22</v>
      </c>
      <c r="D19" s="42" t="s">
        <v>9</v>
      </c>
      <c r="E19" s="38" t="s">
        <v>33</v>
      </c>
      <c r="F19" s="41" t="s">
        <v>36</v>
      </c>
      <c r="G19" s="60" t="s">
        <v>93</v>
      </c>
    </row>
    <row r="20" spans="1:7" s="5" customFormat="1" ht="86.25" customHeight="1" x14ac:dyDescent="0.15">
      <c r="A20" s="539"/>
      <c r="B20" s="12">
        <v>17</v>
      </c>
      <c r="C20" s="39" t="s">
        <v>94</v>
      </c>
      <c r="D20" s="61" t="s">
        <v>79</v>
      </c>
      <c r="E20" s="15" t="s">
        <v>95</v>
      </c>
      <c r="F20" s="22" t="s">
        <v>96</v>
      </c>
      <c r="G20" s="62" t="s">
        <v>97</v>
      </c>
    </row>
    <row r="21" spans="1:7" s="31" customFormat="1" ht="86.25" customHeight="1" x14ac:dyDescent="0.15">
      <c r="A21" s="531" t="s">
        <v>51</v>
      </c>
      <c r="B21" s="1">
        <v>18</v>
      </c>
      <c r="C21" s="29" t="s">
        <v>53</v>
      </c>
      <c r="D21" s="17" t="s">
        <v>62</v>
      </c>
      <c r="E21" s="18" t="s">
        <v>61</v>
      </c>
      <c r="F21" s="30" t="s">
        <v>65</v>
      </c>
      <c r="G21" s="63" t="s">
        <v>117</v>
      </c>
    </row>
    <row r="22" spans="1:7" s="31" customFormat="1" ht="80.25" customHeight="1" x14ac:dyDescent="0.15">
      <c r="A22" s="532"/>
      <c r="B22" s="6">
        <v>19</v>
      </c>
      <c r="C22" s="32" t="s">
        <v>52</v>
      </c>
      <c r="D22" s="546" t="s">
        <v>9</v>
      </c>
      <c r="E22" s="543" t="s">
        <v>30</v>
      </c>
      <c r="F22" s="543" t="s">
        <v>46</v>
      </c>
      <c r="G22" s="529" t="s">
        <v>98</v>
      </c>
    </row>
    <row r="23" spans="1:7" s="31" customFormat="1" ht="80.25" customHeight="1" x14ac:dyDescent="0.15">
      <c r="A23" s="533"/>
      <c r="B23" s="76">
        <v>20</v>
      </c>
      <c r="C23" s="33" t="s">
        <v>23</v>
      </c>
      <c r="D23" s="547"/>
      <c r="E23" s="544"/>
      <c r="F23" s="544"/>
      <c r="G23" s="530"/>
    </row>
    <row r="24" spans="1:7" s="31" customFormat="1" ht="80.25" customHeight="1" x14ac:dyDescent="0.15">
      <c r="A24" s="538" t="s">
        <v>54</v>
      </c>
      <c r="B24" s="23">
        <v>21</v>
      </c>
      <c r="C24" s="64" t="s">
        <v>73</v>
      </c>
      <c r="D24" s="34" t="s">
        <v>55</v>
      </c>
      <c r="E24" s="9" t="s">
        <v>24</v>
      </c>
      <c r="F24" s="28" t="s">
        <v>47</v>
      </c>
      <c r="G24" s="53" t="s">
        <v>99</v>
      </c>
    </row>
    <row r="25" spans="1:7" s="31" customFormat="1" ht="80.25" customHeight="1" x14ac:dyDescent="0.15">
      <c r="A25" s="539"/>
      <c r="B25" s="12">
        <v>22</v>
      </c>
      <c r="C25" s="65" t="s">
        <v>74</v>
      </c>
      <c r="D25" s="14" t="s">
        <v>9</v>
      </c>
      <c r="E25" s="15" t="s">
        <v>25</v>
      </c>
      <c r="F25" s="35" t="s">
        <v>118</v>
      </c>
      <c r="G25" s="66" t="s">
        <v>120</v>
      </c>
    </row>
    <row r="26" spans="1:7" s="31" customFormat="1" ht="92.25" customHeight="1" x14ac:dyDescent="0.15">
      <c r="A26" s="540" t="s">
        <v>14</v>
      </c>
      <c r="B26" s="1">
        <v>23</v>
      </c>
      <c r="C26" s="67" t="s">
        <v>75</v>
      </c>
      <c r="D26" s="17" t="s">
        <v>9</v>
      </c>
      <c r="E26" s="26" t="s">
        <v>69</v>
      </c>
      <c r="F26" s="25" t="s">
        <v>70</v>
      </c>
      <c r="G26" s="68" t="s">
        <v>76</v>
      </c>
    </row>
    <row r="27" spans="1:7" s="5" customFormat="1" ht="92.25" customHeight="1" x14ac:dyDescent="0.15">
      <c r="A27" s="541"/>
      <c r="B27" s="6">
        <v>24</v>
      </c>
      <c r="C27" s="40" t="s">
        <v>78</v>
      </c>
      <c r="D27" s="8" t="s">
        <v>9</v>
      </c>
      <c r="E27" s="28" t="s">
        <v>58</v>
      </c>
      <c r="F27" s="28" t="s">
        <v>59</v>
      </c>
      <c r="G27" s="69" t="s">
        <v>100</v>
      </c>
    </row>
    <row r="28" spans="1:7" s="36" customFormat="1" ht="147" customHeight="1" x14ac:dyDescent="0.15">
      <c r="A28" s="541"/>
      <c r="B28" s="6">
        <v>25</v>
      </c>
      <c r="C28" s="40" t="s">
        <v>5</v>
      </c>
      <c r="D28" s="8" t="s">
        <v>9</v>
      </c>
      <c r="E28" s="28" t="s">
        <v>77</v>
      </c>
      <c r="F28" s="28" t="s">
        <v>35</v>
      </c>
      <c r="G28" s="70" t="s">
        <v>101</v>
      </c>
    </row>
    <row r="29" spans="1:7" s="36" customFormat="1" ht="122.25" customHeight="1" x14ac:dyDescent="0.15">
      <c r="A29" s="541"/>
      <c r="B29" s="11">
        <v>26</v>
      </c>
      <c r="C29" s="71" t="s">
        <v>80</v>
      </c>
      <c r="D29" s="42" t="s">
        <v>6</v>
      </c>
      <c r="E29" s="72" t="s">
        <v>58</v>
      </c>
      <c r="F29" s="72" t="s">
        <v>103</v>
      </c>
      <c r="G29" s="78"/>
    </row>
    <row r="30" spans="1:7" s="36" customFormat="1" ht="132" customHeight="1" x14ac:dyDescent="0.15">
      <c r="A30" s="542"/>
      <c r="B30" s="12">
        <v>27</v>
      </c>
      <c r="C30" s="39" t="s">
        <v>56</v>
      </c>
      <c r="D30" s="14" t="s">
        <v>6</v>
      </c>
      <c r="E30" s="15" t="s">
        <v>18</v>
      </c>
      <c r="F30" s="15" t="s">
        <v>57</v>
      </c>
      <c r="G30" s="77" t="s">
        <v>102</v>
      </c>
    </row>
    <row r="31" spans="1:7" s="31" customFormat="1" x14ac:dyDescent="0.15">
      <c r="B31" s="73"/>
      <c r="D31" s="74"/>
    </row>
    <row r="32" spans="1:7" s="31" customFormat="1" x14ac:dyDescent="0.15">
      <c r="B32" s="75"/>
      <c r="D32" s="74"/>
    </row>
    <row r="33" spans="2:4" s="31" customFormat="1" x14ac:dyDescent="0.15">
      <c r="B33" s="75"/>
      <c r="D33" s="74"/>
    </row>
    <row r="34" spans="2:4" s="31" customFormat="1" x14ac:dyDescent="0.15">
      <c r="B34" s="75"/>
      <c r="D34" s="74"/>
    </row>
    <row r="35" spans="2:4" s="31" customFormat="1" x14ac:dyDescent="0.15">
      <c r="B35" s="75"/>
      <c r="D35" s="74"/>
    </row>
    <row r="36" spans="2:4" s="31" customFormat="1" x14ac:dyDescent="0.15">
      <c r="B36" s="75"/>
      <c r="D36" s="74"/>
    </row>
    <row r="37" spans="2:4" s="31" customFormat="1" x14ac:dyDescent="0.15">
      <c r="B37" s="75"/>
      <c r="D37" s="74"/>
    </row>
    <row r="38" spans="2:4" s="31" customFormat="1" x14ac:dyDescent="0.15">
      <c r="B38" s="75"/>
      <c r="D38" s="74"/>
    </row>
    <row r="39" spans="2:4" s="31" customFormat="1" x14ac:dyDescent="0.15">
      <c r="B39" s="75"/>
      <c r="D39" s="74"/>
    </row>
    <row r="40" spans="2:4" s="31" customFormat="1" x14ac:dyDescent="0.15">
      <c r="B40" s="75"/>
      <c r="D40" s="74"/>
    </row>
    <row r="41" spans="2:4" s="31" customFormat="1" x14ac:dyDescent="0.15">
      <c r="B41" s="75"/>
      <c r="D41" s="74"/>
    </row>
    <row r="42" spans="2:4" s="31" customFormat="1" x14ac:dyDescent="0.15">
      <c r="B42" s="75"/>
      <c r="D42" s="74"/>
    </row>
    <row r="43" spans="2:4" s="31" customFormat="1" x14ac:dyDescent="0.15">
      <c r="B43" s="75"/>
      <c r="D43" s="74"/>
    </row>
    <row r="44" spans="2:4" s="31" customFormat="1" x14ac:dyDescent="0.15">
      <c r="B44" s="75"/>
      <c r="D44" s="74"/>
    </row>
    <row r="45" spans="2:4" s="31" customFormat="1" x14ac:dyDescent="0.15">
      <c r="B45" s="75"/>
      <c r="D45" s="74"/>
    </row>
    <row r="46" spans="2:4" s="31" customFormat="1" x14ac:dyDescent="0.15">
      <c r="B46" s="75"/>
      <c r="D46" s="74"/>
    </row>
    <row r="47" spans="2:4" s="31" customFormat="1" x14ac:dyDescent="0.15">
      <c r="B47" s="75"/>
      <c r="D47" s="74"/>
    </row>
    <row r="48" spans="2:4" s="31" customFormat="1" x14ac:dyDescent="0.15">
      <c r="B48" s="75"/>
      <c r="D48" s="74"/>
    </row>
    <row r="49" spans="2:4" s="31" customFormat="1" x14ac:dyDescent="0.15">
      <c r="B49" s="75"/>
      <c r="D49" s="74"/>
    </row>
    <row r="50" spans="2:4" s="31" customFormat="1" x14ac:dyDescent="0.15">
      <c r="B50" s="75"/>
      <c r="D50" s="74"/>
    </row>
    <row r="51" spans="2:4" s="31" customFormat="1" x14ac:dyDescent="0.15">
      <c r="B51" s="75"/>
      <c r="D51" s="74"/>
    </row>
  </sheetData>
  <mergeCells count="13">
    <mergeCell ref="A24:A25"/>
    <mergeCell ref="A26:A30"/>
    <mergeCell ref="F22:F23"/>
    <mergeCell ref="A17:A20"/>
    <mergeCell ref="E22:E23"/>
    <mergeCell ref="D22:D23"/>
    <mergeCell ref="G22:G23"/>
    <mergeCell ref="A21:A23"/>
    <mergeCell ref="A2:F2"/>
    <mergeCell ref="A9:A12"/>
    <mergeCell ref="A1:F1"/>
    <mergeCell ref="A4:A8"/>
    <mergeCell ref="A13:A16"/>
  </mergeCells>
  <phoneticPr fontId="2"/>
  <pageMargins left="0.59055118110236227" right="0.59055118110236227" top="0.59055118110236227" bottom="0.59055118110236227" header="0.19685039370078741" footer="0.31496062992125984"/>
  <pageSetup paperSize="9" scale="82" firstPageNumber="2" orientation="portrait" useFirstPageNumber="1" r:id="rId1"/>
  <headerFooter alignWithMargins="0"/>
  <rowBreaks count="2" manualBreakCount="2">
    <brk id="12" max="6" man="1"/>
    <brk id="23"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E38"/>
  <sheetViews>
    <sheetView zoomScaleNormal="100" workbookViewId="0"/>
  </sheetViews>
  <sheetFormatPr defaultRowHeight="13.5" x14ac:dyDescent="0.15"/>
  <cols>
    <col min="1" max="1" width="16.125" style="283" customWidth="1"/>
    <col min="2" max="3" width="15.375" style="283" customWidth="1"/>
    <col min="4" max="4" width="37.375" style="283" customWidth="1"/>
    <col min="5" max="12" width="11.875" style="283" customWidth="1"/>
    <col min="13" max="16384" width="9" style="283"/>
  </cols>
  <sheetData>
    <row r="1" spans="1:5" ht="18" customHeight="1" x14ac:dyDescent="0.15">
      <c r="A1" s="282" t="s">
        <v>533</v>
      </c>
    </row>
    <row r="2" spans="1:5" ht="13.5" customHeight="1" x14ac:dyDescent="0.15">
      <c r="A2" s="284"/>
      <c r="E2" s="283" t="s">
        <v>534</v>
      </c>
    </row>
    <row r="3" spans="1:5" ht="13.5" customHeight="1" x14ac:dyDescent="0.15">
      <c r="A3" s="299" t="s">
        <v>535</v>
      </c>
      <c r="B3" s="300" t="s">
        <v>447</v>
      </c>
      <c r="C3" s="301" t="s">
        <v>448</v>
      </c>
      <c r="D3" s="285" t="s">
        <v>449</v>
      </c>
    </row>
    <row r="4" spans="1:5" ht="18.2" customHeight="1" x14ac:dyDescent="0.15">
      <c r="A4" s="728" t="s">
        <v>536</v>
      </c>
      <c r="B4" s="720" t="s">
        <v>537</v>
      </c>
      <c r="C4" s="769" t="s">
        <v>538</v>
      </c>
      <c r="D4" s="770" t="s">
        <v>539</v>
      </c>
    </row>
    <row r="5" spans="1:5" ht="18.2" customHeight="1" x14ac:dyDescent="0.15">
      <c r="A5" s="728"/>
      <c r="B5" s="721"/>
      <c r="C5" s="769"/>
      <c r="D5" s="770"/>
    </row>
    <row r="6" spans="1:5" ht="18.2" customHeight="1" x14ac:dyDescent="0.15">
      <c r="A6" s="728"/>
      <c r="B6" s="721"/>
      <c r="C6" s="769"/>
      <c r="D6" s="770"/>
    </row>
    <row r="7" spans="1:5" ht="18.2" customHeight="1" x14ac:dyDescent="0.15">
      <c r="A7" s="728"/>
      <c r="B7" s="722"/>
      <c r="C7" s="769"/>
      <c r="D7" s="770"/>
    </row>
    <row r="8" spans="1:5" ht="28.35" customHeight="1" x14ac:dyDescent="0.15">
      <c r="A8" s="728" t="s">
        <v>540</v>
      </c>
      <c r="B8" s="769" t="s">
        <v>541</v>
      </c>
      <c r="C8" s="769" t="s">
        <v>538</v>
      </c>
      <c r="D8" s="770" t="s">
        <v>542</v>
      </c>
    </row>
    <row r="9" spans="1:5" ht="42.75" customHeight="1" x14ac:dyDescent="0.15">
      <c r="A9" s="728"/>
      <c r="B9" s="769"/>
      <c r="C9" s="769"/>
      <c r="D9" s="770"/>
    </row>
    <row r="10" spans="1:5" ht="30" customHeight="1" x14ac:dyDescent="0.15">
      <c r="A10" s="728" t="s">
        <v>543</v>
      </c>
      <c r="B10" s="769" t="s">
        <v>544</v>
      </c>
      <c r="C10" s="769" t="s">
        <v>538</v>
      </c>
      <c r="D10" s="770" t="s">
        <v>545</v>
      </c>
    </row>
    <row r="11" spans="1:5" ht="30" customHeight="1" x14ac:dyDescent="0.15">
      <c r="A11" s="728"/>
      <c r="B11" s="769"/>
      <c r="C11" s="769"/>
      <c r="D11" s="770"/>
    </row>
    <row r="12" spans="1:5" ht="30" customHeight="1" x14ac:dyDescent="0.15">
      <c r="A12" s="728"/>
      <c r="B12" s="769" t="s">
        <v>546</v>
      </c>
      <c r="C12" s="769" t="s">
        <v>547</v>
      </c>
      <c r="D12" s="770"/>
    </row>
    <row r="13" spans="1:5" ht="30" customHeight="1" x14ac:dyDescent="0.15">
      <c r="A13" s="728"/>
      <c r="B13" s="769"/>
      <c r="C13" s="769"/>
      <c r="D13" s="770"/>
    </row>
    <row r="14" spans="1:5" ht="18" customHeight="1" x14ac:dyDescent="0.15">
      <c r="A14" s="728" t="s">
        <v>548</v>
      </c>
      <c r="B14" s="769" t="s">
        <v>549</v>
      </c>
      <c r="C14" s="769" t="s">
        <v>550</v>
      </c>
      <c r="D14" s="770" t="s">
        <v>551</v>
      </c>
    </row>
    <row r="15" spans="1:5" ht="18" customHeight="1" x14ac:dyDescent="0.15">
      <c r="A15" s="728"/>
      <c r="B15" s="720"/>
      <c r="C15" s="720"/>
      <c r="D15" s="770"/>
    </row>
    <row r="16" spans="1:5" ht="18" customHeight="1" x14ac:dyDescent="0.15">
      <c r="A16" s="728"/>
      <c r="B16" s="302" t="s">
        <v>552</v>
      </c>
      <c r="C16" s="771" t="s">
        <v>553</v>
      </c>
      <c r="D16" s="770"/>
    </row>
    <row r="17" spans="1:4" ht="18" customHeight="1" x14ac:dyDescent="0.15">
      <c r="A17" s="728"/>
      <c r="B17" s="302" t="s">
        <v>554</v>
      </c>
      <c r="C17" s="772"/>
      <c r="D17" s="770"/>
    </row>
    <row r="18" spans="1:4" ht="18" customHeight="1" x14ac:dyDescent="0.15">
      <c r="A18" s="728"/>
      <c r="B18" s="302" t="s">
        <v>555</v>
      </c>
      <c r="C18" s="722" t="s">
        <v>556</v>
      </c>
      <c r="D18" s="770"/>
    </row>
    <row r="19" spans="1:4" ht="18" customHeight="1" x14ac:dyDescent="0.15">
      <c r="A19" s="728"/>
      <c r="B19" s="303" t="s">
        <v>557</v>
      </c>
      <c r="C19" s="769"/>
      <c r="D19" s="770"/>
    </row>
    <row r="20" spans="1:4" ht="18" customHeight="1" x14ac:dyDescent="0.15">
      <c r="A20" s="728" t="s">
        <v>558</v>
      </c>
      <c r="B20" s="769" t="s">
        <v>559</v>
      </c>
      <c r="C20" s="769" t="s">
        <v>550</v>
      </c>
      <c r="D20" s="770" t="s">
        <v>560</v>
      </c>
    </row>
    <row r="21" spans="1:4" ht="18" customHeight="1" x14ac:dyDescent="0.15">
      <c r="A21" s="728"/>
      <c r="B21" s="720"/>
      <c r="C21" s="720"/>
      <c r="D21" s="770"/>
    </row>
    <row r="22" spans="1:4" ht="18" customHeight="1" x14ac:dyDescent="0.15">
      <c r="A22" s="728"/>
      <c r="B22" s="302" t="s">
        <v>561</v>
      </c>
      <c r="C22" s="302" t="s">
        <v>562</v>
      </c>
      <c r="D22" s="770"/>
    </row>
    <row r="23" spans="1:4" ht="18" customHeight="1" x14ac:dyDescent="0.15">
      <c r="A23" s="728"/>
      <c r="B23" s="303" t="s">
        <v>563</v>
      </c>
      <c r="C23" s="303" t="s">
        <v>564</v>
      </c>
      <c r="D23" s="770"/>
    </row>
    <row r="24" spans="1:4" ht="21.4" customHeight="1" x14ac:dyDescent="0.15">
      <c r="A24" s="728" t="s">
        <v>565</v>
      </c>
      <c r="B24" s="769" t="s">
        <v>566</v>
      </c>
      <c r="C24" s="769" t="s">
        <v>567</v>
      </c>
      <c r="D24" s="770" t="s">
        <v>568</v>
      </c>
    </row>
    <row r="25" spans="1:4" ht="21.4" customHeight="1" x14ac:dyDescent="0.15">
      <c r="A25" s="728"/>
      <c r="B25" s="769"/>
      <c r="C25" s="769"/>
      <c r="D25" s="770"/>
    </row>
    <row r="26" spans="1:4" ht="23.25" customHeight="1" x14ac:dyDescent="0.15">
      <c r="A26" s="728" t="s">
        <v>569</v>
      </c>
      <c r="B26" s="769" t="s">
        <v>570</v>
      </c>
      <c r="C26" s="769" t="s">
        <v>571</v>
      </c>
      <c r="D26" s="770" t="s">
        <v>572</v>
      </c>
    </row>
    <row r="27" spans="1:4" ht="23.25" customHeight="1" x14ac:dyDescent="0.15">
      <c r="A27" s="728"/>
      <c r="B27" s="769"/>
      <c r="C27" s="769"/>
      <c r="D27" s="770"/>
    </row>
    <row r="28" spans="1:4" ht="23.25" customHeight="1" x14ac:dyDescent="0.15">
      <c r="A28" s="728"/>
      <c r="B28" s="769"/>
      <c r="C28" s="769"/>
      <c r="D28" s="770"/>
    </row>
    <row r="29" spans="1:4" ht="13.5" customHeight="1" x14ac:dyDescent="0.15">
      <c r="A29" s="728" t="s">
        <v>573</v>
      </c>
      <c r="B29" s="769" t="s">
        <v>574</v>
      </c>
      <c r="C29" s="769" t="s">
        <v>575</v>
      </c>
      <c r="D29" s="770" t="s">
        <v>576</v>
      </c>
    </row>
    <row r="30" spans="1:4" ht="13.5" customHeight="1" x14ac:dyDescent="0.15">
      <c r="A30" s="728"/>
      <c r="B30" s="769"/>
      <c r="C30" s="769"/>
      <c r="D30" s="770"/>
    </row>
    <row r="31" spans="1:4" ht="13.5" customHeight="1" x14ac:dyDescent="0.15">
      <c r="A31" s="728"/>
      <c r="B31" s="769"/>
      <c r="C31" s="769"/>
      <c r="D31" s="770"/>
    </row>
    <row r="32" spans="1:4" ht="16.5" customHeight="1" x14ac:dyDescent="0.15">
      <c r="A32" s="728"/>
      <c r="B32" s="769"/>
      <c r="C32" s="769"/>
      <c r="D32" s="770"/>
    </row>
    <row r="33" spans="1:4" ht="17.25" customHeight="1" x14ac:dyDescent="0.15">
      <c r="A33" s="728" t="s">
        <v>577</v>
      </c>
      <c r="B33" s="769" t="s">
        <v>578</v>
      </c>
      <c r="C33" s="769" t="s">
        <v>579</v>
      </c>
      <c r="D33" s="770" t="s">
        <v>580</v>
      </c>
    </row>
    <row r="34" spans="1:4" ht="17.25" customHeight="1" x14ac:dyDescent="0.15">
      <c r="A34" s="728"/>
      <c r="B34" s="769"/>
      <c r="C34" s="769"/>
      <c r="D34" s="770"/>
    </row>
    <row r="35" spans="1:4" ht="17.25" customHeight="1" x14ac:dyDescent="0.15">
      <c r="A35" s="728"/>
      <c r="B35" s="769"/>
      <c r="C35" s="769"/>
      <c r="D35" s="770"/>
    </row>
    <row r="36" spans="1:4" ht="36.200000000000003" customHeight="1" x14ac:dyDescent="0.15">
      <c r="A36" s="728" t="s">
        <v>581</v>
      </c>
      <c r="B36" s="769" t="s">
        <v>582</v>
      </c>
      <c r="C36" s="769" t="s">
        <v>583</v>
      </c>
      <c r="D36" s="770" t="s">
        <v>584</v>
      </c>
    </row>
    <row r="37" spans="1:4" ht="36.200000000000003" customHeight="1" x14ac:dyDescent="0.15">
      <c r="A37" s="728"/>
      <c r="B37" s="769"/>
      <c r="C37" s="769"/>
      <c r="D37" s="770"/>
    </row>
    <row r="38" spans="1:4" ht="14.25" x14ac:dyDescent="0.15">
      <c r="A38" s="304"/>
    </row>
  </sheetData>
  <mergeCells count="44">
    <mergeCell ref="A4:A7"/>
    <mergeCell ref="B4:B7"/>
    <mergeCell ref="C4:C7"/>
    <mergeCell ref="D4:D7"/>
    <mergeCell ref="A8:A9"/>
    <mergeCell ref="B8:B9"/>
    <mergeCell ref="C8:C9"/>
    <mergeCell ref="D8:D9"/>
    <mergeCell ref="A10:A13"/>
    <mergeCell ref="B10:B11"/>
    <mergeCell ref="C10:C11"/>
    <mergeCell ref="D10:D13"/>
    <mergeCell ref="B12:B13"/>
    <mergeCell ref="C12:C13"/>
    <mergeCell ref="A14:A19"/>
    <mergeCell ref="B14:B15"/>
    <mergeCell ref="C14:C15"/>
    <mergeCell ref="D14:D19"/>
    <mergeCell ref="C16:C17"/>
    <mergeCell ref="C18:C19"/>
    <mergeCell ref="A20:A23"/>
    <mergeCell ref="B20:B21"/>
    <mergeCell ref="C20:C21"/>
    <mergeCell ref="D20:D23"/>
    <mergeCell ref="A24:A25"/>
    <mergeCell ref="B24:B25"/>
    <mergeCell ref="C24:C25"/>
    <mergeCell ref="D24:D25"/>
    <mergeCell ref="A26:A28"/>
    <mergeCell ref="B26:B28"/>
    <mergeCell ref="C26:C28"/>
    <mergeCell ref="D26:D28"/>
    <mergeCell ref="A29:A32"/>
    <mergeCell ref="B29:B32"/>
    <mergeCell ref="C29:C32"/>
    <mergeCell ref="D29:D32"/>
    <mergeCell ref="A33:A35"/>
    <mergeCell ref="B33:B35"/>
    <mergeCell ref="C33:C35"/>
    <mergeCell ref="D33:D35"/>
    <mergeCell ref="A36:A37"/>
    <mergeCell ref="B36:B37"/>
    <mergeCell ref="C36:C37"/>
    <mergeCell ref="D36:D37"/>
  </mergeCells>
  <phoneticPr fontId="2"/>
  <printOptions horizontalCentered="1"/>
  <pageMargins left="0.78740157480314965" right="0.78740157480314965" top="0.78740157480314965" bottom="0.98425196850393704" header="0.51181102362204722" footer="0.5118110236220472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R45"/>
  <sheetViews>
    <sheetView view="pageBreakPreview" zoomScaleNormal="100" workbookViewId="0">
      <selection sqref="A1:J1"/>
    </sheetView>
  </sheetViews>
  <sheetFormatPr defaultRowHeight="13.5" x14ac:dyDescent="0.15"/>
  <cols>
    <col min="1" max="1" width="10.5" style="305" customWidth="1"/>
    <col min="2" max="13" width="5.25" style="305" customWidth="1"/>
    <col min="14" max="17" width="4.75" style="305" customWidth="1"/>
    <col min="18" max="16384" width="9" style="306"/>
  </cols>
  <sheetData>
    <row r="1" spans="1:17" ht="25.5" customHeight="1" x14ac:dyDescent="0.15">
      <c r="A1" s="833" t="s">
        <v>585</v>
      </c>
      <c r="B1" s="833"/>
      <c r="C1" s="833"/>
      <c r="D1" s="833"/>
      <c r="E1" s="833"/>
      <c r="F1" s="833"/>
      <c r="G1" s="833"/>
      <c r="H1" s="833"/>
      <c r="I1" s="833"/>
      <c r="J1" s="833"/>
      <c r="L1" s="834" t="s">
        <v>388</v>
      </c>
      <c r="M1" s="835"/>
      <c r="N1" s="836"/>
      <c r="O1" s="837" t="s">
        <v>586</v>
      </c>
      <c r="P1" s="837"/>
      <c r="Q1" s="837"/>
    </row>
    <row r="2" spans="1:17" ht="21" customHeight="1" x14ac:dyDescent="0.15">
      <c r="A2" s="824" t="s">
        <v>587</v>
      </c>
      <c r="B2" s="824"/>
      <c r="C2" s="824"/>
      <c r="D2" s="824"/>
      <c r="E2" s="824"/>
      <c r="F2" s="824"/>
      <c r="G2" s="824"/>
      <c r="H2" s="824"/>
    </row>
    <row r="3" spans="1:17" ht="6.75" customHeight="1" x14ac:dyDescent="0.15">
      <c r="A3" s="307"/>
      <c r="B3" s="308"/>
      <c r="C3" s="308"/>
      <c r="D3" s="308"/>
      <c r="E3" s="308"/>
      <c r="F3" s="308"/>
    </row>
    <row r="4" spans="1:17" ht="18.75" customHeight="1" x14ac:dyDescent="0.15">
      <c r="A4" s="824" t="s">
        <v>588</v>
      </c>
      <c r="B4" s="824"/>
      <c r="C4" s="824"/>
      <c r="D4" s="824"/>
      <c r="E4" s="824"/>
      <c r="F4" s="824"/>
      <c r="G4" s="824" t="s">
        <v>589</v>
      </c>
      <c r="H4" s="824"/>
      <c r="I4" s="824"/>
      <c r="J4" s="824"/>
      <c r="K4" s="824"/>
      <c r="L4" s="824"/>
      <c r="M4" s="824"/>
      <c r="N4" s="824"/>
      <c r="O4" s="824"/>
      <c r="P4" s="824"/>
    </row>
    <row r="5" spans="1:17" ht="18.75" customHeight="1" x14ac:dyDescent="0.15">
      <c r="A5" s="824" t="s">
        <v>590</v>
      </c>
      <c r="B5" s="824"/>
      <c r="C5" s="824"/>
      <c r="D5" s="824"/>
      <c r="E5" s="824"/>
      <c r="F5" s="824"/>
      <c r="G5" s="309" t="s">
        <v>591</v>
      </c>
      <c r="H5" s="309"/>
      <c r="I5" s="309"/>
      <c r="J5" s="309"/>
    </row>
    <row r="6" spans="1:17" ht="18.75" customHeight="1" x14ac:dyDescent="0.15">
      <c r="A6" s="824" t="s">
        <v>592</v>
      </c>
      <c r="B6" s="832"/>
      <c r="C6" s="832"/>
      <c r="D6" s="832"/>
      <c r="E6" s="832"/>
      <c r="F6" s="832"/>
      <c r="G6" s="832"/>
      <c r="H6" s="832"/>
      <c r="I6" s="832"/>
      <c r="J6" s="832"/>
      <c r="K6" s="832"/>
      <c r="L6" s="832"/>
      <c r="M6" s="832"/>
      <c r="N6" s="832"/>
      <c r="O6" s="832"/>
      <c r="P6" s="832"/>
      <c r="Q6" s="832"/>
    </row>
    <row r="7" spans="1:17" ht="15" customHeight="1" x14ac:dyDescent="0.15">
      <c r="A7" s="310"/>
    </row>
    <row r="8" spans="1:17" ht="15" customHeight="1" x14ac:dyDescent="0.15">
      <c r="A8" s="813" t="s">
        <v>593</v>
      </c>
      <c r="B8" s="813"/>
      <c r="C8" s="813"/>
    </row>
    <row r="9" spans="1:17" ht="22.5" customHeight="1" x14ac:dyDescent="0.15">
      <c r="A9" s="311" t="s">
        <v>397</v>
      </c>
      <c r="B9" s="804" t="s">
        <v>398</v>
      </c>
      <c r="C9" s="804"/>
      <c r="D9" s="804"/>
      <c r="E9" s="804"/>
      <c r="F9" s="804" t="s">
        <v>399</v>
      </c>
      <c r="G9" s="804"/>
      <c r="H9" s="804"/>
      <c r="I9" s="804"/>
      <c r="J9" s="804" t="s">
        <v>400</v>
      </c>
      <c r="K9" s="804"/>
      <c r="L9" s="804"/>
      <c r="M9" s="804"/>
      <c r="N9" s="804" t="s">
        <v>401</v>
      </c>
      <c r="O9" s="804"/>
      <c r="P9" s="804"/>
      <c r="Q9" s="804"/>
    </row>
    <row r="10" spans="1:17" ht="30" customHeight="1" x14ac:dyDescent="0.15">
      <c r="A10" s="312" t="s">
        <v>594</v>
      </c>
      <c r="B10" s="825">
        <v>58235</v>
      </c>
      <c r="C10" s="826"/>
      <c r="D10" s="826"/>
      <c r="E10" s="827"/>
      <c r="F10" s="825">
        <v>31020</v>
      </c>
      <c r="G10" s="826"/>
      <c r="H10" s="826"/>
      <c r="I10" s="827"/>
      <c r="J10" s="825">
        <v>28045</v>
      </c>
      <c r="K10" s="826"/>
      <c r="L10" s="826"/>
      <c r="M10" s="827"/>
      <c r="N10" s="825" t="s">
        <v>595</v>
      </c>
      <c r="O10" s="826"/>
      <c r="P10" s="826"/>
      <c r="Q10" s="827"/>
    </row>
    <row r="11" spans="1:17" ht="30" customHeight="1" x14ac:dyDescent="0.15">
      <c r="A11" s="312" t="s">
        <v>596</v>
      </c>
      <c r="B11" s="825">
        <v>68834</v>
      </c>
      <c r="C11" s="826"/>
      <c r="D11" s="826"/>
      <c r="E11" s="827"/>
      <c r="F11" s="825">
        <v>37024</v>
      </c>
      <c r="G11" s="826"/>
      <c r="H11" s="826"/>
      <c r="I11" s="827"/>
      <c r="J11" s="825">
        <v>32241</v>
      </c>
      <c r="K11" s="826"/>
      <c r="L11" s="826"/>
      <c r="M11" s="827"/>
      <c r="N11" s="825" t="s">
        <v>597</v>
      </c>
      <c r="O11" s="826"/>
      <c r="P11" s="826"/>
      <c r="Q11" s="827"/>
    </row>
    <row r="12" spans="1:17" ht="30" customHeight="1" x14ac:dyDescent="0.15">
      <c r="A12" s="312" t="s">
        <v>598</v>
      </c>
      <c r="B12" s="825">
        <v>73265</v>
      </c>
      <c r="C12" s="826"/>
      <c r="D12" s="826"/>
      <c r="E12" s="827"/>
      <c r="F12" s="828">
        <v>39270</v>
      </c>
      <c r="G12" s="829"/>
      <c r="H12" s="829"/>
      <c r="I12" s="830"/>
      <c r="J12" s="825">
        <v>33732</v>
      </c>
      <c r="K12" s="826"/>
      <c r="L12" s="826"/>
      <c r="M12" s="827"/>
      <c r="N12" s="825" t="s">
        <v>599</v>
      </c>
      <c r="O12" s="826"/>
      <c r="P12" s="826"/>
      <c r="Q12" s="827"/>
    </row>
    <row r="13" spans="1:17" ht="26.25" customHeight="1" x14ac:dyDescent="0.15">
      <c r="A13" s="311" t="s">
        <v>408</v>
      </c>
      <c r="B13" s="825">
        <v>1036068</v>
      </c>
      <c r="C13" s="826"/>
      <c r="D13" s="826"/>
      <c r="E13" s="827"/>
      <c r="F13" s="828">
        <v>587109</v>
      </c>
      <c r="G13" s="829"/>
      <c r="H13" s="829"/>
      <c r="I13" s="830"/>
      <c r="J13" s="825">
        <v>449214</v>
      </c>
      <c r="K13" s="826"/>
      <c r="L13" s="826"/>
      <c r="M13" s="827"/>
      <c r="N13" s="831">
        <v>9397</v>
      </c>
      <c r="O13" s="831"/>
      <c r="P13" s="831"/>
      <c r="Q13" s="831"/>
    </row>
    <row r="14" spans="1:17" ht="11.25" customHeight="1" x14ac:dyDescent="0.15">
      <c r="A14" s="310"/>
    </row>
    <row r="15" spans="1:17" ht="15" customHeight="1" x14ac:dyDescent="0.15">
      <c r="A15" s="824" t="s">
        <v>600</v>
      </c>
      <c r="B15" s="824"/>
      <c r="C15" s="824"/>
      <c r="D15" s="824"/>
      <c r="E15" s="308"/>
    </row>
    <row r="16" spans="1:17" ht="18.75" customHeight="1" x14ac:dyDescent="0.15">
      <c r="A16" s="813" t="s">
        <v>601</v>
      </c>
      <c r="B16" s="813"/>
      <c r="C16" s="813"/>
      <c r="D16" s="813"/>
      <c r="E16" s="813"/>
    </row>
    <row r="17" spans="1:18" ht="18.75" customHeight="1" x14ac:dyDescent="0.15">
      <c r="A17" s="311"/>
      <c r="B17" s="804" t="s">
        <v>411</v>
      </c>
      <c r="C17" s="804"/>
      <c r="D17" s="804" t="s">
        <v>412</v>
      </c>
      <c r="E17" s="804"/>
      <c r="F17" s="804" t="s">
        <v>413</v>
      </c>
      <c r="G17" s="804"/>
      <c r="H17" s="804" t="s">
        <v>414</v>
      </c>
      <c r="I17" s="804"/>
      <c r="J17" s="804" t="s">
        <v>415</v>
      </c>
      <c r="K17" s="804"/>
      <c r="L17" s="804" t="s">
        <v>416</v>
      </c>
      <c r="M17" s="804"/>
      <c r="N17" s="804" t="s">
        <v>417</v>
      </c>
      <c r="O17" s="804"/>
      <c r="P17" s="804" t="s">
        <v>418</v>
      </c>
      <c r="Q17" s="804"/>
    </row>
    <row r="18" spans="1:18" ht="15" customHeight="1" x14ac:dyDescent="0.15">
      <c r="A18" s="794" t="s">
        <v>420</v>
      </c>
      <c r="B18" s="823">
        <v>12472</v>
      </c>
      <c r="C18" s="823"/>
      <c r="D18" s="814">
        <v>2945</v>
      </c>
      <c r="E18" s="815"/>
      <c r="F18" s="814">
        <v>7880</v>
      </c>
      <c r="G18" s="815"/>
      <c r="H18" s="814">
        <v>2975</v>
      </c>
      <c r="I18" s="815"/>
      <c r="J18" s="784">
        <v>329</v>
      </c>
      <c r="K18" s="806"/>
      <c r="L18" s="784">
        <v>979</v>
      </c>
      <c r="M18" s="806"/>
      <c r="N18" s="814">
        <v>6152</v>
      </c>
      <c r="O18" s="815"/>
      <c r="P18" s="816">
        <f>SUM(B18:O18)</f>
        <v>33732</v>
      </c>
      <c r="Q18" s="817"/>
    </row>
    <row r="19" spans="1:18" ht="15" customHeight="1" x14ac:dyDescent="0.15">
      <c r="A19" s="794"/>
      <c r="B19" s="820">
        <v>0.37</v>
      </c>
      <c r="C19" s="820"/>
      <c r="D19" s="792">
        <v>8.6999999999999994E-2</v>
      </c>
      <c r="E19" s="793"/>
      <c r="F19" s="792">
        <v>0.23400000000000001</v>
      </c>
      <c r="G19" s="793"/>
      <c r="H19" s="820">
        <v>8.7999999999999995E-2</v>
      </c>
      <c r="I19" s="820"/>
      <c r="J19" s="820">
        <v>0.01</v>
      </c>
      <c r="K19" s="820"/>
      <c r="L19" s="792">
        <v>2.9000000000000001E-2</v>
      </c>
      <c r="M19" s="793"/>
      <c r="N19" s="820">
        <f>N18/$P$18</f>
        <v>0.18237875014822721</v>
      </c>
      <c r="O19" s="820"/>
      <c r="P19" s="818"/>
      <c r="Q19" s="819"/>
      <c r="R19" s="313"/>
    </row>
    <row r="20" spans="1:18" ht="15" customHeight="1" x14ac:dyDescent="0.15">
      <c r="A20" s="794" t="s">
        <v>421</v>
      </c>
      <c r="B20" s="821">
        <v>287</v>
      </c>
      <c r="C20" s="822"/>
      <c r="D20" s="784">
        <v>59</v>
      </c>
      <c r="E20" s="806"/>
      <c r="F20" s="784">
        <v>60</v>
      </c>
      <c r="G20" s="806"/>
      <c r="H20" s="784">
        <v>29</v>
      </c>
      <c r="I20" s="806"/>
      <c r="J20" s="784">
        <v>5</v>
      </c>
      <c r="K20" s="806"/>
      <c r="L20" s="784">
        <v>94</v>
      </c>
      <c r="M20" s="806"/>
      <c r="N20" s="805">
        <v>185</v>
      </c>
      <c r="O20" s="806"/>
      <c r="P20" s="807">
        <f>SUM(B20:O20)</f>
        <v>719</v>
      </c>
      <c r="Q20" s="809"/>
    </row>
    <row r="21" spans="1:18" ht="15" customHeight="1" x14ac:dyDescent="0.15">
      <c r="A21" s="794"/>
      <c r="B21" s="820">
        <v>0.39900000000000002</v>
      </c>
      <c r="C21" s="820"/>
      <c r="D21" s="792">
        <v>8.2000000000000003E-2</v>
      </c>
      <c r="E21" s="793"/>
      <c r="F21" s="792">
        <v>8.3000000000000004E-2</v>
      </c>
      <c r="G21" s="793"/>
      <c r="H21" s="820">
        <v>0.04</v>
      </c>
      <c r="I21" s="820"/>
      <c r="J21" s="820">
        <v>7.0000000000000001E-3</v>
      </c>
      <c r="K21" s="820"/>
      <c r="L21" s="792">
        <v>0.13100000000000001</v>
      </c>
      <c r="M21" s="793"/>
      <c r="N21" s="820">
        <f>N20/$P$20</f>
        <v>0.2573018080667594</v>
      </c>
      <c r="O21" s="820"/>
      <c r="P21" s="810"/>
      <c r="Q21" s="812"/>
    </row>
    <row r="22" spans="1:18" ht="11.25" customHeight="1" x14ac:dyDescent="0.15">
      <c r="A22" s="310"/>
    </row>
    <row r="23" spans="1:18" ht="18.75" customHeight="1" x14ac:dyDescent="0.15">
      <c r="A23" s="813" t="s">
        <v>602</v>
      </c>
      <c r="B23" s="813"/>
      <c r="C23" s="813"/>
      <c r="D23" s="813"/>
      <c r="E23" s="813"/>
      <c r="F23" s="813"/>
    </row>
    <row r="24" spans="1:18" ht="18.75" customHeight="1" x14ac:dyDescent="0.15">
      <c r="A24" s="311"/>
      <c r="B24" s="804" t="s">
        <v>423</v>
      </c>
      <c r="C24" s="804"/>
      <c r="D24" s="804" t="s">
        <v>424</v>
      </c>
      <c r="E24" s="804"/>
      <c r="F24" s="804" t="s">
        <v>425</v>
      </c>
      <c r="G24" s="804"/>
      <c r="H24" s="804" t="s">
        <v>426</v>
      </c>
      <c r="I24" s="804"/>
      <c r="J24" s="804" t="s">
        <v>427</v>
      </c>
      <c r="K24" s="804"/>
      <c r="L24" s="804" t="s">
        <v>428</v>
      </c>
      <c r="M24" s="804"/>
      <c r="N24" s="804" t="s">
        <v>603</v>
      </c>
      <c r="O24" s="804"/>
      <c r="P24" s="804" t="s">
        <v>345</v>
      </c>
      <c r="Q24" s="804"/>
    </row>
    <row r="25" spans="1:18" ht="15" customHeight="1" x14ac:dyDescent="0.15">
      <c r="A25" s="794" t="s">
        <v>420</v>
      </c>
      <c r="B25" s="814">
        <v>5578</v>
      </c>
      <c r="C25" s="815"/>
      <c r="D25" s="814">
        <v>17890</v>
      </c>
      <c r="E25" s="815"/>
      <c r="F25" s="814">
        <v>9920</v>
      </c>
      <c r="G25" s="815"/>
      <c r="H25" s="814">
        <v>152</v>
      </c>
      <c r="I25" s="815"/>
      <c r="J25" s="805">
        <v>75</v>
      </c>
      <c r="K25" s="806"/>
      <c r="L25" s="805">
        <v>117</v>
      </c>
      <c r="M25" s="806"/>
      <c r="N25" s="814">
        <v>0</v>
      </c>
      <c r="O25" s="815"/>
      <c r="P25" s="816">
        <f>SUM(B25:O25)</f>
        <v>33732</v>
      </c>
      <c r="Q25" s="817"/>
    </row>
    <row r="26" spans="1:18" ht="15" customHeight="1" x14ac:dyDescent="0.15">
      <c r="A26" s="794"/>
      <c r="B26" s="792">
        <v>0.16500000000000001</v>
      </c>
      <c r="C26" s="793"/>
      <c r="D26" s="792">
        <v>0.53</v>
      </c>
      <c r="E26" s="793"/>
      <c r="F26" s="792">
        <v>0.29399999999999998</v>
      </c>
      <c r="G26" s="793"/>
      <c r="H26" s="792">
        <v>5.0000000000000001E-3</v>
      </c>
      <c r="I26" s="793"/>
      <c r="J26" s="792">
        <v>2E-3</v>
      </c>
      <c r="K26" s="793"/>
      <c r="L26" s="792">
        <v>3.0000000000000001E-3</v>
      </c>
      <c r="M26" s="793"/>
      <c r="N26" s="792">
        <v>0</v>
      </c>
      <c r="O26" s="793"/>
      <c r="P26" s="818"/>
      <c r="Q26" s="819"/>
    </row>
    <row r="27" spans="1:18" ht="15" customHeight="1" x14ac:dyDescent="0.15">
      <c r="A27" s="794" t="s">
        <v>421</v>
      </c>
      <c r="B27" s="805">
        <v>198</v>
      </c>
      <c r="C27" s="806"/>
      <c r="D27" s="805">
        <v>397</v>
      </c>
      <c r="E27" s="806"/>
      <c r="F27" s="805">
        <v>109</v>
      </c>
      <c r="G27" s="806"/>
      <c r="H27" s="805">
        <v>9</v>
      </c>
      <c r="I27" s="806"/>
      <c r="J27" s="805">
        <v>3</v>
      </c>
      <c r="K27" s="806"/>
      <c r="L27" s="805">
        <v>3</v>
      </c>
      <c r="M27" s="806"/>
      <c r="N27" s="805">
        <v>0</v>
      </c>
      <c r="O27" s="806"/>
      <c r="P27" s="807">
        <f>SUM(B27:O27)</f>
        <v>719</v>
      </c>
      <c r="Q27" s="809"/>
    </row>
    <row r="28" spans="1:18" ht="15" customHeight="1" x14ac:dyDescent="0.15">
      <c r="A28" s="794"/>
      <c r="B28" s="792">
        <v>0.27500000000000002</v>
      </c>
      <c r="C28" s="793"/>
      <c r="D28" s="792">
        <v>0.55200000000000005</v>
      </c>
      <c r="E28" s="793"/>
      <c r="F28" s="792">
        <v>0.152</v>
      </c>
      <c r="G28" s="793"/>
      <c r="H28" s="792">
        <v>1.2999999999999999E-2</v>
      </c>
      <c r="I28" s="793"/>
      <c r="J28" s="792">
        <v>4.0000000000000001E-3</v>
      </c>
      <c r="K28" s="793"/>
      <c r="L28" s="792">
        <v>4.0000000000000001E-3</v>
      </c>
      <c r="M28" s="793"/>
      <c r="N28" s="792">
        <v>0</v>
      </c>
      <c r="O28" s="793"/>
      <c r="P28" s="810"/>
      <c r="Q28" s="812"/>
    </row>
    <row r="29" spans="1:18" ht="11.25" customHeight="1" x14ac:dyDescent="0.15">
      <c r="A29" s="310"/>
    </row>
    <row r="30" spans="1:18" ht="18.75" customHeight="1" x14ac:dyDescent="0.15">
      <c r="A30" s="813" t="s">
        <v>604</v>
      </c>
      <c r="B30" s="813"/>
      <c r="C30" s="813"/>
      <c r="D30" s="813"/>
    </row>
    <row r="31" spans="1:18" ht="18.75" customHeight="1" x14ac:dyDescent="0.15">
      <c r="A31" s="314"/>
      <c r="B31" s="804" t="s">
        <v>432</v>
      </c>
      <c r="C31" s="804"/>
      <c r="D31" s="804" t="s">
        <v>433</v>
      </c>
      <c r="E31" s="804"/>
      <c r="F31" s="804" t="s">
        <v>434</v>
      </c>
      <c r="G31" s="804"/>
      <c r="H31" s="804" t="s">
        <v>435</v>
      </c>
      <c r="I31" s="804"/>
      <c r="J31" s="804" t="s">
        <v>436</v>
      </c>
      <c r="K31" s="804"/>
      <c r="L31" s="804" t="s">
        <v>437</v>
      </c>
      <c r="M31" s="804"/>
      <c r="N31" s="804" t="s">
        <v>418</v>
      </c>
      <c r="O31" s="804"/>
      <c r="P31" s="804"/>
      <c r="Q31" s="804"/>
    </row>
    <row r="32" spans="1:18" ht="15" customHeight="1" x14ac:dyDescent="0.15">
      <c r="A32" s="794" t="s">
        <v>421</v>
      </c>
      <c r="B32" s="805">
        <v>518</v>
      </c>
      <c r="C32" s="806"/>
      <c r="D32" s="805">
        <v>104</v>
      </c>
      <c r="E32" s="806"/>
      <c r="F32" s="805">
        <v>49</v>
      </c>
      <c r="G32" s="806"/>
      <c r="H32" s="805">
        <v>22</v>
      </c>
      <c r="I32" s="806"/>
      <c r="J32" s="805">
        <v>12</v>
      </c>
      <c r="K32" s="806"/>
      <c r="L32" s="805">
        <v>14</v>
      </c>
      <c r="M32" s="806"/>
      <c r="N32" s="807">
        <f>SUM(B32:M32)</f>
        <v>719</v>
      </c>
      <c r="O32" s="808"/>
      <c r="P32" s="808"/>
      <c r="Q32" s="809"/>
    </row>
    <row r="33" spans="1:17" ht="15" customHeight="1" x14ac:dyDescent="0.15">
      <c r="A33" s="794"/>
      <c r="B33" s="792">
        <v>0.72</v>
      </c>
      <c r="C33" s="793"/>
      <c r="D33" s="792">
        <v>0.14499999999999999</v>
      </c>
      <c r="E33" s="793"/>
      <c r="F33" s="792">
        <v>6.8000000000000005E-2</v>
      </c>
      <c r="G33" s="793"/>
      <c r="H33" s="792">
        <v>3.1E-2</v>
      </c>
      <c r="I33" s="793"/>
      <c r="J33" s="792">
        <v>1.7000000000000001E-2</v>
      </c>
      <c r="K33" s="793"/>
      <c r="L33" s="792">
        <v>1.9E-2</v>
      </c>
      <c r="M33" s="793"/>
      <c r="N33" s="810"/>
      <c r="O33" s="811"/>
      <c r="P33" s="811"/>
      <c r="Q33" s="812"/>
    </row>
    <row r="34" spans="1:17" ht="15" customHeight="1" x14ac:dyDescent="0.15">
      <c r="A34" s="803" t="s">
        <v>438</v>
      </c>
      <c r="B34" s="795">
        <v>5203</v>
      </c>
      <c r="C34" s="796"/>
      <c r="D34" s="795">
        <v>1231</v>
      </c>
      <c r="E34" s="796"/>
      <c r="F34" s="795">
        <v>443</v>
      </c>
      <c r="G34" s="796"/>
      <c r="H34" s="795">
        <v>256</v>
      </c>
      <c r="I34" s="796"/>
      <c r="J34" s="795">
        <v>149</v>
      </c>
      <c r="K34" s="796"/>
      <c r="L34" s="795">
        <v>93</v>
      </c>
      <c r="M34" s="796"/>
      <c r="N34" s="797">
        <f>SUM(B34:M34)</f>
        <v>7375</v>
      </c>
      <c r="O34" s="798"/>
      <c r="P34" s="798"/>
      <c r="Q34" s="799"/>
    </row>
    <row r="35" spans="1:17" ht="15" customHeight="1" x14ac:dyDescent="0.15">
      <c r="A35" s="803"/>
      <c r="B35" s="792">
        <v>0.70499999999999996</v>
      </c>
      <c r="C35" s="793"/>
      <c r="D35" s="792">
        <v>0.16700000000000001</v>
      </c>
      <c r="E35" s="793"/>
      <c r="F35" s="792">
        <v>0.06</v>
      </c>
      <c r="G35" s="793"/>
      <c r="H35" s="792">
        <v>3.5000000000000003E-2</v>
      </c>
      <c r="I35" s="793"/>
      <c r="J35" s="792">
        <v>0.02</v>
      </c>
      <c r="K35" s="793"/>
      <c r="L35" s="792">
        <v>1.2999999999999999E-2</v>
      </c>
      <c r="M35" s="793"/>
      <c r="N35" s="800"/>
      <c r="O35" s="801"/>
      <c r="P35" s="801"/>
      <c r="Q35" s="802"/>
    </row>
    <row r="36" spans="1:17" ht="15" customHeight="1" x14ac:dyDescent="0.15">
      <c r="A36" s="794" t="s">
        <v>345</v>
      </c>
      <c r="B36" s="784">
        <v>5721</v>
      </c>
      <c r="C36" s="785"/>
      <c r="D36" s="784">
        <v>1335</v>
      </c>
      <c r="E36" s="785"/>
      <c r="F36" s="784">
        <v>492</v>
      </c>
      <c r="G36" s="785"/>
      <c r="H36" s="784">
        <v>278</v>
      </c>
      <c r="I36" s="785"/>
      <c r="J36" s="784">
        <v>161</v>
      </c>
      <c r="K36" s="785"/>
      <c r="L36" s="784">
        <v>107</v>
      </c>
      <c r="M36" s="785"/>
      <c r="N36" s="786">
        <f>SUM(B36:M36)</f>
        <v>8094</v>
      </c>
      <c r="O36" s="787"/>
      <c r="P36" s="787"/>
      <c r="Q36" s="788"/>
    </row>
    <row r="37" spans="1:17" ht="15" customHeight="1" x14ac:dyDescent="0.15">
      <c r="A37" s="794"/>
      <c r="B37" s="792">
        <v>0.70699999999999996</v>
      </c>
      <c r="C37" s="793"/>
      <c r="D37" s="792">
        <v>0.16500000000000001</v>
      </c>
      <c r="E37" s="793"/>
      <c r="F37" s="792">
        <v>6.0999999999999999E-2</v>
      </c>
      <c r="G37" s="793"/>
      <c r="H37" s="792">
        <v>3.4000000000000002E-2</v>
      </c>
      <c r="I37" s="793"/>
      <c r="J37" s="792">
        <v>0.02</v>
      </c>
      <c r="K37" s="793"/>
      <c r="L37" s="792">
        <v>1.2999999999999999E-2</v>
      </c>
      <c r="M37" s="793"/>
      <c r="N37" s="789"/>
      <c r="O37" s="790"/>
      <c r="P37" s="790"/>
      <c r="Q37" s="791"/>
    </row>
    <row r="38" spans="1:17" ht="11.25" customHeight="1" x14ac:dyDescent="0.15">
      <c r="A38" s="310"/>
    </row>
    <row r="39" spans="1:17" ht="18.75" customHeight="1" x14ac:dyDescent="0.15">
      <c r="A39" s="773" t="s">
        <v>605</v>
      </c>
      <c r="B39" s="773"/>
      <c r="C39" s="773"/>
      <c r="D39" s="773"/>
    </row>
    <row r="40" spans="1:17" ht="15" customHeight="1" x14ac:dyDescent="0.15">
      <c r="A40" s="315"/>
      <c r="B40" s="315" t="s">
        <v>440</v>
      </c>
      <c r="C40" s="315" t="s">
        <v>441</v>
      </c>
      <c r="D40" s="315" t="s">
        <v>190</v>
      </c>
      <c r="E40" s="315" t="s">
        <v>191</v>
      </c>
      <c r="F40" s="315" t="s">
        <v>192</v>
      </c>
      <c r="G40" s="315" t="s">
        <v>193</v>
      </c>
      <c r="H40" s="315" t="s">
        <v>194</v>
      </c>
      <c r="I40" s="315" t="s">
        <v>195</v>
      </c>
      <c r="J40" s="315" t="s">
        <v>196</v>
      </c>
      <c r="K40" s="315" t="s">
        <v>197</v>
      </c>
      <c r="L40" s="315" t="s">
        <v>198</v>
      </c>
      <c r="M40" s="315" t="s">
        <v>199</v>
      </c>
      <c r="N40" s="774" t="s">
        <v>418</v>
      </c>
      <c r="O40" s="774"/>
      <c r="P40" s="774"/>
      <c r="Q40" s="774"/>
    </row>
    <row r="41" spans="1:17" ht="18.75" customHeight="1" x14ac:dyDescent="0.15">
      <c r="A41" s="316" t="s">
        <v>442</v>
      </c>
      <c r="B41" s="317">
        <v>30</v>
      </c>
      <c r="C41" s="317">
        <v>31</v>
      </c>
      <c r="D41" s="317">
        <v>30</v>
      </c>
      <c r="E41" s="317">
        <v>31</v>
      </c>
      <c r="F41" s="317">
        <v>31</v>
      </c>
      <c r="G41" s="317">
        <v>30</v>
      </c>
      <c r="H41" s="317">
        <v>31</v>
      </c>
      <c r="I41" s="317">
        <v>30</v>
      </c>
      <c r="J41" s="317">
        <v>30</v>
      </c>
      <c r="K41" s="317">
        <v>29</v>
      </c>
      <c r="L41" s="317">
        <v>27</v>
      </c>
      <c r="M41" s="317">
        <v>31</v>
      </c>
      <c r="N41" s="775">
        <v>361</v>
      </c>
      <c r="O41" s="776"/>
      <c r="P41" s="776"/>
      <c r="Q41" s="777"/>
    </row>
    <row r="42" spans="1:17" ht="18.75" customHeight="1" x14ac:dyDescent="0.15">
      <c r="A42" s="316" t="s">
        <v>443</v>
      </c>
      <c r="B42" s="317">
        <v>30</v>
      </c>
      <c r="C42" s="317">
        <v>31</v>
      </c>
      <c r="D42" s="317">
        <v>29</v>
      </c>
      <c r="E42" s="317">
        <v>31</v>
      </c>
      <c r="F42" s="317">
        <v>31</v>
      </c>
      <c r="G42" s="317">
        <v>30</v>
      </c>
      <c r="H42" s="317">
        <v>29</v>
      </c>
      <c r="I42" s="317">
        <v>20</v>
      </c>
      <c r="J42" s="317">
        <v>23</v>
      </c>
      <c r="K42" s="317">
        <v>21</v>
      </c>
      <c r="L42" s="317">
        <v>23</v>
      </c>
      <c r="M42" s="317">
        <v>24</v>
      </c>
      <c r="N42" s="775">
        <v>322</v>
      </c>
      <c r="O42" s="776"/>
      <c r="P42" s="776"/>
      <c r="Q42" s="777"/>
    </row>
    <row r="43" spans="1:17" ht="18.75" customHeight="1" x14ac:dyDescent="0.15">
      <c r="A43" s="316" t="s">
        <v>444</v>
      </c>
      <c r="B43" s="318">
        <v>1</v>
      </c>
      <c r="C43" s="318">
        <v>1</v>
      </c>
      <c r="D43" s="318">
        <v>0.96699999999999997</v>
      </c>
      <c r="E43" s="318">
        <v>1</v>
      </c>
      <c r="F43" s="318">
        <v>1</v>
      </c>
      <c r="G43" s="318">
        <v>1</v>
      </c>
      <c r="H43" s="318">
        <v>0.93500000000000005</v>
      </c>
      <c r="I43" s="318">
        <v>0.66700000000000004</v>
      </c>
      <c r="J43" s="318">
        <v>0.77</v>
      </c>
      <c r="K43" s="318">
        <v>0.72</v>
      </c>
      <c r="L43" s="318">
        <v>0.85</v>
      </c>
      <c r="M43" s="318">
        <v>0.77</v>
      </c>
      <c r="N43" s="778">
        <v>0.89200000000000002</v>
      </c>
      <c r="O43" s="779"/>
      <c r="P43" s="779"/>
      <c r="Q43" s="780"/>
    </row>
    <row r="44" spans="1:17" ht="18.75" customHeight="1" x14ac:dyDescent="0.15">
      <c r="A44" s="316" t="s">
        <v>398</v>
      </c>
      <c r="B44" s="319">
        <v>9995</v>
      </c>
      <c r="C44" s="319">
        <v>10258</v>
      </c>
      <c r="D44" s="319">
        <v>6642</v>
      </c>
      <c r="E44" s="319">
        <v>8032</v>
      </c>
      <c r="F44" s="319">
        <v>8833</v>
      </c>
      <c r="G44" s="319">
        <v>10024</v>
      </c>
      <c r="H44" s="319">
        <v>5156</v>
      </c>
      <c r="I44" s="319">
        <v>1576</v>
      </c>
      <c r="J44" s="319">
        <v>4409</v>
      </c>
      <c r="K44" s="319">
        <v>1897</v>
      </c>
      <c r="L44" s="319">
        <v>1595</v>
      </c>
      <c r="M44" s="319">
        <v>4848</v>
      </c>
      <c r="N44" s="781">
        <v>73265</v>
      </c>
      <c r="O44" s="782"/>
      <c r="P44" s="782"/>
      <c r="Q44" s="783"/>
    </row>
    <row r="45" spans="1:17" ht="14.25" customHeight="1" x14ac:dyDescent="0.15">
      <c r="A45" s="310"/>
    </row>
  </sheetData>
  <mergeCells count="168">
    <mergeCell ref="A5:F5"/>
    <mergeCell ref="A6:Q6"/>
    <mergeCell ref="A8:C8"/>
    <mergeCell ref="B9:E9"/>
    <mergeCell ref="F9:I9"/>
    <mergeCell ref="J9:M9"/>
    <mergeCell ref="N9:Q9"/>
    <mergeCell ref="A1:J1"/>
    <mergeCell ref="L1:N1"/>
    <mergeCell ref="O1:Q1"/>
    <mergeCell ref="A2:H2"/>
    <mergeCell ref="A4:F4"/>
    <mergeCell ref="G4:P4"/>
    <mergeCell ref="N12:Q12"/>
    <mergeCell ref="B13:E13"/>
    <mergeCell ref="F13:I13"/>
    <mergeCell ref="J13:M13"/>
    <mergeCell ref="N13:Q13"/>
    <mergeCell ref="B10:E10"/>
    <mergeCell ref="F10:I10"/>
    <mergeCell ref="J10:M10"/>
    <mergeCell ref="N10:Q10"/>
    <mergeCell ref="B11:E11"/>
    <mergeCell ref="F11:I11"/>
    <mergeCell ref="J11:M11"/>
    <mergeCell ref="N11:Q11"/>
    <mergeCell ref="A15:D15"/>
    <mergeCell ref="A16:E16"/>
    <mergeCell ref="B17:C17"/>
    <mergeCell ref="D17:E17"/>
    <mergeCell ref="F17:G17"/>
    <mergeCell ref="H17:I17"/>
    <mergeCell ref="B12:E12"/>
    <mergeCell ref="F12:I12"/>
    <mergeCell ref="J12:M12"/>
    <mergeCell ref="J17:K17"/>
    <mergeCell ref="L17:M17"/>
    <mergeCell ref="N17:O17"/>
    <mergeCell ref="P17:Q17"/>
    <mergeCell ref="A18:A19"/>
    <mergeCell ref="B18:C18"/>
    <mergeCell ref="D18:E18"/>
    <mergeCell ref="F18:G18"/>
    <mergeCell ref="H18:I18"/>
    <mergeCell ref="J18:K18"/>
    <mergeCell ref="L18:M18"/>
    <mergeCell ref="N18:O18"/>
    <mergeCell ref="P18:Q19"/>
    <mergeCell ref="B19:C19"/>
    <mergeCell ref="D19:E19"/>
    <mergeCell ref="F19:G19"/>
    <mergeCell ref="H19:I19"/>
    <mergeCell ref="J19:K19"/>
    <mergeCell ref="L19:M19"/>
    <mergeCell ref="N19:O19"/>
    <mergeCell ref="A23:F23"/>
    <mergeCell ref="B24:C24"/>
    <mergeCell ref="D24:E24"/>
    <mergeCell ref="F24:G24"/>
    <mergeCell ref="H24:I24"/>
    <mergeCell ref="J24:K24"/>
    <mergeCell ref="L20:M20"/>
    <mergeCell ref="N20:O20"/>
    <mergeCell ref="P20:Q21"/>
    <mergeCell ref="B21:C21"/>
    <mergeCell ref="D21:E21"/>
    <mergeCell ref="F21:G21"/>
    <mergeCell ref="H21:I21"/>
    <mergeCell ref="J21:K21"/>
    <mergeCell ref="L21:M21"/>
    <mergeCell ref="N21:O21"/>
    <mergeCell ref="A20:A21"/>
    <mergeCell ref="B20:C20"/>
    <mergeCell ref="D20:E20"/>
    <mergeCell ref="F20:G20"/>
    <mergeCell ref="H20:I20"/>
    <mergeCell ref="J20:K20"/>
    <mergeCell ref="L24:M24"/>
    <mergeCell ref="N24:O24"/>
    <mergeCell ref="P24:Q24"/>
    <mergeCell ref="A25:A26"/>
    <mergeCell ref="B25:C25"/>
    <mergeCell ref="D25:E25"/>
    <mergeCell ref="F25:G25"/>
    <mergeCell ref="H25:I25"/>
    <mergeCell ref="J25:K25"/>
    <mergeCell ref="L25:M25"/>
    <mergeCell ref="N25:O25"/>
    <mergeCell ref="P25:Q26"/>
    <mergeCell ref="B26:C26"/>
    <mergeCell ref="D26:E26"/>
    <mergeCell ref="F26:G26"/>
    <mergeCell ref="H26:I26"/>
    <mergeCell ref="J26:K26"/>
    <mergeCell ref="L26:M26"/>
    <mergeCell ref="N26:O26"/>
    <mergeCell ref="A30:D30"/>
    <mergeCell ref="B31:C31"/>
    <mergeCell ref="D31:E31"/>
    <mergeCell ref="F31:G31"/>
    <mergeCell ref="H31:I31"/>
    <mergeCell ref="J31:K31"/>
    <mergeCell ref="L27:M27"/>
    <mergeCell ref="N27:O27"/>
    <mergeCell ref="P27:Q28"/>
    <mergeCell ref="B28:C28"/>
    <mergeCell ref="D28:E28"/>
    <mergeCell ref="F28:G28"/>
    <mergeCell ref="H28:I28"/>
    <mergeCell ref="J28:K28"/>
    <mergeCell ref="L28:M28"/>
    <mergeCell ref="N28:O28"/>
    <mergeCell ref="A27:A28"/>
    <mergeCell ref="B27:C27"/>
    <mergeCell ref="D27:E27"/>
    <mergeCell ref="F27:G27"/>
    <mergeCell ref="H27:I27"/>
    <mergeCell ref="J27:K27"/>
    <mergeCell ref="B33:C33"/>
    <mergeCell ref="D33:E33"/>
    <mergeCell ref="F33:G33"/>
    <mergeCell ref="H33:I33"/>
    <mergeCell ref="J33:K33"/>
    <mergeCell ref="L33:M33"/>
    <mergeCell ref="L31:M31"/>
    <mergeCell ref="N31:Q31"/>
    <mergeCell ref="A32:A33"/>
    <mergeCell ref="B32:C32"/>
    <mergeCell ref="D32:E32"/>
    <mergeCell ref="F32:G32"/>
    <mergeCell ref="H32:I32"/>
    <mergeCell ref="J32:K32"/>
    <mergeCell ref="L32:M32"/>
    <mergeCell ref="N32:Q33"/>
    <mergeCell ref="L34:M34"/>
    <mergeCell ref="N34:Q35"/>
    <mergeCell ref="B35:C35"/>
    <mergeCell ref="D35:E35"/>
    <mergeCell ref="F35:G35"/>
    <mergeCell ref="H35:I35"/>
    <mergeCell ref="J35:K35"/>
    <mergeCell ref="L35:M35"/>
    <mergeCell ref="A34:A35"/>
    <mergeCell ref="B34:C34"/>
    <mergeCell ref="D34:E34"/>
    <mergeCell ref="F34:G34"/>
    <mergeCell ref="H34:I34"/>
    <mergeCell ref="J34:K34"/>
    <mergeCell ref="A39:D39"/>
    <mergeCell ref="N40:Q40"/>
    <mergeCell ref="N41:Q41"/>
    <mergeCell ref="N42:Q42"/>
    <mergeCell ref="N43:Q43"/>
    <mergeCell ref="N44:Q44"/>
    <mergeCell ref="L36:M36"/>
    <mergeCell ref="N36:Q37"/>
    <mergeCell ref="B37:C37"/>
    <mergeCell ref="D37:E37"/>
    <mergeCell ref="F37:G37"/>
    <mergeCell ref="H37:I37"/>
    <mergeCell ref="J37:K37"/>
    <mergeCell ref="L37:M37"/>
    <mergeCell ref="A36:A37"/>
    <mergeCell ref="B36:C36"/>
    <mergeCell ref="D36:E36"/>
    <mergeCell ref="F36:G36"/>
    <mergeCell ref="H36:I36"/>
    <mergeCell ref="J36:K36"/>
  </mergeCells>
  <phoneticPr fontId="2"/>
  <pageMargins left="0.61944444444444446" right="0.48958333333333331" top="0.75" bottom="0.75972222222222219" header="0.51180555555555551" footer="0.51180555555555551"/>
  <pageSetup paperSize="9" scale="9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D14"/>
  <sheetViews>
    <sheetView workbookViewId="0"/>
  </sheetViews>
  <sheetFormatPr defaultRowHeight="13.5" x14ac:dyDescent="0.15"/>
  <cols>
    <col min="1" max="1" width="24" style="283" customWidth="1"/>
    <col min="2" max="2" width="16.125" style="283" customWidth="1"/>
    <col min="3" max="3" width="13.5" style="283" customWidth="1"/>
    <col min="4" max="4" width="33" style="283" customWidth="1"/>
    <col min="5" max="16384" width="9" style="283"/>
  </cols>
  <sheetData>
    <row r="1" spans="1:4" ht="18" customHeight="1" x14ac:dyDescent="0.15">
      <c r="A1" s="282" t="s">
        <v>606</v>
      </c>
    </row>
    <row r="2" spans="1:4" ht="13.5" customHeight="1" x14ac:dyDescent="0.15">
      <c r="A2" s="320"/>
    </row>
    <row r="3" spans="1:4" ht="13.5" customHeight="1" x14ac:dyDescent="0.15">
      <c r="A3" s="285" t="s">
        <v>446</v>
      </c>
      <c r="B3" s="285" t="s">
        <v>447</v>
      </c>
      <c r="C3" s="287" t="s">
        <v>448</v>
      </c>
      <c r="D3" s="285" t="s">
        <v>449</v>
      </c>
    </row>
    <row r="4" spans="1:4" ht="82.5" customHeight="1" x14ac:dyDescent="0.15">
      <c r="A4" s="321" t="s">
        <v>607</v>
      </c>
      <c r="B4" s="287" t="s">
        <v>608</v>
      </c>
      <c r="C4" s="287" t="s">
        <v>609</v>
      </c>
      <c r="D4" s="322" t="s">
        <v>610</v>
      </c>
    </row>
    <row r="5" spans="1:4" ht="78.75" customHeight="1" x14ac:dyDescent="0.15">
      <c r="A5" s="321" t="s">
        <v>611</v>
      </c>
      <c r="B5" s="287" t="s">
        <v>612</v>
      </c>
      <c r="C5" s="287" t="s">
        <v>613</v>
      </c>
      <c r="D5" s="322" t="s">
        <v>614</v>
      </c>
    </row>
    <row r="6" spans="1:4" ht="96" customHeight="1" x14ac:dyDescent="0.15">
      <c r="A6" s="323" t="s">
        <v>615</v>
      </c>
      <c r="B6" s="287" t="s">
        <v>616</v>
      </c>
      <c r="C6" s="287" t="s">
        <v>617</v>
      </c>
      <c r="D6" s="324" t="s">
        <v>618</v>
      </c>
    </row>
    <row r="7" spans="1:4" ht="72.75" customHeight="1" x14ac:dyDescent="0.15">
      <c r="A7" s="321" t="s">
        <v>619</v>
      </c>
      <c r="B7" s="287" t="s">
        <v>620</v>
      </c>
      <c r="C7" s="287" t="s">
        <v>621</v>
      </c>
      <c r="D7" s="322" t="s">
        <v>622</v>
      </c>
    </row>
    <row r="8" spans="1:4" ht="64.5" customHeight="1" x14ac:dyDescent="0.15">
      <c r="A8" s="323" t="s">
        <v>623</v>
      </c>
      <c r="B8" s="287" t="s">
        <v>624</v>
      </c>
      <c r="C8" s="287" t="s">
        <v>625</v>
      </c>
      <c r="D8" s="324" t="s">
        <v>626</v>
      </c>
    </row>
    <row r="9" spans="1:4" ht="99.75" customHeight="1" x14ac:dyDescent="0.15">
      <c r="A9" s="321" t="s">
        <v>627</v>
      </c>
      <c r="B9" s="287" t="s">
        <v>628</v>
      </c>
      <c r="C9" s="287" t="s">
        <v>629</v>
      </c>
      <c r="D9" s="322" t="s">
        <v>630</v>
      </c>
    </row>
    <row r="10" spans="1:4" ht="73.5" customHeight="1" x14ac:dyDescent="0.15">
      <c r="A10" s="321" t="s">
        <v>631</v>
      </c>
      <c r="B10" s="287" t="s">
        <v>632</v>
      </c>
      <c r="C10" s="287" t="s">
        <v>633</v>
      </c>
      <c r="D10" s="322" t="s">
        <v>634</v>
      </c>
    </row>
    <row r="11" spans="1:4" ht="63" customHeight="1" x14ac:dyDescent="0.15">
      <c r="A11" s="321" t="s">
        <v>635</v>
      </c>
      <c r="B11" s="287" t="s">
        <v>636</v>
      </c>
      <c r="C11" s="287" t="s">
        <v>637</v>
      </c>
      <c r="D11" s="322" t="s">
        <v>638</v>
      </c>
    </row>
    <row r="12" spans="1:4" ht="55.5" customHeight="1" x14ac:dyDescent="0.15">
      <c r="A12" s="321" t="s">
        <v>639</v>
      </c>
      <c r="B12" s="287" t="s">
        <v>640</v>
      </c>
      <c r="C12" s="287" t="s">
        <v>641</v>
      </c>
      <c r="D12" s="322" t="s">
        <v>642</v>
      </c>
    </row>
    <row r="13" spans="1:4" ht="55.5" customHeight="1" x14ac:dyDescent="0.15">
      <c r="A13" s="321" t="s">
        <v>643</v>
      </c>
      <c r="B13" s="287" t="s">
        <v>644</v>
      </c>
      <c r="C13" s="287" t="s">
        <v>645</v>
      </c>
      <c r="D13" s="322" t="s">
        <v>646</v>
      </c>
    </row>
    <row r="14" spans="1:4" ht="14.25" x14ac:dyDescent="0.15">
      <c r="A14" s="304"/>
    </row>
  </sheetData>
  <phoneticPr fontId="2"/>
  <printOptions horizontalCentered="1"/>
  <pageMargins left="0.78740157480314965" right="0.78740157480314965" top="0.78740157480314965" bottom="0.98425196850393704" header="0.51181102362204722" footer="0.51181102362204722"/>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Q36"/>
  <sheetViews>
    <sheetView zoomScaleNormal="100" workbookViewId="0"/>
  </sheetViews>
  <sheetFormatPr defaultRowHeight="13.5" x14ac:dyDescent="0.15"/>
  <cols>
    <col min="1" max="1" width="9.25" style="326" customWidth="1"/>
    <col min="2" max="3" width="9.125" style="326" customWidth="1"/>
    <col min="4" max="7" width="6.5" style="326" customWidth="1"/>
    <col min="8" max="8" width="8.25" style="326" customWidth="1"/>
    <col min="9" max="9" width="4" style="326" customWidth="1"/>
    <col min="10" max="10" width="3.5" style="326" customWidth="1"/>
    <col min="11" max="11" width="3.375" style="326" customWidth="1"/>
    <col min="12" max="12" width="4.5" style="326" customWidth="1"/>
    <col min="13" max="13" width="7.625" style="326" customWidth="1"/>
    <col min="14" max="16384" width="9" style="326"/>
  </cols>
  <sheetData>
    <row r="1" spans="1:17" ht="24" customHeight="1" x14ac:dyDescent="0.15">
      <c r="A1" s="325" t="s">
        <v>647</v>
      </c>
    </row>
    <row r="2" spans="1:17" ht="12" customHeight="1" x14ac:dyDescent="0.15">
      <c r="A2" s="325" t="s">
        <v>648</v>
      </c>
    </row>
    <row r="3" spans="1:17" ht="15" customHeight="1" x14ac:dyDescent="0.15">
      <c r="A3" s="864" t="s">
        <v>649</v>
      </c>
      <c r="B3" s="842"/>
      <c r="C3" s="842"/>
      <c r="D3" s="842"/>
      <c r="E3" s="842"/>
      <c r="F3" s="842"/>
      <c r="G3" s="842"/>
      <c r="H3" s="842"/>
      <c r="I3" s="842"/>
      <c r="J3" s="842"/>
      <c r="K3" s="842"/>
      <c r="L3" s="842"/>
      <c r="M3" s="842"/>
    </row>
    <row r="4" spans="1:17" ht="15" customHeight="1" x14ac:dyDescent="0.15">
      <c r="A4" s="847" t="s">
        <v>650</v>
      </c>
      <c r="B4" s="842"/>
      <c r="C4" s="842"/>
      <c r="D4" s="842"/>
      <c r="E4" s="842"/>
      <c r="F4" s="842"/>
      <c r="G4" s="842"/>
      <c r="H4" s="842"/>
      <c r="I4" s="842"/>
      <c r="J4" s="842"/>
      <c r="K4" s="842"/>
      <c r="L4" s="842"/>
      <c r="M4" s="842"/>
    </row>
    <row r="5" spans="1:17" ht="15" customHeight="1" x14ac:dyDescent="0.15">
      <c r="A5" s="842" t="s">
        <v>651</v>
      </c>
      <c r="B5" s="842"/>
      <c r="C5" s="842"/>
      <c r="D5" s="842"/>
      <c r="E5" s="842"/>
      <c r="F5" s="842"/>
      <c r="G5" s="842"/>
      <c r="H5" s="842"/>
      <c r="I5" s="842"/>
      <c r="J5" s="842"/>
      <c r="K5" s="842"/>
      <c r="L5" s="842"/>
      <c r="M5" s="842"/>
    </row>
    <row r="6" spans="1:17" ht="15" customHeight="1" x14ac:dyDescent="0.15">
      <c r="A6" s="327"/>
    </row>
    <row r="7" spans="1:17" ht="15" customHeight="1" x14ac:dyDescent="0.15">
      <c r="A7" s="864" t="s">
        <v>652</v>
      </c>
      <c r="B7" s="842"/>
      <c r="C7" s="842"/>
      <c r="D7" s="842"/>
      <c r="E7" s="842"/>
      <c r="F7" s="842"/>
      <c r="G7" s="842"/>
      <c r="H7" s="842"/>
      <c r="I7" s="842"/>
      <c r="J7" s="842"/>
      <c r="K7" s="842"/>
      <c r="L7" s="842"/>
      <c r="M7" s="842"/>
    </row>
    <row r="8" spans="1:17" ht="15" customHeight="1" x14ac:dyDescent="0.15">
      <c r="A8" s="847" t="s">
        <v>653</v>
      </c>
      <c r="B8" s="842"/>
      <c r="C8" s="842"/>
      <c r="D8" s="842"/>
      <c r="E8" s="842"/>
      <c r="F8" s="842"/>
      <c r="G8" s="842"/>
      <c r="H8" s="842"/>
      <c r="I8" s="842"/>
      <c r="J8" s="842"/>
      <c r="K8" s="842"/>
      <c r="L8" s="842"/>
      <c r="M8" s="842"/>
    </row>
    <row r="9" spans="1:17" ht="26.25" customHeight="1" x14ac:dyDescent="0.15">
      <c r="A9" s="327"/>
    </row>
    <row r="10" spans="1:17" ht="18" customHeight="1" x14ac:dyDescent="0.15">
      <c r="A10" s="864" t="s">
        <v>654</v>
      </c>
      <c r="B10" s="842"/>
      <c r="C10" s="842"/>
      <c r="D10" s="842"/>
      <c r="E10" s="842"/>
      <c r="F10" s="842"/>
      <c r="G10" s="842"/>
      <c r="H10" s="842"/>
      <c r="I10" s="842"/>
      <c r="J10" s="842"/>
      <c r="K10" s="842"/>
      <c r="L10" s="842"/>
      <c r="M10" s="842"/>
    </row>
    <row r="11" spans="1:17" ht="18.75" customHeight="1" x14ac:dyDescent="0.15">
      <c r="A11" s="878" t="s">
        <v>655</v>
      </c>
      <c r="B11" s="880"/>
      <c r="C11" s="880"/>
      <c r="D11" s="880"/>
      <c r="E11" s="890"/>
      <c r="F11" s="891" t="s">
        <v>656</v>
      </c>
      <c r="G11" s="892"/>
      <c r="H11" s="892"/>
      <c r="I11" s="892"/>
      <c r="J11" s="892"/>
      <c r="K11" s="892"/>
      <c r="L11" s="892"/>
      <c r="M11" s="893"/>
    </row>
    <row r="12" spans="1:17" ht="18" customHeight="1" x14ac:dyDescent="0.15">
      <c r="A12" s="894"/>
      <c r="B12" s="895" t="s">
        <v>657</v>
      </c>
      <c r="C12" s="328" t="s">
        <v>658</v>
      </c>
      <c r="D12" s="856" t="s">
        <v>659</v>
      </c>
      <c r="E12" s="897"/>
      <c r="F12" s="857" t="s">
        <v>660</v>
      </c>
      <c r="G12" s="856"/>
      <c r="H12" s="856" t="s">
        <v>661</v>
      </c>
      <c r="I12" s="856" t="s">
        <v>662</v>
      </c>
      <c r="J12" s="856"/>
      <c r="K12" s="856"/>
      <c r="L12" s="856" t="s">
        <v>663</v>
      </c>
      <c r="M12" s="843"/>
    </row>
    <row r="13" spans="1:17" ht="30.75" customHeight="1" x14ac:dyDescent="0.15">
      <c r="A13" s="894"/>
      <c r="B13" s="896"/>
      <c r="C13" s="329" t="s">
        <v>664</v>
      </c>
      <c r="D13" s="330" t="s">
        <v>665</v>
      </c>
      <c r="E13" s="331" t="s">
        <v>666</v>
      </c>
      <c r="F13" s="857"/>
      <c r="G13" s="856"/>
      <c r="H13" s="856"/>
      <c r="I13" s="856"/>
      <c r="J13" s="856"/>
      <c r="K13" s="856"/>
      <c r="L13" s="856"/>
      <c r="M13" s="843"/>
    </row>
    <row r="14" spans="1:17" ht="37.5" customHeight="1" x14ac:dyDescent="0.15">
      <c r="A14" s="332" t="s">
        <v>667</v>
      </c>
      <c r="B14" s="333" t="s">
        <v>668</v>
      </c>
      <c r="C14" s="334">
        <v>4277</v>
      </c>
      <c r="D14" s="334">
        <v>225</v>
      </c>
      <c r="E14" s="335">
        <v>30</v>
      </c>
      <c r="F14" s="884">
        <v>334338</v>
      </c>
      <c r="G14" s="885"/>
      <c r="H14" s="334">
        <v>978</v>
      </c>
      <c r="I14" s="885">
        <v>52452</v>
      </c>
      <c r="J14" s="885"/>
      <c r="K14" s="885"/>
      <c r="L14" s="885">
        <v>176764</v>
      </c>
      <c r="M14" s="886"/>
    </row>
    <row r="15" spans="1:17" ht="37.5" customHeight="1" x14ac:dyDescent="0.15">
      <c r="A15" s="336" t="s">
        <v>669</v>
      </c>
      <c r="B15" s="337" t="s">
        <v>670</v>
      </c>
      <c r="C15" s="338">
        <v>25.21</v>
      </c>
      <c r="D15" s="338">
        <v>5</v>
      </c>
      <c r="E15" s="339">
        <v>0</v>
      </c>
      <c r="F15" s="887">
        <v>25287</v>
      </c>
      <c r="G15" s="888"/>
      <c r="H15" s="338">
        <v>85</v>
      </c>
      <c r="I15" s="888">
        <v>4825</v>
      </c>
      <c r="J15" s="888"/>
      <c r="K15" s="888"/>
      <c r="L15" s="888">
        <v>11400</v>
      </c>
      <c r="M15" s="889"/>
      <c r="Q15" s="340"/>
    </row>
    <row r="16" spans="1:17" x14ac:dyDescent="0.15">
      <c r="A16" s="841" t="s">
        <v>671</v>
      </c>
      <c r="B16" s="842"/>
      <c r="C16" s="842"/>
      <c r="D16" s="842"/>
      <c r="E16" s="842"/>
      <c r="F16" s="842"/>
      <c r="G16" s="842"/>
      <c r="H16" s="842"/>
      <c r="I16" s="842"/>
      <c r="J16" s="842"/>
      <c r="K16" s="842"/>
      <c r="L16" s="842"/>
      <c r="M16" s="842"/>
    </row>
    <row r="17" spans="1:13" x14ac:dyDescent="0.15">
      <c r="A17" s="841" t="s">
        <v>672</v>
      </c>
      <c r="B17" s="842"/>
      <c r="C17" s="842"/>
      <c r="D17" s="842"/>
      <c r="E17" s="842"/>
      <c r="F17" s="842"/>
      <c r="G17" s="842"/>
      <c r="H17" s="842"/>
      <c r="I17" s="842"/>
      <c r="J17" s="842"/>
      <c r="K17" s="842"/>
      <c r="L17" s="842"/>
      <c r="M17" s="842"/>
    </row>
    <row r="18" spans="1:13" ht="24.75" customHeight="1" x14ac:dyDescent="0.15">
      <c r="A18" s="341"/>
    </row>
    <row r="19" spans="1:13" ht="18.75" customHeight="1" x14ac:dyDescent="0.15">
      <c r="A19" s="875" t="s">
        <v>673</v>
      </c>
      <c r="B19" s="878" t="s">
        <v>674</v>
      </c>
      <c r="C19" s="879"/>
      <c r="D19" s="878" t="s">
        <v>675</v>
      </c>
      <c r="E19" s="880"/>
      <c r="F19" s="880"/>
      <c r="G19" s="879"/>
      <c r="H19" s="875" t="s">
        <v>676</v>
      </c>
      <c r="I19" s="881"/>
      <c r="J19" s="882"/>
      <c r="K19" s="883" t="s">
        <v>677</v>
      </c>
      <c r="L19" s="881"/>
      <c r="M19" s="879"/>
    </row>
    <row r="20" spans="1:13" ht="17.649999999999999" customHeight="1" x14ac:dyDescent="0.15">
      <c r="A20" s="876"/>
      <c r="B20" s="857" t="s">
        <v>678</v>
      </c>
      <c r="C20" s="843" t="s">
        <v>679</v>
      </c>
      <c r="D20" s="857" t="s">
        <v>680</v>
      </c>
      <c r="E20" s="856" t="s">
        <v>681</v>
      </c>
      <c r="F20" s="856" t="s">
        <v>417</v>
      </c>
      <c r="G20" s="843" t="s">
        <v>682</v>
      </c>
      <c r="H20" s="865"/>
      <c r="I20" s="867" t="s">
        <v>683</v>
      </c>
      <c r="J20" s="868"/>
      <c r="K20" s="871"/>
      <c r="L20" s="872"/>
      <c r="M20" s="858" t="s">
        <v>683</v>
      </c>
    </row>
    <row r="21" spans="1:13" ht="17.649999999999999" customHeight="1" x14ac:dyDescent="0.15">
      <c r="A21" s="877"/>
      <c r="B21" s="857"/>
      <c r="C21" s="843"/>
      <c r="D21" s="857"/>
      <c r="E21" s="856"/>
      <c r="F21" s="856"/>
      <c r="G21" s="843"/>
      <c r="H21" s="866"/>
      <c r="I21" s="869"/>
      <c r="J21" s="870"/>
      <c r="K21" s="873"/>
      <c r="L21" s="874"/>
      <c r="M21" s="859"/>
    </row>
    <row r="22" spans="1:13" ht="37.5" customHeight="1" x14ac:dyDescent="0.15">
      <c r="A22" s="342">
        <v>786647</v>
      </c>
      <c r="B22" s="343">
        <v>19093</v>
      </c>
      <c r="C22" s="344">
        <v>3183</v>
      </c>
      <c r="D22" s="343">
        <v>24</v>
      </c>
      <c r="E22" s="338">
        <v>0</v>
      </c>
      <c r="F22" s="338">
        <v>26</v>
      </c>
      <c r="G22" s="344">
        <v>50</v>
      </c>
      <c r="H22" s="343">
        <v>171368</v>
      </c>
      <c r="I22" s="860">
        <v>49660</v>
      </c>
      <c r="J22" s="861"/>
      <c r="K22" s="862">
        <v>184049</v>
      </c>
      <c r="L22" s="863"/>
      <c r="M22" s="344">
        <v>47753</v>
      </c>
    </row>
    <row r="23" spans="1:13" x14ac:dyDescent="0.15">
      <c r="A23" s="841" t="s">
        <v>684</v>
      </c>
      <c r="B23" s="842"/>
      <c r="C23" s="842"/>
      <c r="D23" s="842"/>
      <c r="E23" s="842"/>
      <c r="F23" s="842"/>
      <c r="G23" s="842"/>
      <c r="H23" s="842"/>
      <c r="I23" s="842"/>
      <c r="J23" s="842"/>
      <c r="K23" s="842"/>
      <c r="L23" s="842"/>
      <c r="M23" s="842"/>
    </row>
    <row r="24" spans="1:13" x14ac:dyDescent="0.15">
      <c r="A24" s="841" t="s">
        <v>672</v>
      </c>
      <c r="B24" s="842"/>
      <c r="C24" s="842"/>
      <c r="D24" s="842"/>
      <c r="E24" s="842"/>
      <c r="F24" s="842"/>
      <c r="G24" s="842"/>
      <c r="H24" s="842"/>
      <c r="I24" s="842"/>
      <c r="J24" s="842"/>
      <c r="K24" s="842"/>
      <c r="L24" s="842"/>
      <c r="M24" s="842"/>
    </row>
    <row r="25" spans="1:13" ht="43.5" customHeight="1" x14ac:dyDescent="0.15">
      <c r="A25" s="327"/>
    </row>
    <row r="26" spans="1:13" ht="18" customHeight="1" x14ac:dyDescent="0.15">
      <c r="A26" s="864" t="s">
        <v>685</v>
      </c>
      <c r="B26" s="842"/>
      <c r="C26" s="842"/>
      <c r="D26" s="842"/>
      <c r="E26" s="842"/>
      <c r="F26" s="842"/>
      <c r="G26" s="842"/>
      <c r="H26" s="842"/>
      <c r="I26" s="842"/>
      <c r="J26" s="842"/>
      <c r="K26" s="842"/>
      <c r="L26" s="842"/>
      <c r="M26" s="842"/>
    </row>
    <row r="27" spans="1:13" ht="18" customHeight="1" x14ac:dyDescent="0.15">
      <c r="A27" s="847" t="s">
        <v>686</v>
      </c>
      <c r="B27" s="842"/>
      <c r="C27" s="842"/>
      <c r="D27" s="842"/>
      <c r="E27" s="842"/>
      <c r="F27" s="842"/>
      <c r="G27" s="842"/>
      <c r="H27" s="842"/>
      <c r="I27" s="842"/>
      <c r="J27" s="842"/>
      <c r="K27" s="842"/>
      <c r="L27" s="842"/>
      <c r="M27" s="842"/>
    </row>
    <row r="28" spans="1:13" ht="19.149999999999999" customHeight="1" x14ac:dyDescent="0.15">
      <c r="A28" s="848" t="s">
        <v>687</v>
      </c>
      <c r="B28" s="849"/>
      <c r="C28" s="849"/>
      <c r="D28" s="849"/>
      <c r="E28" s="849"/>
      <c r="F28" s="849"/>
      <c r="G28" s="849"/>
      <c r="H28" s="849"/>
      <c r="I28" s="849"/>
      <c r="J28" s="849"/>
      <c r="K28" s="849"/>
      <c r="L28" s="849"/>
      <c r="M28" s="850"/>
    </row>
    <row r="29" spans="1:13" ht="19.149999999999999" customHeight="1" x14ac:dyDescent="0.15">
      <c r="A29" s="851" t="s">
        <v>688</v>
      </c>
      <c r="B29" s="853" t="s">
        <v>689</v>
      </c>
      <c r="C29" s="854"/>
      <c r="D29" s="854"/>
      <c r="E29" s="854"/>
      <c r="F29" s="854"/>
      <c r="G29" s="854"/>
      <c r="H29" s="854"/>
      <c r="I29" s="855"/>
      <c r="J29" s="853" t="s">
        <v>690</v>
      </c>
      <c r="K29" s="854"/>
      <c r="L29" s="854"/>
      <c r="M29" s="855"/>
    </row>
    <row r="30" spans="1:13" ht="15" customHeight="1" x14ac:dyDescent="0.15">
      <c r="A30" s="852"/>
      <c r="B30" s="345" t="s">
        <v>691</v>
      </c>
      <c r="C30" s="856" t="s">
        <v>692</v>
      </c>
      <c r="D30" s="856" t="s">
        <v>693</v>
      </c>
      <c r="E30" s="856"/>
      <c r="F30" s="856" t="s">
        <v>694</v>
      </c>
      <c r="G30" s="856"/>
      <c r="H30" s="856" t="s">
        <v>695</v>
      </c>
      <c r="I30" s="843"/>
      <c r="J30" s="857" t="s">
        <v>696</v>
      </c>
      <c r="K30" s="856"/>
      <c r="L30" s="856"/>
      <c r="M30" s="843" t="s">
        <v>697</v>
      </c>
    </row>
    <row r="31" spans="1:13" ht="15" customHeight="1" x14ac:dyDescent="0.15">
      <c r="A31" s="852"/>
      <c r="B31" s="346" t="s">
        <v>698</v>
      </c>
      <c r="C31" s="856"/>
      <c r="D31" s="856"/>
      <c r="E31" s="856"/>
      <c r="F31" s="856"/>
      <c r="G31" s="856"/>
      <c r="H31" s="856"/>
      <c r="I31" s="843"/>
      <c r="J31" s="857"/>
      <c r="K31" s="856"/>
      <c r="L31" s="856"/>
      <c r="M31" s="843"/>
    </row>
    <row r="32" spans="1:13" ht="37.5" customHeight="1" x14ac:dyDescent="0.15">
      <c r="A32" s="347" t="s">
        <v>699</v>
      </c>
      <c r="B32" s="348">
        <v>48800</v>
      </c>
      <c r="C32" s="349">
        <v>18466</v>
      </c>
      <c r="D32" s="844">
        <v>3101</v>
      </c>
      <c r="E32" s="844"/>
      <c r="F32" s="844">
        <v>3988</v>
      </c>
      <c r="G32" s="844"/>
      <c r="H32" s="844">
        <v>755287</v>
      </c>
      <c r="I32" s="845"/>
      <c r="J32" s="846">
        <v>47333</v>
      </c>
      <c r="K32" s="844"/>
      <c r="L32" s="844"/>
      <c r="M32" s="350">
        <v>19400</v>
      </c>
    </row>
    <row r="33" spans="1:13" ht="37.5" customHeight="1" x14ac:dyDescent="0.15">
      <c r="A33" s="347" t="s">
        <v>700</v>
      </c>
      <c r="B33" s="348">
        <v>860</v>
      </c>
      <c r="C33" s="349">
        <v>627</v>
      </c>
      <c r="D33" s="844">
        <v>82</v>
      </c>
      <c r="E33" s="844"/>
      <c r="F33" s="844">
        <v>1673</v>
      </c>
      <c r="G33" s="844"/>
      <c r="H33" s="844">
        <v>31360</v>
      </c>
      <c r="I33" s="845"/>
      <c r="J33" s="846">
        <v>420</v>
      </c>
      <c r="K33" s="844"/>
      <c r="L33" s="844"/>
      <c r="M33" s="350">
        <v>340</v>
      </c>
    </row>
    <row r="34" spans="1:13" ht="37.5" customHeight="1" x14ac:dyDescent="0.15">
      <c r="A34" s="351" t="s">
        <v>345</v>
      </c>
      <c r="B34" s="352">
        <v>49660</v>
      </c>
      <c r="C34" s="353">
        <v>19093</v>
      </c>
      <c r="D34" s="838">
        <v>3183</v>
      </c>
      <c r="E34" s="838"/>
      <c r="F34" s="838">
        <v>5661</v>
      </c>
      <c r="G34" s="838"/>
      <c r="H34" s="838">
        <v>786647</v>
      </c>
      <c r="I34" s="839"/>
      <c r="J34" s="840">
        <v>47753</v>
      </c>
      <c r="K34" s="838"/>
      <c r="L34" s="838"/>
      <c r="M34" s="354">
        <v>19740</v>
      </c>
    </row>
    <row r="35" spans="1:13" ht="17.25" customHeight="1" x14ac:dyDescent="0.15">
      <c r="A35" s="841" t="s">
        <v>701</v>
      </c>
      <c r="B35" s="842"/>
      <c r="C35" s="842"/>
      <c r="D35" s="842"/>
      <c r="E35" s="842"/>
      <c r="F35" s="842"/>
      <c r="G35" s="842"/>
      <c r="H35" s="842"/>
      <c r="I35" s="842"/>
      <c r="J35" s="842"/>
      <c r="K35" s="842"/>
      <c r="L35" s="842"/>
      <c r="M35" s="842"/>
    </row>
    <row r="36" spans="1:13" x14ac:dyDescent="0.15">
      <c r="A36" s="327"/>
    </row>
  </sheetData>
  <mergeCells count="67">
    <mergeCell ref="A10:M10"/>
    <mergeCell ref="A3:M3"/>
    <mergeCell ref="A4:M4"/>
    <mergeCell ref="A5:M5"/>
    <mergeCell ref="A7:M7"/>
    <mergeCell ref="A8:M8"/>
    <mergeCell ref="A11:E11"/>
    <mergeCell ref="F11:M11"/>
    <mergeCell ref="A12:A13"/>
    <mergeCell ref="B12:B13"/>
    <mergeCell ref="D12:E12"/>
    <mergeCell ref="F12:G13"/>
    <mergeCell ref="H12:H13"/>
    <mergeCell ref="I12:K13"/>
    <mergeCell ref="L12:M13"/>
    <mergeCell ref="F14:G14"/>
    <mergeCell ref="I14:K14"/>
    <mergeCell ref="L14:M14"/>
    <mergeCell ref="F15:G15"/>
    <mergeCell ref="I15:K15"/>
    <mergeCell ref="L15:M15"/>
    <mergeCell ref="A16:M16"/>
    <mergeCell ref="A17:M17"/>
    <mergeCell ref="A19:A21"/>
    <mergeCell ref="B19:C19"/>
    <mergeCell ref="D19:G19"/>
    <mergeCell ref="H19:J19"/>
    <mergeCell ref="K19:M19"/>
    <mergeCell ref="B20:B21"/>
    <mergeCell ref="C20:C21"/>
    <mergeCell ref="D20:D21"/>
    <mergeCell ref="A26:M26"/>
    <mergeCell ref="E20:E21"/>
    <mergeCell ref="F20:F21"/>
    <mergeCell ref="G20:G21"/>
    <mergeCell ref="H20:H21"/>
    <mergeCell ref="I20:J21"/>
    <mergeCell ref="K20:L21"/>
    <mergeCell ref="M20:M21"/>
    <mergeCell ref="I22:J22"/>
    <mergeCell ref="K22:L22"/>
    <mergeCell ref="A23:M23"/>
    <mergeCell ref="A24:M24"/>
    <mergeCell ref="D33:E33"/>
    <mergeCell ref="F33:G33"/>
    <mergeCell ref="H33:I33"/>
    <mergeCell ref="J33:L33"/>
    <mergeCell ref="A27:M27"/>
    <mergeCell ref="A28:M28"/>
    <mergeCell ref="A29:A31"/>
    <mergeCell ref="B29:I29"/>
    <mergeCell ref="J29:M29"/>
    <mergeCell ref="C30:C31"/>
    <mergeCell ref="D30:E31"/>
    <mergeCell ref="F30:G31"/>
    <mergeCell ref="H30:I31"/>
    <mergeCell ref="J30:L31"/>
    <mergeCell ref="M30:M31"/>
    <mergeCell ref="D32:E32"/>
    <mergeCell ref="F32:G32"/>
    <mergeCell ref="H32:I32"/>
    <mergeCell ref="J32:L32"/>
    <mergeCell ref="D34:E34"/>
    <mergeCell ref="F34:G34"/>
    <mergeCell ref="H34:I34"/>
    <mergeCell ref="J34:L34"/>
    <mergeCell ref="A35:M35"/>
  </mergeCells>
  <phoneticPr fontId="2"/>
  <printOptions horizontalCentered="1"/>
  <pageMargins left="0.78740157480314965" right="0.78740157480314965" top="0.78740157480314965" bottom="0.98425196850393704" header="0.51181102362204722" footer="0.51181102362204722"/>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K43"/>
  <sheetViews>
    <sheetView zoomScaleNormal="100" workbookViewId="0">
      <selection sqref="A1:K1"/>
    </sheetView>
  </sheetViews>
  <sheetFormatPr defaultRowHeight="13.5" x14ac:dyDescent="0.15"/>
  <cols>
    <col min="1" max="1" width="17.375" style="283" customWidth="1"/>
    <col min="2" max="2" width="12.875" style="283" customWidth="1"/>
    <col min="3" max="3" width="11.25" style="283" customWidth="1"/>
    <col min="4" max="4" width="9.25" style="283" customWidth="1"/>
    <col min="5" max="5" width="5.125" style="356" customWidth="1"/>
    <col min="6" max="6" width="11.75" style="283" customWidth="1"/>
    <col min="7" max="7" width="10" style="283" customWidth="1"/>
    <col min="8" max="8" width="7.125" style="283" customWidth="1"/>
    <col min="9" max="9" width="16.125" style="283" bestFit="1" customWidth="1"/>
    <col min="10" max="10" width="7.625" style="283" customWidth="1"/>
    <col min="11" max="11" width="8.5" style="283" customWidth="1"/>
    <col min="12" max="16384" width="9" style="283"/>
  </cols>
  <sheetData>
    <row r="1" spans="1:11" x14ac:dyDescent="0.15">
      <c r="A1" s="904" t="s">
        <v>702</v>
      </c>
      <c r="B1" s="718"/>
      <c r="C1" s="718"/>
      <c r="D1" s="718"/>
      <c r="E1" s="718"/>
      <c r="F1" s="718"/>
      <c r="G1" s="718"/>
      <c r="H1" s="718"/>
      <c r="I1" s="718"/>
      <c r="J1" s="718"/>
      <c r="K1" s="718"/>
    </row>
    <row r="2" spans="1:11" x14ac:dyDescent="0.15">
      <c r="A2" s="355"/>
    </row>
    <row r="3" spans="1:11" ht="17.25" customHeight="1" x14ac:dyDescent="0.15">
      <c r="A3" s="905" t="s">
        <v>703</v>
      </c>
      <c r="B3" s="905"/>
      <c r="C3" s="905"/>
      <c r="D3" s="905"/>
      <c r="E3" s="357"/>
      <c r="F3" s="905" t="s">
        <v>704</v>
      </c>
      <c r="G3" s="905"/>
      <c r="H3" s="357"/>
      <c r="I3" s="357"/>
      <c r="J3" s="357"/>
      <c r="K3" s="357"/>
    </row>
    <row r="4" spans="1:11" ht="24.75" customHeight="1" x14ac:dyDescent="0.15">
      <c r="A4" s="906" t="s">
        <v>705</v>
      </c>
      <c r="B4" s="907"/>
      <c r="C4" s="907"/>
      <c r="D4" s="908"/>
      <c r="E4" s="358"/>
      <c r="F4" s="909" t="s">
        <v>706</v>
      </c>
      <c r="G4" s="910"/>
      <c r="H4" s="358"/>
    </row>
    <row r="5" spans="1:11" ht="21" customHeight="1" x14ac:dyDescent="0.15">
      <c r="A5" s="359" t="s">
        <v>707</v>
      </c>
      <c r="B5" s="360" t="s">
        <v>708</v>
      </c>
      <c r="C5" s="361" t="s">
        <v>709</v>
      </c>
      <c r="D5" s="362" t="s">
        <v>710</v>
      </c>
      <c r="E5" s="363"/>
      <c r="F5" s="364" t="s">
        <v>711</v>
      </c>
      <c r="G5" s="365">
        <v>8513</v>
      </c>
      <c r="H5" s="366"/>
    </row>
    <row r="6" spans="1:11" ht="21" customHeight="1" x14ac:dyDescent="0.15">
      <c r="A6" s="367" t="s">
        <v>712</v>
      </c>
      <c r="B6" s="368">
        <v>3568</v>
      </c>
      <c r="C6" s="369">
        <v>10.4</v>
      </c>
      <c r="D6" s="370">
        <v>1.9E-2</v>
      </c>
      <c r="E6" s="371"/>
      <c r="F6" s="372" t="s">
        <v>713</v>
      </c>
      <c r="G6" s="373">
        <v>1804</v>
      </c>
      <c r="H6" s="374"/>
    </row>
    <row r="7" spans="1:11" ht="21" customHeight="1" thickBot="1" x14ac:dyDescent="0.2">
      <c r="A7" s="367" t="s">
        <v>714</v>
      </c>
      <c r="B7" s="368">
        <v>7265</v>
      </c>
      <c r="C7" s="369">
        <v>21.2</v>
      </c>
      <c r="D7" s="370">
        <v>3.9E-2</v>
      </c>
      <c r="E7" s="371"/>
      <c r="F7" s="375" t="s">
        <v>715</v>
      </c>
      <c r="G7" s="376">
        <v>77</v>
      </c>
      <c r="H7" s="374"/>
    </row>
    <row r="8" spans="1:11" ht="21" customHeight="1" thickTop="1" x14ac:dyDescent="0.15">
      <c r="A8" s="367" t="s">
        <v>716</v>
      </c>
      <c r="B8" s="368">
        <v>12784</v>
      </c>
      <c r="C8" s="369">
        <v>37.4</v>
      </c>
      <c r="D8" s="370">
        <v>6.8000000000000005E-2</v>
      </c>
      <c r="E8" s="371"/>
      <c r="F8" s="377" t="s">
        <v>418</v>
      </c>
      <c r="G8" s="378">
        <v>10394</v>
      </c>
      <c r="H8" s="374"/>
    </row>
    <row r="9" spans="1:11" ht="21" customHeight="1" x14ac:dyDescent="0.15">
      <c r="A9" s="367" t="s">
        <v>717</v>
      </c>
      <c r="B9" s="368">
        <v>21501</v>
      </c>
      <c r="C9" s="369">
        <v>62.9</v>
      </c>
      <c r="D9" s="370">
        <v>0.114</v>
      </c>
      <c r="E9" s="371"/>
      <c r="F9" s="374"/>
      <c r="G9" s="374"/>
      <c r="H9" s="374"/>
    </row>
    <row r="10" spans="1:11" ht="21" customHeight="1" x14ac:dyDescent="0.15">
      <c r="A10" s="367" t="s">
        <v>718</v>
      </c>
      <c r="B10" s="368">
        <v>10108</v>
      </c>
      <c r="C10" s="369">
        <v>29.6</v>
      </c>
      <c r="D10" s="370">
        <v>5.3999999999999999E-2</v>
      </c>
      <c r="E10" s="371"/>
      <c r="F10" s="374"/>
      <c r="G10" s="374"/>
      <c r="H10" s="374"/>
    </row>
    <row r="11" spans="1:11" ht="21" customHeight="1" x14ac:dyDescent="0.15">
      <c r="A11" s="367" t="s">
        <v>719</v>
      </c>
      <c r="B11" s="368">
        <v>7992</v>
      </c>
      <c r="C11" s="369">
        <v>23.4</v>
      </c>
      <c r="D11" s="370">
        <v>4.2000000000000003E-2</v>
      </c>
      <c r="E11" s="371"/>
      <c r="F11" s="374"/>
      <c r="G11" s="374"/>
      <c r="H11" s="374"/>
    </row>
    <row r="12" spans="1:11" ht="21" customHeight="1" x14ac:dyDescent="0.15">
      <c r="A12" s="367" t="s">
        <v>720</v>
      </c>
      <c r="B12" s="368">
        <v>5070</v>
      </c>
      <c r="C12" s="369">
        <v>14.8</v>
      </c>
      <c r="D12" s="370">
        <v>2.7E-2</v>
      </c>
      <c r="E12" s="902"/>
      <c r="F12" s="902"/>
      <c r="G12" s="902"/>
      <c r="H12" s="902"/>
    </row>
    <row r="13" spans="1:11" ht="21" customHeight="1" x14ac:dyDescent="0.15">
      <c r="A13" s="367" t="s">
        <v>721</v>
      </c>
      <c r="B13" s="368">
        <v>8239</v>
      </c>
      <c r="C13" s="369">
        <v>24.1</v>
      </c>
      <c r="D13" s="370">
        <v>4.3999999999999997E-2</v>
      </c>
      <c r="E13" s="902"/>
      <c r="F13" s="902"/>
      <c r="G13" s="902"/>
      <c r="H13" s="902"/>
    </row>
    <row r="14" spans="1:11" ht="21" customHeight="1" x14ac:dyDescent="0.15">
      <c r="A14" s="367" t="s">
        <v>722</v>
      </c>
      <c r="B14" s="368">
        <v>1726</v>
      </c>
      <c r="C14" s="369">
        <v>5</v>
      </c>
      <c r="D14" s="370">
        <v>8.9999999999999993E-3</v>
      </c>
      <c r="E14" s="902"/>
      <c r="F14" s="902"/>
      <c r="G14" s="902"/>
      <c r="H14" s="902"/>
    </row>
    <row r="15" spans="1:11" ht="21" customHeight="1" x14ac:dyDescent="0.15">
      <c r="A15" s="379" t="s">
        <v>723</v>
      </c>
      <c r="B15" s="380">
        <v>36382</v>
      </c>
      <c r="C15" s="381">
        <v>106.4</v>
      </c>
      <c r="D15" s="382">
        <v>0.193</v>
      </c>
      <c r="E15" s="902"/>
      <c r="F15" s="902"/>
      <c r="G15" s="902"/>
      <c r="H15" s="902"/>
    </row>
    <row r="16" spans="1:11" ht="21" customHeight="1" thickBot="1" x14ac:dyDescent="0.2">
      <c r="A16" s="383" t="s">
        <v>724</v>
      </c>
      <c r="B16" s="384" t="s">
        <v>725</v>
      </c>
      <c r="C16" s="385" t="s">
        <v>726</v>
      </c>
      <c r="D16" s="386">
        <v>0.13100000000000001</v>
      </c>
      <c r="E16" s="902"/>
      <c r="F16" s="902"/>
      <c r="G16" s="902"/>
      <c r="H16" s="902"/>
    </row>
    <row r="17" spans="1:11" ht="21" customHeight="1" thickTop="1" x14ac:dyDescent="0.15">
      <c r="A17" s="387" t="s">
        <v>727</v>
      </c>
      <c r="B17" s="388">
        <v>114635</v>
      </c>
      <c r="C17" s="389">
        <v>335.2</v>
      </c>
      <c r="D17" s="390">
        <v>0.60899999999999999</v>
      </c>
      <c r="E17" s="902"/>
      <c r="F17" s="902"/>
      <c r="G17" s="902"/>
      <c r="H17" s="902"/>
    </row>
    <row r="18" spans="1:11" ht="21" customHeight="1" x14ac:dyDescent="0.15">
      <c r="A18" s="391" t="s">
        <v>728</v>
      </c>
      <c r="B18" s="368">
        <v>9376</v>
      </c>
      <c r="C18" s="369">
        <v>27.4</v>
      </c>
      <c r="D18" s="370">
        <v>0.05</v>
      </c>
      <c r="E18" s="371"/>
      <c r="F18" s="374"/>
      <c r="G18" s="374"/>
      <c r="H18" s="374"/>
    </row>
    <row r="19" spans="1:11" ht="21" customHeight="1" x14ac:dyDescent="0.15">
      <c r="A19" s="391" t="s">
        <v>729</v>
      </c>
      <c r="B19" s="368">
        <v>1355</v>
      </c>
      <c r="C19" s="369">
        <v>4</v>
      </c>
      <c r="D19" s="370">
        <v>7.0000000000000001E-3</v>
      </c>
      <c r="E19" s="371"/>
      <c r="F19" s="374"/>
      <c r="G19" s="374"/>
      <c r="H19" s="374"/>
    </row>
    <row r="20" spans="1:11" ht="21" customHeight="1" thickBot="1" x14ac:dyDescent="0.2">
      <c r="A20" s="392" t="s">
        <v>730</v>
      </c>
      <c r="B20" s="393">
        <v>16</v>
      </c>
      <c r="C20" s="393">
        <v>0</v>
      </c>
      <c r="D20" s="394">
        <v>0</v>
      </c>
      <c r="E20" s="357"/>
      <c r="F20" s="357"/>
      <c r="G20" s="357"/>
      <c r="H20" s="357"/>
      <c r="I20" s="357"/>
      <c r="J20" s="357"/>
    </row>
    <row r="21" spans="1:11" ht="21" customHeight="1" thickTop="1" x14ac:dyDescent="0.15">
      <c r="A21" s="395" t="s">
        <v>731</v>
      </c>
      <c r="B21" s="388">
        <v>10747</v>
      </c>
      <c r="C21" s="389">
        <v>31.4</v>
      </c>
      <c r="D21" s="390">
        <v>5.7000000000000002E-2</v>
      </c>
    </row>
    <row r="22" spans="1:11" ht="21" customHeight="1" thickBot="1" x14ac:dyDescent="0.2">
      <c r="A22" s="396" t="s">
        <v>732</v>
      </c>
      <c r="B22" s="397">
        <v>62782</v>
      </c>
      <c r="C22" s="398">
        <v>183.6</v>
      </c>
      <c r="D22" s="399">
        <v>0.33400000000000002</v>
      </c>
    </row>
    <row r="23" spans="1:11" ht="21" customHeight="1" thickTop="1" x14ac:dyDescent="0.15">
      <c r="A23" s="395" t="s">
        <v>733</v>
      </c>
      <c r="B23" s="388">
        <v>188164</v>
      </c>
      <c r="C23" s="389">
        <v>550.20000000000005</v>
      </c>
      <c r="D23" s="390">
        <v>1</v>
      </c>
    </row>
    <row r="24" spans="1:11" ht="13.5" customHeight="1" x14ac:dyDescent="0.15"/>
    <row r="25" spans="1:11" ht="13.5" customHeight="1" x14ac:dyDescent="0.15"/>
    <row r="26" spans="1:11" x14ac:dyDescent="0.15">
      <c r="A26" s="400" t="s">
        <v>734</v>
      </c>
    </row>
    <row r="27" spans="1:11" ht="18.75" customHeight="1" x14ac:dyDescent="0.15">
      <c r="A27" s="903" t="s">
        <v>735</v>
      </c>
      <c r="B27" s="903"/>
      <c r="C27" s="903"/>
      <c r="D27" s="903"/>
    </row>
    <row r="28" spans="1:11" ht="18.75" customHeight="1" x14ac:dyDescent="0.15">
      <c r="B28" s="357"/>
      <c r="C28" s="357"/>
      <c r="D28" s="357"/>
      <c r="E28" s="357"/>
      <c r="F28" s="357"/>
      <c r="G28" s="357"/>
      <c r="H28" s="357"/>
      <c r="I28" s="357"/>
      <c r="J28" s="357"/>
      <c r="K28" s="357"/>
    </row>
    <row r="29" spans="1:11" ht="13.5" customHeight="1" x14ac:dyDescent="0.15">
      <c r="A29" s="400" t="s">
        <v>736</v>
      </c>
      <c r="B29" s="357"/>
      <c r="C29" s="357"/>
      <c r="D29" s="357"/>
      <c r="E29" s="357"/>
      <c r="F29" s="357"/>
      <c r="G29" s="357"/>
      <c r="H29" s="357"/>
      <c r="I29" s="357"/>
      <c r="J29" s="357"/>
      <c r="K29" s="357"/>
    </row>
    <row r="30" spans="1:11" ht="16.5" customHeight="1" x14ac:dyDescent="0.15">
      <c r="A30" s="898" t="s">
        <v>737</v>
      </c>
      <c r="B30" s="900" t="s">
        <v>738</v>
      </c>
      <c r="C30" s="901"/>
    </row>
    <row r="31" spans="1:11" ht="19.149999999999999" customHeight="1" x14ac:dyDescent="0.15">
      <c r="A31" s="899"/>
      <c r="B31" s="401" t="s">
        <v>739</v>
      </c>
      <c r="C31" s="402" t="s">
        <v>708</v>
      </c>
    </row>
    <row r="32" spans="1:11" ht="21" customHeight="1" x14ac:dyDescent="0.15">
      <c r="A32" s="391" t="s">
        <v>740</v>
      </c>
      <c r="B32" s="369">
        <v>2</v>
      </c>
      <c r="C32" s="403">
        <v>399</v>
      </c>
    </row>
    <row r="33" spans="1:3" ht="20.65" customHeight="1" x14ac:dyDescent="0.15">
      <c r="A33" s="391" t="s">
        <v>741</v>
      </c>
      <c r="B33" s="369">
        <v>6</v>
      </c>
      <c r="C33" s="373">
        <v>10169</v>
      </c>
    </row>
    <row r="34" spans="1:3" ht="20.85" customHeight="1" x14ac:dyDescent="0.15">
      <c r="A34" s="391" t="s">
        <v>742</v>
      </c>
      <c r="B34" s="369">
        <v>11</v>
      </c>
      <c r="C34" s="373">
        <v>2590</v>
      </c>
    </row>
    <row r="35" spans="1:3" ht="20.45" customHeight="1" x14ac:dyDescent="0.15">
      <c r="A35" s="391" t="s">
        <v>743</v>
      </c>
      <c r="B35" s="369">
        <v>5</v>
      </c>
      <c r="C35" s="403">
        <v>937</v>
      </c>
    </row>
    <row r="36" spans="1:3" ht="20.85" customHeight="1" x14ac:dyDescent="0.15">
      <c r="A36" s="391" t="s">
        <v>744</v>
      </c>
      <c r="B36" s="369">
        <v>27</v>
      </c>
      <c r="C36" s="373">
        <v>6015</v>
      </c>
    </row>
    <row r="37" spans="1:3" ht="21.2" customHeight="1" x14ac:dyDescent="0.15">
      <c r="A37" s="391" t="s">
        <v>745</v>
      </c>
      <c r="B37" s="369">
        <v>41</v>
      </c>
      <c r="C37" s="373">
        <v>14180</v>
      </c>
    </row>
    <row r="38" spans="1:3" ht="20.100000000000001" customHeight="1" x14ac:dyDescent="0.15">
      <c r="A38" s="391" t="s">
        <v>746</v>
      </c>
      <c r="B38" s="369">
        <v>20</v>
      </c>
      <c r="C38" s="373">
        <v>3075</v>
      </c>
    </row>
    <row r="39" spans="1:3" ht="21" customHeight="1" thickBot="1" x14ac:dyDescent="0.2">
      <c r="A39" s="392" t="s">
        <v>747</v>
      </c>
      <c r="B39" s="393">
        <v>4</v>
      </c>
      <c r="C39" s="376">
        <v>700</v>
      </c>
    </row>
    <row r="40" spans="1:3" ht="20.65" customHeight="1" thickTop="1" x14ac:dyDescent="0.15">
      <c r="A40" s="395" t="s">
        <v>748</v>
      </c>
      <c r="B40" s="389">
        <v>116</v>
      </c>
      <c r="C40" s="378">
        <v>38065</v>
      </c>
    </row>
    <row r="41" spans="1:3" x14ac:dyDescent="0.15">
      <c r="A41" s="355"/>
    </row>
    <row r="42" spans="1:3" x14ac:dyDescent="0.15">
      <c r="A42" s="404"/>
    </row>
    <row r="43" spans="1:3" x14ac:dyDescent="0.15">
      <c r="A43" s="405"/>
    </row>
  </sheetData>
  <mergeCells count="14">
    <mergeCell ref="E12:H12"/>
    <mergeCell ref="A1:K1"/>
    <mergeCell ref="A3:D3"/>
    <mergeCell ref="F3:G3"/>
    <mergeCell ref="A4:D4"/>
    <mergeCell ref="F4:G4"/>
    <mergeCell ref="A30:A31"/>
    <mergeCell ref="B30:C30"/>
    <mergeCell ref="E13:H13"/>
    <mergeCell ref="E14:H14"/>
    <mergeCell ref="E15:H15"/>
    <mergeCell ref="E16:H16"/>
    <mergeCell ref="E17:H17"/>
    <mergeCell ref="A27:D27"/>
  </mergeCells>
  <phoneticPr fontId="2"/>
  <printOptions horizontalCentered="1"/>
  <pageMargins left="0.78740157480314965" right="0.78740157480314965" top="0.78740157480314965" bottom="0.98425196850393704" header="0.51181102362204722" footer="0.51181102362204722"/>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K26"/>
  <sheetViews>
    <sheetView zoomScaleNormal="100" zoomScaleSheetLayoutView="100" workbookViewId="0">
      <selection sqref="A1:K1"/>
    </sheetView>
  </sheetViews>
  <sheetFormatPr defaultRowHeight="13.5" x14ac:dyDescent="0.15"/>
  <cols>
    <col min="1" max="1" width="5.375" style="283" customWidth="1"/>
    <col min="2" max="2" width="10.25" style="283" bestFit="1" customWidth="1"/>
    <col min="3" max="3" width="17.125" style="283" bestFit="1" customWidth="1"/>
    <col min="4" max="4" width="51.125" style="283" customWidth="1"/>
    <col min="5" max="6" width="12.25" style="283" bestFit="1" customWidth="1"/>
    <col min="7" max="7" width="17.125" style="283" bestFit="1" customWidth="1"/>
    <col min="8" max="9" width="16.125" style="283" bestFit="1" customWidth="1"/>
    <col min="10" max="10" width="7.625" style="283" customWidth="1"/>
    <col min="11" max="11" width="8.5" style="283" customWidth="1"/>
    <col min="12" max="16384" width="9" style="283"/>
  </cols>
  <sheetData>
    <row r="1" spans="1:11" ht="17.25" customHeight="1" x14ac:dyDescent="0.15">
      <c r="A1" s="917" t="s">
        <v>749</v>
      </c>
      <c r="B1" s="918"/>
      <c r="C1" s="918"/>
      <c r="D1" s="918"/>
      <c r="E1" s="918"/>
      <c r="F1" s="918"/>
      <c r="G1" s="918"/>
      <c r="H1" s="918"/>
      <c r="I1" s="918"/>
      <c r="J1" s="918"/>
      <c r="K1" s="918"/>
    </row>
    <row r="2" spans="1:11" ht="5.25" customHeight="1" x14ac:dyDescent="0.15"/>
    <row r="3" spans="1:11" ht="27.75" customHeight="1" x14ac:dyDescent="0.15">
      <c r="A3" s="359" t="s">
        <v>750</v>
      </c>
      <c r="B3" s="900" t="s">
        <v>751</v>
      </c>
      <c r="C3" s="900"/>
      <c r="D3" s="362" t="s">
        <v>752</v>
      </c>
    </row>
    <row r="4" spans="1:11" ht="30.75" customHeight="1" x14ac:dyDescent="0.15">
      <c r="A4" s="919" t="s">
        <v>753</v>
      </c>
      <c r="B4" s="922" t="s">
        <v>754</v>
      </c>
      <c r="C4" s="923"/>
      <c r="D4" s="406" t="s">
        <v>755</v>
      </c>
    </row>
    <row r="5" spans="1:11" ht="30.75" customHeight="1" x14ac:dyDescent="0.15">
      <c r="A5" s="920"/>
      <c r="B5" s="924"/>
      <c r="C5" s="925"/>
      <c r="D5" s="407" t="s">
        <v>756</v>
      </c>
    </row>
    <row r="6" spans="1:11" ht="30.75" customHeight="1" x14ac:dyDescent="0.15">
      <c r="A6" s="920"/>
      <c r="B6" s="915" t="s">
        <v>757</v>
      </c>
      <c r="C6" s="915"/>
      <c r="D6" s="406" t="s">
        <v>758</v>
      </c>
    </row>
    <row r="7" spans="1:11" ht="30.75" customHeight="1" x14ac:dyDescent="0.15">
      <c r="A7" s="920"/>
      <c r="B7" s="915"/>
      <c r="C7" s="915"/>
      <c r="D7" s="407" t="s">
        <v>759</v>
      </c>
    </row>
    <row r="8" spans="1:11" ht="30.75" customHeight="1" x14ac:dyDescent="0.15">
      <c r="A8" s="920"/>
      <c r="B8" s="915"/>
      <c r="C8" s="915"/>
      <c r="D8" s="407" t="s">
        <v>760</v>
      </c>
    </row>
    <row r="9" spans="1:11" ht="30.75" customHeight="1" x14ac:dyDescent="0.15">
      <c r="A9" s="920"/>
      <c r="B9" s="915" t="s">
        <v>761</v>
      </c>
      <c r="C9" s="915"/>
      <c r="D9" s="406" t="s">
        <v>762</v>
      </c>
    </row>
    <row r="10" spans="1:11" ht="30.75" customHeight="1" x14ac:dyDescent="0.15">
      <c r="A10" s="920"/>
      <c r="B10" s="915"/>
      <c r="C10" s="915"/>
      <c r="D10" s="407" t="s">
        <v>763</v>
      </c>
    </row>
    <row r="11" spans="1:11" ht="30.75" customHeight="1" x14ac:dyDescent="0.15">
      <c r="A11" s="920"/>
      <c r="B11" s="915"/>
      <c r="C11" s="915"/>
      <c r="D11" s="407" t="s">
        <v>764</v>
      </c>
    </row>
    <row r="12" spans="1:11" ht="30.75" customHeight="1" x14ac:dyDescent="0.15">
      <c r="A12" s="920"/>
      <c r="B12" s="915"/>
      <c r="C12" s="915"/>
      <c r="D12" s="408" t="s">
        <v>765</v>
      </c>
    </row>
    <row r="13" spans="1:11" ht="30.75" customHeight="1" x14ac:dyDescent="0.15">
      <c r="A13" s="920"/>
      <c r="B13" s="926" t="s">
        <v>766</v>
      </c>
      <c r="C13" s="926"/>
      <c r="D13" s="407" t="s">
        <v>767</v>
      </c>
    </row>
    <row r="14" spans="1:11" ht="30.75" customHeight="1" x14ac:dyDescent="0.15">
      <c r="A14" s="920"/>
      <c r="B14" s="926"/>
      <c r="C14" s="926"/>
      <c r="D14" s="407" t="s">
        <v>768</v>
      </c>
    </row>
    <row r="15" spans="1:11" ht="30.75" customHeight="1" x14ac:dyDescent="0.15">
      <c r="A15" s="921"/>
      <c r="B15" s="927"/>
      <c r="C15" s="927"/>
      <c r="D15" s="409" t="s">
        <v>769</v>
      </c>
    </row>
    <row r="16" spans="1:11" ht="30.75" customHeight="1" x14ac:dyDescent="0.15">
      <c r="A16" s="911" t="s">
        <v>770</v>
      </c>
      <c r="B16" s="914" t="s">
        <v>771</v>
      </c>
      <c r="C16" s="914"/>
      <c r="D16" s="407" t="s">
        <v>772</v>
      </c>
    </row>
    <row r="17" spans="1:4" ht="30.75" customHeight="1" x14ac:dyDescent="0.15">
      <c r="A17" s="912"/>
      <c r="B17" s="915"/>
      <c r="C17" s="915"/>
      <c r="D17" s="407" t="s">
        <v>773</v>
      </c>
    </row>
    <row r="18" spans="1:4" ht="30.75" customHeight="1" x14ac:dyDescent="0.15">
      <c r="A18" s="912"/>
      <c r="B18" s="915"/>
      <c r="C18" s="915"/>
      <c r="D18" s="407" t="s">
        <v>774</v>
      </c>
    </row>
    <row r="19" spans="1:4" ht="30.75" customHeight="1" x14ac:dyDescent="0.15">
      <c r="A19" s="912"/>
      <c r="B19" s="915"/>
      <c r="C19" s="915"/>
      <c r="D19" s="408" t="s">
        <v>775</v>
      </c>
    </row>
    <row r="20" spans="1:4" ht="30.75" customHeight="1" x14ac:dyDescent="0.15">
      <c r="A20" s="912"/>
      <c r="B20" s="915" t="s">
        <v>776</v>
      </c>
      <c r="C20" s="915"/>
      <c r="D20" s="407" t="s">
        <v>777</v>
      </c>
    </row>
    <row r="21" spans="1:4" ht="30.75" customHeight="1" x14ac:dyDescent="0.15">
      <c r="A21" s="912"/>
      <c r="B21" s="915"/>
      <c r="C21" s="915"/>
      <c r="D21" s="407" t="s">
        <v>778</v>
      </c>
    </row>
    <row r="22" spans="1:4" ht="30.75" customHeight="1" x14ac:dyDescent="0.15">
      <c r="A22" s="912"/>
      <c r="B22" s="915"/>
      <c r="C22" s="915"/>
      <c r="D22" s="407" t="s">
        <v>779</v>
      </c>
    </row>
    <row r="23" spans="1:4" ht="30.75" customHeight="1" x14ac:dyDescent="0.15">
      <c r="A23" s="913"/>
      <c r="B23" s="916"/>
      <c r="C23" s="916"/>
      <c r="D23" s="409" t="s">
        <v>780</v>
      </c>
    </row>
    <row r="24" spans="1:4" ht="20.25" customHeight="1" x14ac:dyDescent="0.15">
      <c r="A24" s="410"/>
      <c r="B24" s="410"/>
      <c r="C24" s="410"/>
      <c r="D24" s="410"/>
    </row>
    <row r="25" spans="1:4" ht="20.25" customHeight="1" x14ac:dyDescent="0.15">
      <c r="A25" s="404"/>
    </row>
    <row r="26" spans="1:4" ht="20.25" customHeight="1" x14ac:dyDescent="0.15"/>
  </sheetData>
  <mergeCells count="10">
    <mergeCell ref="A16:A23"/>
    <mergeCell ref="B16:C19"/>
    <mergeCell ref="B20:C23"/>
    <mergeCell ref="A1:K1"/>
    <mergeCell ref="B3:C3"/>
    <mergeCell ref="A4:A15"/>
    <mergeCell ref="B4:C5"/>
    <mergeCell ref="B6:C8"/>
    <mergeCell ref="B9:C12"/>
    <mergeCell ref="B13:C15"/>
  </mergeCells>
  <phoneticPr fontId="2"/>
  <pageMargins left="0.75" right="0.75" top="1" bottom="1" header="0.5" footer="0.5"/>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H55"/>
  <sheetViews>
    <sheetView zoomScaleNormal="100" zoomScaleSheetLayoutView="100" workbookViewId="0"/>
  </sheetViews>
  <sheetFormatPr defaultRowHeight="13.5" x14ac:dyDescent="0.15"/>
  <cols>
    <col min="1" max="1" width="6.625" style="413" customWidth="1"/>
    <col min="2" max="2" width="21" style="413" customWidth="1"/>
    <col min="3" max="3" width="9.625" style="413" customWidth="1"/>
    <col min="4" max="7" width="12" style="413" customWidth="1"/>
    <col min="8" max="16384" width="9" style="414"/>
  </cols>
  <sheetData>
    <row r="1" spans="1:8" ht="21.75" customHeight="1" x14ac:dyDescent="0.15">
      <c r="A1" s="411" t="s">
        <v>781</v>
      </c>
      <c r="B1" s="412"/>
      <c r="C1" s="412"/>
      <c r="D1" s="412"/>
    </row>
    <row r="2" spans="1:8" ht="15" customHeight="1" x14ac:dyDescent="0.15">
      <c r="A2" s="415"/>
      <c r="B2" s="415"/>
      <c r="C2" s="415"/>
      <c r="D2" s="415"/>
    </row>
    <row r="3" spans="1:8" ht="15" customHeight="1" x14ac:dyDescent="0.15">
      <c r="A3" s="416" t="s">
        <v>782</v>
      </c>
      <c r="B3" s="416"/>
      <c r="C3" s="416"/>
      <c r="D3" s="416" t="s">
        <v>783</v>
      </c>
      <c r="E3" s="416"/>
      <c r="F3" s="416"/>
    </row>
    <row r="4" spans="1:8" ht="15" customHeight="1" x14ac:dyDescent="0.15">
      <c r="A4" s="946" t="s">
        <v>784</v>
      </c>
      <c r="B4" s="946"/>
      <c r="C4" s="946"/>
      <c r="D4" s="946"/>
      <c r="E4" s="946"/>
      <c r="F4" s="417"/>
    </row>
    <row r="5" spans="1:8" ht="15" customHeight="1" x14ac:dyDescent="0.15">
      <c r="A5" s="416"/>
      <c r="B5" s="416"/>
      <c r="C5" s="417"/>
      <c r="D5" s="417"/>
      <c r="E5" s="416"/>
      <c r="F5" s="416"/>
    </row>
    <row r="6" spans="1:8" ht="15" customHeight="1" x14ac:dyDescent="0.15">
      <c r="A6" s="418"/>
      <c r="B6" s="418"/>
      <c r="C6" s="418"/>
      <c r="D6" s="418"/>
      <c r="E6" s="418"/>
      <c r="F6" s="418"/>
      <c r="G6" s="418"/>
    </row>
    <row r="7" spans="1:8" ht="15" customHeight="1" x14ac:dyDescent="0.15">
      <c r="A7" s="419" t="s">
        <v>785</v>
      </c>
    </row>
    <row r="8" spans="1:8" ht="19.5" customHeight="1" x14ac:dyDescent="0.15"/>
    <row r="9" spans="1:8" ht="20.25" customHeight="1" x14ac:dyDescent="0.15">
      <c r="A9" s="947" t="s">
        <v>786</v>
      </c>
      <c r="B9" s="947"/>
      <c r="C9" s="947"/>
      <c r="D9" s="947"/>
      <c r="E9" s="947"/>
      <c r="F9" s="947"/>
      <c r="G9" s="947"/>
    </row>
    <row r="10" spans="1:8" ht="6.75" customHeight="1" x14ac:dyDescent="0.15">
      <c r="A10" s="420"/>
      <c r="B10" s="420"/>
      <c r="C10" s="420"/>
      <c r="D10" s="420"/>
      <c r="E10" s="421"/>
      <c r="F10" s="421"/>
      <c r="G10" s="422"/>
    </row>
    <row r="11" spans="1:8" x14ac:dyDescent="0.15">
      <c r="A11" s="948" t="s">
        <v>787</v>
      </c>
      <c r="B11" s="949"/>
      <c r="C11" s="949"/>
      <c r="D11" s="949" t="s">
        <v>788</v>
      </c>
      <c r="E11" s="952" t="s">
        <v>789</v>
      </c>
      <c r="F11" s="952"/>
      <c r="G11" s="953"/>
      <c r="H11" s="423"/>
    </row>
    <row r="12" spans="1:8" ht="16.5" customHeight="1" x14ac:dyDescent="0.15">
      <c r="A12" s="950"/>
      <c r="B12" s="951"/>
      <c r="C12" s="951"/>
      <c r="D12" s="951"/>
      <c r="E12" s="424" t="s">
        <v>790</v>
      </c>
      <c r="F12" s="425" t="s">
        <v>791</v>
      </c>
      <c r="G12" s="426" t="s">
        <v>792</v>
      </c>
    </row>
    <row r="13" spans="1:8" ht="16.5" customHeight="1" x14ac:dyDescent="0.15">
      <c r="A13" s="954" t="s">
        <v>793</v>
      </c>
      <c r="B13" s="958" t="s">
        <v>794</v>
      </c>
      <c r="C13" s="959"/>
      <c r="D13" s="427">
        <v>7</v>
      </c>
      <c r="E13" s="428">
        <v>11</v>
      </c>
      <c r="F13" s="429">
        <v>15</v>
      </c>
      <c r="G13" s="430">
        <v>12</v>
      </c>
    </row>
    <row r="14" spans="1:8" ht="16.5" customHeight="1" x14ac:dyDescent="0.15">
      <c r="A14" s="955"/>
      <c r="B14" s="937" t="s">
        <v>795</v>
      </c>
      <c r="C14" s="938"/>
      <c r="D14" s="431">
        <v>1</v>
      </c>
      <c r="E14" s="432">
        <v>0</v>
      </c>
      <c r="F14" s="433">
        <v>0</v>
      </c>
      <c r="G14" s="434">
        <v>0</v>
      </c>
    </row>
    <row r="15" spans="1:8" ht="16.5" customHeight="1" x14ac:dyDescent="0.15">
      <c r="A15" s="955"/>
      <c r="B15" s="937" t="s">
        <v>796</v>
      </c>
      <c r="C15" s="938"/>
      <c r="D15" s="431">
        <v>2</v>
      </c>
      <c r="E15" s="432">
        <v>2</v>
      </c>
      <c r="F15" s="433">
        <v>0</v>
      </c>
      <c r="G15" s="434">
        <v>1</v>
      </c>
    </row>
    <row r="16" spans="1:8" ht="16.5" customHeight="1" x14ac:dyDescent="0.15">
      <c r="A16" s="955"/>
      <c r="B16" s="937" t="s">
        <v>797</v>
      </c>
      <c r="C16" s="938"/>
      <c r="D16" s="431">
        <v>3</v>
      </c>
      <c r="E16" s="432">
        <v>2</v>
      </c>
      <c r="F16" s="433">
        <v>1</v>
      </c>
      <c r="G16" s="434">
        <v>0</v>
      </c>
    </row>
    <row r="17" spans="1:7" ht="16.5" customHeight="1" x14ac:dyDescent="0.15">
      <c r="A17" s="955"/>
      <c r="B17" s="937" t="s">
        <v>798</v>
      </c>
      <c r="C17" s="938"/>
      <c r="D17" s="431">
        <v>2</v>
      </c>
      <c r="E17" s="432">
        <v>44</v>
      </c>
      <c r="F17" s="433">
        <v>54</v>
      </c>
      <c r="G17" s="434">
        <v>46</v>
      </c>
    </row>
    <row r="18" spans="1:7" ht="16.5" customHeight="1" x14ac:dyDescent="0.15">
      <c r="A18" s="955"/>
      <c r="B18" s="937" t="s">
        <v>799</v>
      </c>
      <c r="C18" s="938"/>
      <c r="D18" s="431">
        <v>2</v>
      </c>
      <c r="E18" s="432">
        <v>0</v>
      </c>
      <c r="F18" s="433">
        <v>0</v>
      </c>
      <c r="G18" s="434">
        <v>0</v>
      </c>
    </row>
    <row r="19" spans="1:7" ht="16.5" customHeight="1" x14ac:dyDescent="0.15">
      <c r="A19" s="955"/>
      <c r="B19" s="937" t="s">
        <v>800</v>
      </c>
      <c r="C19" s="938"/>
      <c r="D19" s="431">
        <v>1</v>
      </c>
      <c r="E19" s="432">
        <v>0</v>
      </c>
      <c r="F19" s="433">
        <v>0</v>
      </c>
      <c r="G19" s="434">
        <v>0</v>
      </c>
    </row>
    <row r="20" spans="1:7" ht="16.5" customHeight="1" x14ac:dyDescent="0.15">
      <c r="A20" s="955"/>
      <c r="B20" s="937" t="s">
        <v>801</v>
      </c>
      <c r="C20" s="938"/>
      <c r="D20" s="431">
        <v>1</v>
      </c>
      <c r="E20" s="432">
        <v>0</v>
      </c>
      <c r="F20" s="433">
        <v>0</v>
      </c>
      <c r="G20" s="434">
        <v>0</v>
      </c>
    </row>
    <row r="21" spans="1:7" ht="16.5" customHeight="1" x14ac:dyDescent="0.15">
      <c r="A21" s="955"/>
      <c r="B21" s="937" t="s">
        <v>802</v>
      </c>
      <c r="C21" s="938"/>
      <c r="D21" s="431">
        <v>2</v>
      </c>
      <c r="E21" s="432">
        <v>9</v>
      </c>
      <c r="F21" s="433">
        <v>27</v>
      </c>
      <c r="G21" s="434">
        <v>23</v>
      </c>
    </row>
    <row r="22" spans="1:7" ht="16.5" customHeight="1" x14ac:dyDescent="0.15">
      <c r="A22" s="955"/>
      <c r="B22" s="937" t="s">
        <v>803</v>
      </c>
      <c r="C22" s="945"/>
      <c r="D22" s="431">
        <v>1</v>
      </c>
      <c r="E22" s="432">
        <v>0</v>
      </c>
      <c r="F22" s="433">
        <v>0</v>
      </c>
      <c r="G22" s="434">
        <v>0</v>
      </c>
    </row>
    <row r="23" spans="1:7" ht="16.5" customHeight="1" x14ac:dyDescent="0.15">
      <c r="A23" s="955"/>
      <c r="B23" s="937" t="s">
        <v>804</v>
      </c>
      <c r="C23" s="938"/>
      <c r="D23" s="431">
        <v>8</v>
      </c>
      <c r="E23" s="432">
        <v>169</v>
      </c>
      <c r="F23" s="433">
        <v>164</v>
      </c>
      <c r="G23" s="434">
        <v>204</v>
      </c>
    </row>
    <row r="24" spans="1:7" ht="16.5" customHeight="1" x14ac:dyDescent="0.15">
      <c r="A24" s="955"/>
      <c r="B24" s="937" t="s">
        <v>805</v>
      </c>
      <c r="C24" s="938"/>
      <c r="D24" s="431">
        <v>5</v>
      </c>
      <c r="E24" s="432">
        <v>0</v>
      </c>
      <c r="F24" s="433">
        <v>0</v>
      </c>
      <c r="G24" s="434">
        <v>5</v>
      </c>
    </row>
    <row r="25" spans="1:7" ht="16.5" customHeight="1" x14ac:dyDescent="0.15">
      <c r="A25" s="955"/>
      <c r="B25" s="937" t="s">
        <v>806</v>
      </c>
      <c r="C25" s="938"/>
      <c r="D25" s="431">
        <v>2</v>
      </c>
      <c r="E25" s="432">
        <v>0</v>
      </c>
      <c r="F25" s="433">
        <v>0</v>
      </c>
      <c r="G25" s="434">
        <v>0</v>
      </c>
    </row>
    <row r="26" spans="1:7" ht="16.5" customHeight="1" x14ac:dyDescent="0.15">
      <c r="A26" s="955"/>
      <c r="B26" s="937" t="s">
        <v>807</v>
      </c>
      <c r="C26" s="938"/>
      <c r="D26" s="431">
        <v>3</v>
      </c>
      <c r="E26" s="432">
        <v>39</v>
      </c>
      <c r="F26" s="433">
        <v>39</v>
      </c>
      <c r="G26" s="434">
        <v>19</v>
      </c>
    </row>
    <row r="27" spans="1:7" ht="16.5" customHeight="1" x14ac:dyDescent="0.15">
      <c r="A27" s="955"/>
      <c r="B27" s="937" t="s">
        <v>808</v>
      </c>
      <c r="C27" s="938"/>
      <c r="D27" s="431">
        <v>2</v>
      </c>
      <c r="E27" s="432">
        <v>16</v>
      </c>
      <c r="F27" s="433">
        <v>16</v>
      </c>
      <c r="G27" s="434">
        <v>28</v>
      </c>
    </row>
    <row r="28" spans="1:7" ht="16.5" customHeight="1" x14ac:dyDescent="0.15">
      <c r="A28" s="955"/>
      <c r="B28" s="937" t="s">
        <v>809</v>
      </c>
      <c r="C28" s="938"/>
      <c r="D28" s="431">
        <v>1</v>
      </c>
      <c r="E28" s="432">
        <v>0</v>
      </c>
      <c r="F28" s="433">
        <v>0</v>
      </c>
      <c r="G28" s="434">
        <v>0</v>
      </c>
    </row>
    <row r="29" spans="1:7" ht="16.5" customHeight="1" x14ac:dyDescent="0.15">
      <c r="A29" s="955"/>
      <c r="B29" s="937" t="s">
        <v>810</v>
      </c>
      <c r="C29" s="938"/>
      <c r="D29" s="431">
        <v>5</v>
      </c>
      <c r="E29" s="432">
        <v>192</v>
      </c>
      <c r="F29" s="433">
        <v>162</v>
      </c>
      <c r="G29" s="434">
        <v>85</v>
      </c>
    </row>
    <row r="30" spans="1:7" ht="16.5" customHeight="1" x14ac:dyDescent="0.15">
      <c r="A30" s="955"/>
      <c r="B30" s="937" t="s">
        <v>811</v>
      </c>
      <c r="C30" s="938"/>
      <c r="D30" s="431">
        <v>1</v>
      </c>
      <c r="E30" s="432">
        <v>0</v>
      </c>
      <c r="F30" s="433">
        <v>0</v>
      </c>
      <c r="G30" s="434">
        <v>0</v>
      </c>
    </row>
    <row r="31" spans="1:7" ht="16.5" customHeight="1" x14ac:dyDescent="0.15">
      <c r="A31" s="955"/>
      <c r="B31" s="943" t="s">
        <v>812</v>
      </c>
      <c r="C31" s="435" t="s">
        <v>813</v>
      </c>
      <c r="D31" s="431">
        <v>22</v>
      </c>
      <c r="E31" s="432">
        <v>43</v>
      </c>
      <c r="F31" s="433">
        <v>227</v>
      </c>
      <c r="G31" s="434">
        <v>282</v>
      </c>
    </row>
    <row r="32" spans="1:7" ht="16.5" customHeight="1" x14ac:dyDescent="0.15">
      <c r="A32" s="955"/>
      <c r="B32" s="944"/>
      <c r="C32" s="436" t="s">
        <v>814</v>
      </c>
      <c r="D32" s="437">
        <v>145</v>
      </c>
      <c r="E32" s="438">
        <v>4813</v>
      </c>
      <c r="F32" s="439">
        <v>3674</v>
      </c>
      <c r="G32" s="440">
        <v>3358</v>
      </c>
    </row>
    <row r="33" spans="1:8" ht="16.5" customHeight="1" x14ac:dyDescent="0.15">
      <c r="A33" s="955"/>
      <c r="B33" s="937" t="s">
        <v>815</v>
      </c>
      <c r="C33" s="938"/>
      <c r="D33" s="431">
        <v>2</v>
      </c>
      <c r="E33" s="432">
        <v>26</v>
      </c>
      <c r="F33" s="433">
        <v>22</v>
      </c>
      <c r="G33" s="434">
        <v>15</v>
      </c>
    </row>
    <row r="34" spans="1:8" ht="16.5" customHeight="1" x14ac:dyDescent="0.15">
      <c r="A34" s="956"/>
      <c r="B34" s="939" t="s">
        <v>816</v>
      </c>
      <c r="C34" s="940"/>
      <c r="D34" s="441">
        <v>1</v>
      </c>
      <c r="E34" s="442">
        <v>69</v>
      </c>
      <c r="F34" s="443">
        <v>56</v>
      </c>
      <c r="G34" s="444">
        <v>70</v>
      </c>
    </row>
    <row r="35" spans="1:8" ht="24.75" customHeight="1" x14ac:dyDescent="0.15">
      <c r="A35" s="957"/>
      <c r="B35" s="928" t="s">
        <v>217</v>
      </c>
      <c r="C35" s="929"/>
      <c r="D35" s="445">
        <f>SUM(D13:D34)</f>
        <v>219</v>
      </c>
      <c r="E35" s="445">
        <f>SUM(E13:E34)</f>
        <v>5435</v>
      </c>
      <c r="F35" s="445">
        <f>SUM(F13:F34)</f>
        <v>4457</v>
      </c>
      <c r="G35" s="446">
        <f>SUM(G13:G34)</f>
        <v>4148</v>
      </c>
      <c r="H35" s="447"/>
    </row>
    <row r="36" spans="1:8" ht="16.5" customHeight="1" x14ac:dyDescent="0.15">
      <c r="A36" s="932" t="s">
        <v>817</v>
      </c>
      <c r="B36" s="935" t="s">
        <v>818</v>
      </c>
      <c r="C36" s="936"/>
      <c r="D36" s="448">
        <v>989</v>
      </c>
      <c r="E36" s="449">
        <v>30</v>
      </c>
      <c r="F36" s="450">
        <v>49</v>
      </c>
      <c r="G36" s="451">
        <v>30</v>
      </c>
    </row>
    <row r="37" spans="1:8" ht="16.5" customHeight="1" x14ac:dyDescent="0.15">
      <c r="A37" s="933"/>
      <c r="B37" s="937" t="s">
        <v>819</v>
      </c>
      <c r="C37" s="938"/>
      <c r="D37" s="431">
        <v>2125</v>
      </c>
      <c r="E37" s="432">
        <v>164</v>
      </c>
      <c r="F37" s="433">
        <v>113</v>
      </c>
      <c r="G37" s="434">
        <v>112</v>
      </c>
    </row>
    <row r="38" spans="1:8" ht="16.5" customHeight="1" x14ac:dyDescent="0.15">
      <c r="A38" s="933"/>
      <c r="B38" s="937" t="s">
        <v>820</v>
      </c>
      <c r="C38" s="938"/>
      <c r="D38" s="431">
        <v>459</v>
      </c>
      <c r="E38" s="432">
        <v>0</v>
      </c>
      <c r="F38" s="433">
        <v>0</v>
      </c>
      <c r="G38" s="434">
        <v>0</v>
      </c>
    </row>
    <row r="39" spans="1:8" ht="16.5" customHeight="1" x14ac:dyDescent="0.15">
      <c r="A39" s="933"/>
      <c r="B39" s="937" t="s">
        <v>821</v>
      </c>
      <c r="C39" s="938"/>
      <c r="D39" s="431">
        <v>26</v>
      </c>
      <c r="E39" s="432">
        <v>0</v>
      </c>
      <c r="F39" s="433">
        <v>0</v>
      </c>
      <c r="G39" s="434">
        <v>0</v>
      </c>
    </row>
    <row r="40" spans="1:8" ht="16.5" customHeight="1" x14ac:dyDescent="0.15">
      <c r="A40" s="933"/>
      <c r="B40" s="939" t="s">
        <v>822</v>
      </c>
      <c r="C40" s="940"/>
      <c r="D40" s="441">
        <v>21</v>
      </c>
      <c r="E40" s="442">
        <v>0</v>
      </c>
      <c r="F40" s="443">
        <v>0</v>
      </c>
      <c r="G40" s="444">
        <v>0</v>
      </c>
    </row>
    <row r="41" spans="1:8" ht="24.75" customHeight="1" thickBot="1" x14ac:dyDescent="0.2">
      <c r="A41" s="934"/>
      <c r="B41" s="941" t="s">
        <v>217</v>
      </c>
      <c r="C41" s="942"/>
      <c r="D41" s="452">
        <f>SUM(D36:D40)</f>
        <v>3620</v>
      </c>
      <c r="E41" s="452">
        <f>SUM(E36:E40)</f>
        <v>194</v>
      </c>
      <c r="F41" s="453">
        <f>SUM(F36:F40)</f>
        <v>162</v>
      </c>
      <c r="G41" s="454">
        <f>SUM(G36:G40)</f>
        <v>142</v>
      </c>
    </row>
    <row r="42" spans="1:8" ht="27" customHeight="1" thickTop="1" x14ac:dyDescent="0.15">
      <c r="A42" s="928" t="s">
        <v>823</v>
      </c>
      <c r="B42" s="929"/>
      <c r="C42" s="929"/>
      <c r="D42" s="445">
        <f>SUM(D41,D35)</f>
        <v>3839</v>
      </c>
      <c r="E42" s="455">
        <f>SUM(E35,E41)</f>
        <v>5629</v>
      </c>
      <c r="F42" s="456">
        <f>SUM(F41,F35)</f>
        <v>4619</v>
      </c>
      <c r="G42" s="457">
        <f>SUM(G41,G35)</f>
        <v>4290</v>
      </c>
    </row>
    <row r="43" spans="1:8" ht="33" customHeight="1" x14ac:dyDescent="0.15">
      <c r="A43" s="930" t="s">
        <v>824</v>
      </c>
      <c r="B43" s="931"/>
      <c r="C43" s="931"/>
      <c r="D43" s="931"/>
      <c r="E43" s="931"/>
      <c r="F43" s="931"/>
      <c r="G43" s="931"/>
    </row>
    <row r="55" spans="4:8" s="413" customFormat="1" ht="12" customHeight="1" x14ac:dyDescent="0.15">
      <c r="D55" s="458"/>
      <c r="H55" s="414"/>
    </row>
  </sheetData>
  <mergeCells count="37">
    <mergeCell ref="B22:C22"/>
    <mergeCell ref="A4:E4"/>
    <mergeCell ref="A9:G9"/>
    <mergeCell ref="A11:C12"/>
    <mergeCell ref="D11:D12"/>
    <mergeCell ref="E11:G11"/>
    <mergeCell ref="A13:A35"/>
    <mergeCell ref="B13:C13"/>
    <mergeCell ref="B14:C14"/>
    <mergeCell ref="B15:C15"/>
    <mergeCell ref="B16:C16"/>
    <mergeCell ref="B17:C17"/>
    <mergeCell ref="B18:C18"/>
    <mergeCell ref="B19:C19"/>
    <mergeCell ref="B20:C20"/>
    <mergeCell ref="B21:C21"/>
    <mergeCell ref="B35:C35"/>
    <mergeCell ref="B23:C23"/>
    <mergeCell ref="B24:C24"/>
    <mergeCell ref="B25:C25"/>
    <mergeCell ref="B26:C26"/>
    <mergeCell ref="B27:C27"/>
    <mergeCell ref="B28:C28"/>
    <mergeCell ref="B29:C29"/>
    <mergeCell ref="B30:C30"/>
    <mergeCell ref="B31:B32"/>
    <mergeCell ref="B33:C33"/>
    <mergeCell ref="B34:C34"/>
    <mergeCell ref="A42:C42"/>
    <mergeCell ref="A43:G43"/>
    <mergeCell ref="A36:A41"/>
    <mergeCell ref="B36:C36"/>
    <mergeCell ref="B37:C37"/>
    <mergeCell ref="B38:C38"/>
    <mergeCell ref="B39:C39"/>
    <mergeCell ref="B40:C40"/>
    <mergeCell ref="B41:C41"/>
  </mergeCells>
  <phoneticPr fontId="2"/>
  <pageMargins left="0.59055118110236227" right="0.59055118110236227" top="0.59055118110236227" bottom="0.59055118110236227" header="0.19685039370078741" footer="0.1968503937007874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J45"/>
  <sheetViews>
    <sheetView zoomScaleNormal="100" zoomScaleSheetLayoutView="100" workbookViewId="0"/>
  </sheetViews>
  <sheetFormatPr defaultRowHeight="13.5" x14ac:dyDescent="0.15"/>
  <cols>
    <col min="1" max="1" width="6" style="461" customWidth="1"/>
    <col min="2" max="2" width="33.625" style="461" customWidth="1"/>
    <col min="3" max="5" width="16.875" style="461" customWidth="1"/>
    <col min="6" max="6" width="11.25" style="461" customWidth="1"/>
    <col min="7" max="16384" width="9" style="461"/>
  </cols>
  <sheetData>
    <row r="1" spans="1:10" ht="32.25" customHeight="1" x14ac:dyDescent="0.15">
      <c r="A1" s="459" t="s">
        <v>825</v>
      </c>
      <c r="B1" s="460"/>
      <c r="C1" s="460"/>
      <c r="D1" s="460"/>
      <c r="E1" s="460"/>
      <c r="F1" s="460"/>
      <c r="G1" s="460"/>
      <c r="H1" s="460"/>
    </row>
    <row r="2" spans="1:10" ht="29.25" customHeight="1" x14ac:dyDescent="0.15"/>
    <row r="3" spans="1:10" ht="29.25" customHeight="1" x14ac:dyDescent="0.15"/>
    <row r="4" spans="1:10" ht="82.5" customHeight="1" x14ac:dyDescent="0.15"/>
    <row r="5" spans="1:10" ht="14.25" customHeight="1" x14ac:dyDescent="0.15">
      <c r="A5" s="462"/>
      <c r="B5" s="460"/>
      <c r="C5" s="973"/>
      <c r="D5" s="973"/>
      <c r="E5" s="973"/>
      <c r="G5" s="460"/>
      <c r="H5" s="460"/>
    </row>
    <row r="6" spans="1:10" ht="31.5" customHeight="1" x14ac:dyDescent="0.15">
      <c r="A6" s="462"/>
      <c r="B6" s="460"/>
      <c r="C6" s="460"/>
      <c r="D6" s="462"/>
      <c r="E6" s="460"/>
      <c r="F6" s="460"/>
      <c r="G6" s="460"/>
      <c r="H6" s="460"/>
    </row>
    <row r="7" spans="1:10" ht="24" customHeight="1" x14ac:dyDescent="0.15">
      <c r="A7" s="459" t="s">
        <v>826</v>
      </c>
      <c r="B7" s="463"/>
      <c r="C7" s="463"/>
      <c r="D7" s="463"/>
      <c r="E7" s="463"/>
      <c r="F7" s="463"/>
      <c r="G7" s="463" t="s">
        <v>827</v>
      </c>
    </row>
    <row r="8" spans="1:10" ht="5.25" customHeight="1" x14ac:dyDescent="0.15">
      <c r="A8" s="463"/>
      <c r="B8" s="463"/>
      <c r="C8" s="463"/>
      <c r="D8" s="463"/>
      <c r="E8" s="463"/>
      <c r="F8" s="463"/>
      <c r="G8" s="463"/>
    </row>
    <row r="9" spans="1:10" ht="15" customHeight="1" x14ac:dyDescent="0.15">
      <c r="A9" s="974" t="s">
        <v>828</v>
      </c>
      <c r="B9" s="975"/>
      <c r="C9" s="980" t="s">
        <v>829</v>
      </c>
      <c r="D9" s="981"/>
      <c r="E9" s="982"/>
      <c r="F9" s="463"/>
      <c r="G9" s="463"/>
    </row>
    <row r="10" spans="1:10" ht="15" customHeight="1" x14ac:dyDescent="0.15">
      <c r="A10" s="976"/>
      <c r="B10" s="977"/>
      <c r="C10" s="983" t="s">
        <v>830</v>
      </c>
      <c r="D10" s="985" t="s">
        <v>831</v>
      </c>
      <c r="E10" s="986"/>
      <c r="F10" s="463"/>
      <c r="G10" s="463"/>
    </row>
    <row r="11" spans="1:10" ht="15" customHeight="1" x14ac:dyDescent="0.15">
      <c r="A11" s="978"/>
      <c r="B11" s="979"/>
      <c r="C11" s="984"/>
      <c r="D11" s="464" t="s">
        <v>832</v>
      </c>
      <c r="E11" s="465" t="s">
        <v>833</v>
      </c>
      <c r="F11" s="463"/>
      <c r="G11" s="463"/>
    </row>
    <row r="12" spans="1:10" ht="15" customHeight="1" x14ac:dyDescent="0.15">
      <c r="A12" s="987" t="s">
        <v>834</v>
      </c>
      <c r="B12" s="466" t="s">
        <v>835</v>
      </c>
      <c r="C12" s="467">
        <v>10</v>
      </c>
      <c r="D12" s="468">
        <v>6</v>
      </c>
      <c r="E12" s="469">
        <v>2</v>
      </c>
      <c r="F12" s="463"/>
      <c r="G12" s="470"/>
      <c r="I12" s="471"/>
      <c r="J12" s="472"/>
    </row>
    <row r="13" spans="1:10" ht="15" customHeight="1" x14ac:dyDescent="0.15">
      <c r="A13" s="963"/>
      <c r="B13" s="473" t="s">
        <v>836</v>
      </c>
      <c r="C13" s="474">
        <v>0</v>
      </c>
      <c r="D13" s="475">
        <v>4</v>
      </c>
      <c r="E13" s="476">
        <v>0</v>
      </c>
      <c r="F13" s="463"/>
      <c r="G13" s="470"/>
      <c r="I13" s="471"/>
      <c r="J13" s="472"/>
    </row>
    <row r="14" spans="1:10" ht="15" customHeight="1" x14ac:dyDescent="0.15">
      <c r="A14" s="963"/>
      <c r="B14" s="473" t="s">
        <v>837</v>
      </c>
      <c r="C14" s="474">
        <v>0</v>
      </c>
      <c r="D14" s="475">
        <v>4</v>
      </c>
      <c r="E14" s="476">
        <v>0</v>
      </c>
      <c r="F14" s="463"/>
      <c r="G14" s="470"/>
      <c r="I14" s="471"/>
      <c r="J14" s="472"/>
    </row>
    <row r="15" spans="1:10" ht="15" customHeight="1" x14ac:dyDescent="0.15">
      <c r="A15" s="988"/>
      <c r="B15" s="473" t="s">
        <v>838</v>
      </c>
      <c r="C15" s="474">
        <v>0</v>
      </c>
      <c r="D15" s="475">
        <v>0</v>
      </c>
      <c r="E15" s="476">
        <v>0</v>
      </c>
      <c r="F15" s="463"/>
      <c r="G15" s="470"/>
    </row>
    <row r="16" spans="1:10" ht="15" customHeight="1" x14ac:dyDescent="0.15">
      <c r="A16" s="963"/>
      <c r="B16" s="473" t="s">
        <v>839</v>
      </c>
      <c r="C16" s="474">
        <v>0</v>
      </c>
      <c r="D16" s="475">
        <v>0</v>
      </c>
      <c r="E16" s="476">
        <v>0</v>
      </c>
      <c r="F16" s="463"/>
      <c r="G16" s="470"/>
    </row>
    <row r="17" spans="1:8" ht="15" customHeight="1" x14ac:dyDescent="0.15">
      <c r="A17" s="963"/>
      <c r="B17" s="473" t="s">
        <v>840</v>
      </c>
      <c r="C17" s="474">
        <v>0</v>
      </c>
      <c r="D17" s="475">
        <v>0</v>
      </c>
      <c r="E17" s="476">
        <v>0</v>
      </c>
      <c r="F17" s="463"/>
      <c r="G17" s="470"/>
    </row>
    <row r="18" spans="1:8" ht="15" customHeight="1" x14ac:dyDescent="0.15">
      <c r="A18" s="963"/>
      <c r="B18" s="473" t="s">
        <v>841</v>
      </c>
      <c r="C18" s="474">
        <v>0</v>
      </c>
      <c r="D18" s="475">
        <v>5</v>
      </c>
      <c r="E18" s="476">
        <v>0</v>
      </c>
      <c r="F18" s="463"/>
      <c r="G18" s="470"/>
    </row>
    <row r="19" spans="1:8" ht="15" customHeight="1" x14ac:dyDescent="0.15">
      <c r="A19" s="963"/>
      <c r="B19" s="473" t="s">
        <v>842</v>
      </c>
      <c r="C19" s="474">
        <v>0</v>
      </c>
      <c r="D19" s="475">
        <v>0</v>
      </c>
      <c r="E19" s="476">
        <v>0</v>
      </c>
      <c r="F19" s="463"/>
      <c r="G19" s="470"/>
    </row>
    <row r="20" spans="1:8" ht="15" customHeight="1" x14ac:dyDescent="0.15">
      <c r="A20" s="963"/>
      <c r="B20" s="473" t="s">
        <v>843</v>
      </c>
      <c r="C20" s="474">
        <v>3</v>
      </c>
      <c r="D20" s="475">
        <v>0</v>
      </c>
      <c r="E20" s="476">
        <v>0</v>
      </c>
      <c r="F20" s="463"/>
      <c r="G20" s="470"/>
    </row>
    <row r="21" spans="1:8" ht="15" customHeight="1" x14ac:dyDescent="0.15">
      <c r="A21" s="963"/>
      <c r="B21" s="477" t="s">
        <v>844</v>
      </c>
      <c r="C21" s="478">
        <v>11</v>
      </c>
      <c r="D21" s="479">
        <v>34</v>
      </c>
      <c r="E21" s="480">
        <v>0</v>
      </c>
      <c r="F21" s="463"/>
      <c r="G21" s="470"/>
    </row>
    <row r="22" spans="1:8" ht="18.75" customHeight="1" x14ac:dyDescent="0.15">
      <c r="A22" s="989"/>
      <c r="B22" s="481" t="s">
        <v>845</v>
      </c>
      <c r="C22" s="482">
        <f>SUM(C12:C21)</f>
        <v>24</v>
      </c>
      <c r="D22" s="483">
        <f>SUM(D12:D21)</f>
        <v>53</v>
      </c>
      <c r="E22" s="484">
        <f>SUM(E12:E21)</f>
        <v>2</v>
      </c>
      <c r="F22" s="485"/>
      <c r="G22" s="486"/>
    </row>
    <row r="23" spans="1:8" ht="15" customHeight="1" x14ac:dyDescent="0.15">
      <c r="A23" s="962" t="s">
        <v>846</v>
      </c>
      <c r="B23" s="487" t="s">
        <v>847</v>
      </c>
      <c r="C23" s="488">
        <v>4</v>
      </c>
      <c r="D23" s="489">
        <v>13</v>
      </c>
      <c r="E23" s="490">
        <v>0</v>
      </c>
      <c r="F23" s="485"/>
      <c r="G23" s="486"/>
    </row>
    <row r="24" spans="1:8" ht="15" customHeight="1" x14ac:dyDescent="0.15">
      <c r="A24" s="963"/>
      <c r="B24" s="473" t="s">
        <v>848</v>
      </c>
      <c r="C24" s="474">
        <v>0</v>
      </c>
      <c r="D24" s="475">
        <v>33</v>
      </c>
      <c r="E24" s="476">
        <v>11</v>
      </c>
      <c r="F24" s="485"/>
      <c r="G24" s="486"/>
    </row>
    <row r="25" spans="1:8" ht="15" customHeight="1" x14ac:dyDescent="0.15">
      <c r="A25" s="963"/>
      <c r="B25" s="473" t="s">
        <v>849</v>
      </c>
      <c r="C25" s="474">
        <v>2</v>
      </c>
      <c r="D25" s="475">
        <v>11</v>
      </c>
      <c r="E25" s="476">
        <v>1</v>
      </c>
      <c r="F25" s="485"/>
      <c r="G25" s="486"/>
    </row>
    <row r="26" spans="1:8" ht="15" customHeight="1" x14ac:dyDescent="0.15">
      <c r="A26" s="963"/>
      <c r="B26" s="473" t="s">
        <v>850</v>
      </c>
      <c r="C26" s="474">
        <v>0</v>
      </c>
      <c r="D26" s="475">
        <v>2</v>
      </c>
      <c r="E26" s="476">
        <v>0</v>
      </c>
      <c r="F26" s="485"/>
      <c r="G26" s="486"/>
    </row>
    <row r="27" spans="1:8" ht="15" customHeight="1" x14ac:dyDescent="0.15">
      <c r="A27" s="963"/>
      <c r="B27" s="473" t="s">
        <v>851</v>
      </c>
      <c r="C27" s="474">
        <v>0</v>
      </c>
      <c r="D27" s="475">
        <v>0</v>
      </c>
      <c r="E27" s="476">
        <v>0</v>
      </c>
      <c r="F27" s="485"/>
      <c r="G27" s="486"/>
    </row>
    <row r="28" spans="1:8" ht="15" customHeight="1" x14ac:dyDescent="0.15">
      <c r="A28" s="963"/>
      <c r="B28" s="473" t="s">
        <v>852</v>
      </c>
      <c r="C28" s="474">
        <v>0</v>
      </c>
      <c r="D28" s="475">
        <v>0</v>
      </c>
      <c r="E28" s="476">
        <v>0</v>
      </c>
      <c r="F28" s="485"/>
      <c r="G28" s="486"/>
    </row>
    <row r="29" spans="1:8" ht="15" customHeight="1" x14ac:dyDescent="0.15">
      <c r="A29" s="963"/>
      <c r="B29" s="477" t="s">
        <v>853</v>
      </c>
      <c r="C29" s="478">
        <v>0</v>
      </c>
      <c r="D29" s="479">
        <v>0</v>
      </c>
      <c r="E29" s="480">
        <v>0</v>
      </c>
      <c r="F29" s="485"/>
      <c r="G29" s="486"/>
    </row>
    <row r="30" spans="1:8" ht="18.75" customHeight="1" thickBot="1" x14ac:dyDescent="0.2">
      <c r="A30" s="964"/>
      <c r="B30" s="491" t="s">
        <v>845</v>
      </c>
      <c r="C30" s="492">
        <f>SUM(C23:C29)</f>
        <v>6</v>
      </c>
      <c r="D30" s="493">
        <f>SUM(D23:D29)</f>
        <v>59</v>
      </c>
      <c r="E30" s="494">
        <f>SUM(E23:E29)</f>
        <v>12</v>
      </c>
      <c r="F30" s="485"/>
      <c r="G30" s="486"/>
    </row>
    <row r="31" spans="1:8" ht="21" customHeight="1" thickTop="1" x14ac:dyDescent="0.15">
      <c r="A31" s="965" t="s">
        <v>854</v>
      </c>
      <c r="B31" s="966"/>
      <c r="C31" s="482">
        <f>SUM(C30,C22)</f>
        <v>30</v>
      </c>
      <c r="D31" s="495">
        <f>SUM(D30,D22)</f>
        <v>112</v>
      </c>
      <c r="E31" s="496">
        <f>SUM(E30,E22)</f>
        <v>14</v>
      </c>
      <c r="F31" s="485"/>
      <c r="G31" s="486"/>
      <c r="H31" s="497"/>
    </row>
    <row r="32" spans="1:8" ht="11.25" customHeight="1" x14ac:dyDescent="0.15">
      <c r="A32" s="460"/>
      <c r="B32" s="460"/>
      <c r="C32" s="460"/>
      <c r="D32" s="498"/>
      <c r="E32" s="498"/>
      <c r="F32" s="485"/>
      <c r="G32" s="486"/>
    </row>
    <row r="33" spans="1:8" ht="24.75" customHeight="1" x14ac:dyDescent="0.15">
      <c r="A33" s="459" t="s">
        <v>855</v>
      </c>
      <c r="B33" s="460"/>
      <c r="C33" s="460"/>
      <c r="D33" s="498"/>
      <c r="E33" s="498"/>
      <c r="F33" s="485"/>
      <c r="G33" s="486"/>
    </row>
    <row r="34" spans="1:8" ht="24.75" customHeight="1" x14ac:dyDescent="0.15">
      <c r="A34" s="499" t="s">
        <v>856</v>
      </c>
      <c r="B34" s="499" t="s">
        <v>857</v>
      </c>
      <c r="C34" s="499" t="s">
        <v>858</v>
      </c>
      <c r="D34" s="500" t="s">
        <v>859</v>
      </c>
      <c r="E34" s="500" t="s">
        <v>860</v>
      </c>
      <c r="F34" s="485"/>
      <c r="G34" s="486"/>
      <c r="H34" s="497"/>
    </row>
    <row r="35" spans="1:8" ht="15" customHeight="1" x14ac:dyDescent="0.15">
      <c r="A35" s="967">
        <v>1</v>
      </c>
      <c r="B35" s="969" t="s">
        <v>861</v>
      </c>
      <c r="C35" s="967" t="s">
        <v>862</v>
      </c>
      <c r="D35" s="971" t="s">
        <v>863</v>
      </c>
      <c r="E35" s="960">
        <v>11</v>
      </c>
      <c r="F35" s="485"/>
      <c r="G35" s="472"/>
    </row>
    <row r="36" spans="1:8" ht="15" customHeight="1" x14ac:dyDescent="0.15">
      <c r="A36" s="968"/>
      <c r="B36" s="970"/>
      <c r="C36" s="968"/>
      <c r="D36" s="972"/>
      <c r="E36" s="961"/>
      <c r="F36" s="485"/>
      <c r="G36" s="472"/>
    </row>
    <row r="37" spans="1:8" ht="15" customHeight="1" x14ac:dyDescent="0.15">
      <c r="A37" s="501">
        <v>2</v>
      </c>
      <c r="B37" s="502" t="s">
        <v>864</v>
      </c>
      <c r="C37" s="501" t="s">
        <v>865</v>
      </c>
      <c r="D37" s="503" t="s">
        <v>866</v>
      </c>
      <c r="E37" s="504">
        <v>6</v>
      </c>
      <c r="F37" s="485"/>
      <c r="G37" s="472"/>
    </row>
    <row r="38" spans="1:8" ht="15" customHeight="1" x14ac:dyDescent="0.15">
      <c r="A38" s="501">
        <v>3</v>
      </c>
      <c r="B38" s="502" t="s">
        <v>867</v>
      </c>
      <c r="C38" s="501" t="s">
        <v>865</v>
      </c>
      <c r="D38" s="503" t="s">
        <v>868</v>
      </c>
      <c r="E38" s="504">
        <v>4</v>
      </c>
      <c r="F38" s="485"/>
      <c r="G38" s="472"/>
    </row>
    <row r="39" spans="1:8" ht="15" customHeight="1" x14ac:dyDescent="0.15">
      <c r="A39" s="501">
        <v>3</v>
      </c>
      <c r="B39" s="502" t="s">
        <v>869</v>
      </c>
      <c r="C39" s="501" t="s">
        <v>870</v>
      </c>
      <c r="D39" s="503" t="s">
        <v>871</v>
      </c>
      <c r="E39" s="504">
        <v>4</v>
      </c>
      <c r="F39" s="485"/>
      <c r="G39" s="505"/>
      <c r="H39" s="472"/>
    </row>
    <row r="40" spans="1:8" ht="15" customHeight="1" x14ac:dyDescent="0.15">
      <c r="A40" s="501">
        <v>3</v>
      </c>
      <c r="B40" s="502" t="s">
        <v>872</v>
      </c>
      <c r="C40" s="501" t="s">
        <v>870</v>
      </c>
      <c r="D40" s="503" t="s">
        <v>871</v>
      </c>
      <c r="E40" s="504">
        <v>4</v>
      </c>
      <c r="F40" s="485"/>
      <c r="G40" s="505"/>
      <c r="H40" s="472"/>
    </row>
    <row r="41" spans="1:8" ht="15" customHeight="1" x14ac:dyDescent="0.15">
      <c r="A41" s="506"/>
      <c r="B41" s="507"/>
      <c r="C41" s="508"/>
      <c r="D41" s="509"/>
      <c r="E41" s="510"/>
      <c r="F41" s="486"/>
      <c r="G41" s="472"/>
      <c r="H41" s="472"/>
    </row>
    <row r="42" spans="1:8" ht="15" customHeight="1" x14ac:dyDescent="0.15">
      <c r="A42" s="511"/>
      <c r="B42" s="505"/>
      <c r="C42" s="512"/>
      <c r="D42" s="513"/>
      <c r="E42" s="514"/>
      <c r="F42" s="486"/>
      <c r="G42" s="505"/>
      <c r="H42" s="472"/>
    </row>
    <row r="43" spans="1:8" ht="15" customHeight="1" x14ac:dyDescent="0.15">
      <c r="A43" s="511"/>
      <c r="B43" s="505"/>
      <c r="C43" s="512"/>
      <c r="D43" s="513"/>
      <c r="E43" s="514"/>
      <c r="F43" s="485"/>
      <c r="G43" s="485"/>
    </row>
    <row r="44" spans="1:8" x14ac:dyDescent="0.15">
      <c r="A44" s="511"/>
      <c r="B44" s="505"/>
      <c r="C44" s="511"/>
      <c r="D44" s="513"/>
      <c r="E44" s="514"/>
      <c r="F44" s="485"/>
      <c r="G44" s="485"/>
    </row>
    <row r="45" spans="1:8" x14ac:dyDescent="0.15">
      <c r="A45" s="511"/>
      <c r="B45" s="505"/>
      <c r="C45" s="511"/>
      <c r="D45" s="513"/>
      <c r="E45" s="514"/>
    </row>
  </sheetData>
  <mergeCells count="13">
    <mergeCell ref="A12:A22"/>
    <mergeCell ref="C5:E5"/>
    <mergeCell ref="A9:B11"/>
    <mergeCell ref="C9:E9"/>
    <mergeCell ref="C10:C11"/>
    <mergeCell ref="D10:E10"/>
    <mergeCell ref="E35:E36"/>
    <mergeCell ref="A23:A30"/>
    <mergeCell ref="A31:B31"/>
    <mergeCell ref="A35:A36"/>
    <mergeCell ref="B35:B36"/>
    <mergeCell ref="C35:C36"/>
    <mergeCell ref="D35:D36"/>
  </mergeCells>
  <phoneticPr fontId="2"/>
  <pageMargins left="0.59055118110236227" right="0.59055118110236227" top="0.59055118110236227" bottom="0.59055118110236227" header="0.19685039370078741" footer="0.1968503937007874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M69"/>
  <sheetViews>
    <sheetView topLeftCell="A25" zoomScaleNormal="100" zoomScaleSheetLayoutView="100" workbookViewId="0">
      <selection activeCell="D40" sqref="D40"/>
    </sheetView>
  </sheetViews>
  <sheetFormatPr defaultRowHeight="13.5" x14ac:dyDescent="0.15"/>
  <cols>
    <col min="1" max="16384" width="9" style="515"/>
  </cols>
  <sheetData>
    <row r="2" spans="1:3" x14ac:dyDescent="0.15">
      <c r="A2" s="515" t="s">
        <v>873</v>
      </c>
    </row>
    <row r="3" spans="1:3" x14ac:dyDescent="0.15">
      <c r="A3" s="516"/>
      <c r="B3" s="517" t="s">
        <v>874</v>
      </c>
      <c r="C3" s="517" t="s">
        <v>875</v>
      </c>
    </row>
    <row r="4" spans="1:3" x14ac:dyDescent="0.15">
      <c r="A4" s="517" t="s">
        <v>876</v>
      </c>
      <c r="B4" s="516">
        <v>420</v>
      </c>
      <c r="C4" s="516">
        <v>24798</v>
      </c>
    </row>
    <row r="5" spans="1:3" x14ac:dyDescent="0.15">
      <c r="A5" s="517" t="s">
        <v>877</v>
      </c>
      <c r="B5" s="516">
        <v>1306</v>
      </c>
      <c r="C5" s="516">
        <v>27314</v>
      </c>
    </row>
    <row r="6" spans="1:3" x14ac:dyDescent="0.15">
      <c r="A6" s="517" t="s">
        <v>878</v>
      </c>
      <c r="B6" s="516">
        <v>936</v>
      </c>
      <c r="C6" s="516">
        <v>20410</v>
      </c>
    </row>
    <row r="7" spans="1:3" x14ac:dyDescent="0.15">
      <c r="A7" s="517" t="s">
        <v>879</v>
      </c>
      <c r="B7" s="516">
        <v>776</v>
      </c>
      <c r="C7" s="516">
        <v>15857</v>
      </c>
    </row>
    <row r="8" spans="1:3" x14ac:dyDescent="0.15">
      <c r="A8" s="518" t="s">
        <v>880</v>
      </c>
      <c r="B8" s="519">
        <v>1124</v>
      </c>
      <c r="C8" s="519">
        <v>13933</v>
      </c>
    </row>
    <row r="9" spans="1:3" x14ac:dyDescent="0.15">
      <c r="A9" s="520" t="s">
        <v>881</v>
      </c>
      <c r="B9" s="521">
        <v>2433</v>
      </c>
      <c r="C9" s="521">
        <v>13564</v>
      </c>
    </row>
    <row r="10" spans="1:3" x14ac:dyDescent="0.15">
      <c r="A10" s="518" t="s">
        <v>882</v>
      </c>
      <c r="B10" s="519">
        <v>1280</v>
      </c>
      <c r="C10" s="519">
        <v>12759</v>
      </c>
    </row>
    <row r="11" spans="1:3" x14ac:dyDescent="0.15">
      <c r="A11" s="522" t="s">
        <v>883</v>
      </c>
      <c r="B11" s="523">
        <v>1424</v>
      </c>
      <c r="C11" s="523">
        <v>8915</v>
      </c>
    </row>
    <row r="12" spans="1:3" x14ac:dyDescent="0.15">
      <c r="A12" s="522" t="s">
        <v>884</v>
      </c>
      <c r="B12" s="523">
        <v>1214</v>
      </c>
      <c r="C12" s="523">
        <v>5620</v>
      </c>
    </row>
    <row r="13" spans="1:3" x14ac:dyDescent="0.15">
      <c r="A13" s="522" t="s">
        <v>885</v>
      </c>
      <c r="B13" s="524">
        <v>394</v>
      </c>
      <c r="C13" s="524">
        <v>5984</v>
      </c>
    </row>
    <row r="14" spans="1:3" x14ac:dyDescent="0.15">
      <c r="A14" s="525" t="s">
        <v>886</v>
      </c>
      <c r="B14" s="526">
        <v>326</v>
      </c>
      <c r="C14" s="526">
        <v>5638</v>
      </c>
    </row>
    <row r="15" spans="1:3" x14ac:dyDescent="0.15">
      <c r="A15" s="522" t="s">
        <v>887</v>
      </c>
      <c r="B15" s="516"/>
      <c r="C15" s="516"/>
    </row>
    <row r="16" spans="1:3" x14ac:dyDescent="0.15">
      <c r="A16" s="522" t="s">
        <v>888</v>
      </c>
      <c r="B16" s="516"/>
      <c r="C16" s="516"/>
    </row>
    <row r="17" spans="1:3" x14ac:dyDescent="0.15">
      <c r="A17" s="522" t="s">
        <v>889</v>
      </c>
      <c r="B17" s="516"/>
      <c r="C17" s="516"/>
    </row>
    <row r="18" spans="1:3" x14ac:dyDescent="0.15">
      <c r="A18" s="522" t="s">
        <v>890</v>
      </c>
      <c r="B18" s="516"/>
      <c r="C18" s="516"/>
    </row>
    <row r="19" spans="1:3" x14ac:dyDescent="0.15">
      <c r="A19" s="522" t="s">
        <v>891</v>
      </c>
      <c r="B19" s="516"/>
      <c r="C19" s="516"/>
    </row>
    <row r="20" spans="1:3" x14ac:dyDescent="0.15">
      <c r="A20" s="522" t="s">
        <v>892</v>
      </c>
      <c r="B20" s="516"/>
      <c r="C20" s="516"/>
    </row>
    <row r="21" spans="1:3" x14ac:dyDescent="0.15">
      <c r="A21" s="522" t="s">
        <v>893</v>
      </c>
      <c r="B21" s="516"/>
      <c r="C21" s="516"/>
    </row>
    <row r="22" spans="1:3" x14ac:dyDescent="0.15">
      <c r="A22" s="527"/>
      <c r="B22" s="527"/>
      <c r="C22" s="527"/>
    </row>
    <row r="23" spans="1:3" x14ac:dyDescent="0.15">
      <c r="A23" s="527"/>
      <c r="B23" s="527"/>
      <c r="C23" s="527"/>
    </row>
    <row r="24" spans="1:3" x14ac:dyDescent="0.15">
      <c r="A24" s="527"/>
      <c r="B24" s="527"/>
      <c r="C24" s="527"/>
    </row>
    <row r="25" spans="1:3" x14ac:dyDescent="0.15">
      <c r="A25" s="527"/>
      <c r="B25" s="527"/>
      <c r="C25" s="527"/>
    </row>
    <row r="26" spans="1:3" x14ac:dyDescent="0.15">
      <c r="A26" s="527"/>
      <c r="B26" s="527"/>
      <c r="C26" s="527"/>
    </row>
    <row r="27" spans="1:3" x14ac:dyDescent="0.15">
      <c r="A27" s="515" t="s">
        <v>894</v>
      </c>
      <c r="B27" s="527"/>
      <c r="C27" s="527"/>
    </row>
    <row r="28" spans="1:3" x14ac:dyDescent="0.15">
      <c r="A28" s="515" t="s">
        <v>895</v>
      </c>
    </row>
    <row r="29" spans="1:3" x14ac:dyDescent="0.15">
      <c r="A29" s="515" t="s">
        <v>896</v>
      </c>
    </row>
    <row r="31" spans="1:3" x14ac:dyDescent="0.15">
      <c r="A31" s="515" t="s">
        <v>897</v>
      </c>
    </row>
    <row r="33" spans="1:3" x14ac:dyDescent="0.15">
      <c r="A33" s="515" t="s">
        <v>898</v>
      </c>
    </row>
    <row r="34" spans="1:3" x14ac:dyDescent="0.15">
      <c r="A34" s="516"/>
      <c r="B34" s="517" t="s">
        <v>899</v>
      </c>
      <c r="C34" s="517" t="s">
        <v>900</v>
      </c>
    </row>
    <row r="35" spans="1:3" x14ac:dyDescent="0.15">
      <c r="A35" s="517" t="s">
        <v>876</v>
      </c>
      <c r="B35" s="516">
        <v>73</v>
      </c>
      <c r="C35" s="516">
        <v>282</v>
      </c>
    </row>
    <row r="36" spans="1:3" x14ac:dyDescent="0.15">
      <c r="A36" s="517" t="s">
        <v>877</v>
      </c>
      <c r="B36" s="516">
        <v>43</v>
      </c>
      <c r="C36" s="516">
        <v>510</v>
      </c>
    </row>
    <row r="37" spans="1:3" x14ac:dyDescent="0.15">
      <c r="A37" s="517" t="s">
        <v>878</v>
      </c>
      <c r="B37" s="516">
        <v>68</v>
      </c>
      <c r="C37" s="516">
        <v>755</v>
      </c>
    </row>
    <row r="38" spans="1:3" x14ac:dyDescent="0.15">
      <c r="A38" s="517" t="s">
        <v>879</v>
      </c>
      <c r="B38" s="516">
        <v>39</v>
      </c>
      <c r="C38" s="516">
        <v>608</v>
      </c>
    </row>
    <row r="39" spans="1:3" x14ac:dyDescent="0.15">
      <c r="A39" s="520" t="s">
        <v>880</v>
      </c>
      <c r="B39" s="521">
        <v>26</v>
      </c>
      <c r="C39" s="521">
        <v>494</v>
      </c>
    </row>
    <row r="40" spans="1:3" x14ac:dyDescent="0.15">
      <c r="A40" s="520" t="s">
        <v>901</v>
      </c>
      <c r="B40" s="521">
        <v>98</v>
      </c>
      <c r="C40" s="521">
        <v>720</v>
      </c>
    </row>
    <row r="41" spans="1:3" x14ac:dyDescent="0.15">
      <c r="A41" s="518" t="s">
        <v>902</v>
      </c>
      <c r="B41" s="519">
        <v>83</v>
      </c>
      <c r="C41" s="519">
        <v>586</v>
      </c>
    </row>
    <row r="42" spans="1:3" x14ac:dyDescent="0.15">
      <c r="A42" s="522" t="s">
        <v>903</v>
      </c>
      <c r="B42" s="523">
        <v>15</v>
      </c>
      <c r="C42" s="523">
        <v>359</v>
      </c>
    </row>
    <row r="43" spans="1:3" x14ac:dyDescent="0.15">
      <c r="A43" s="522" t="s">
        <v>904</v>
      </c>
      <c r="B43" s="523">
        <v>39</v>
      </c>
      <c r="C43" s="523">
        <v>362</v>
      </c>
    </row>
    <row r="44" spans="1:3" x14ac:dyDescent="0.15">
      <c r="A44" s="522" t="s">
        <v>905</v>
      </c>
      <c r="B44" s="524">
        <v>1</v>
      </c>
      <c r="C44" s="524">
        <v>245</v>
      </c>
    </row>
    <row r="45" spans="1:3" x14ac:dyDescent="0.15">
      <c r="A45" s="525" t="s">
        <v>906</v>
      </c>
      <c r="B45" s="526">
        <v>10</v>
      </c>
      <c r="C45" s="526">
        <v>296</v>
      </c>
    </row>
    <row r="46" spans="1:3" x14ac:dyDescent="0.15">
      <c r="A46" s="522" t="s">
        <v>907</v>
      </c>
      <c r="B46" s="516"/>
      <c r="C46" s="516"/>
    </row>
    <row r="47" spans="1:3" x14ac:dyDescent="0.15">
      <c r="A47" s="522" t="s">
        <v>908</v>
      </c>
      <c r="B47" s="516"/>
      <c r="C47" s="516"/>
    </row>
    <row r="48" spans="1:3" x14ac:dyDescent="0.15">
      <c r="A48" s="522" t="s">
        <v>909</v>
      </c>
      <c r="B48" s="516"/>
      <c r="C48" s="516"/>
    </row>
    <row r="49" spans="1:13" x14ac:dyDescent="0.15">
      <c r="A49" s="518" t="s">
        <v>910</v>
      </c>
      <c r="B49" s="516"/>
      <c r="C49" s="516"/>
    </row>
    <row r="50" spans="1:13" x14ac:dyDescent="0.15">
      <c r="A50" s="522" t="s">
        <v>911</v>
      </c>
      <c r="B50" s="516"/>
      <c r="C50" s="516"/>
    </row>
    <row r="51" spans="1:13" x14ac:dyDescent="0.15">
      <c r="A51" s="522" t="s">
        <v>912</v>
      </c>
      <c r="B51" s="516"/>
      <c r="C51" s="516"/>
    </row>
    <row r="52" spans="1:13" x14ac:dyDescent="0.15">
      <c r="A52" s="522" t="s">
        <v>913</v>
      </c>
      <c r="B52" s="516"/>
      <c r="C52" s="516"/>
    </row>
    <row r="53" spans="1:13" x14ac:dyDescent="0.15">
      <c r="A53" s="518" t="s">
        <v>914</v>
      </c>
      <c r="B53" s="516"/>
      <c r="C53" s="516"/>
    </row>
    <row r="54" spans="1:13" x14ac:dyDescent="0.15">
      <c r="A54" s="522" t="s">
        <v>915</v>
      </c>
      <c r="B54" s="516"/>
      <c r="C54" s="516"/>
    </row>
    <row r="55" spans="1:13" x14ac:dyDescent="0.15">
      <c r="A55" s="522" t="s">
        <v>916</v>
      </c>
      <c r="B55" s="516"/>
      <c r="C55" s="516"/>
    </row>
    <row r="56" spans="1:13" x14ac:dyDescent="0.15">
      <c r="A56" s="522" t="s">
        <v>917</v>
      </c>
      <c r="B56" s="519"/>
      <c r="C56" s="516"/>
    </row>
    <row r="57" spans="1:13" x14ac:dyDescent="0.15">
      <c r="A57" s="518" t="s">
        <v>918</v>
      </c>
      <c r="B57" s="523"/>
      <c r="C57" s="516"/>
      <c r="M57" s="527"/>
    </row>
    <row r="58" spans="1:13" x14ac:dyDescent="0.15">
      <c r="A58" s="522" t="s">
        <v>919</v>
      </c>
      <c r="B58" s="523"/>
      <c r="C58" s="516"/>
    </row>
    <row r="59" spans="1:13" x14ac:dyDescent="0.15">
      <c r="A59" s="522" t="s">
        <v>920</v>
      </c>
      <c r="B59" s="516"/>
      <c r="C59" s="516"/>
    </row>
    <row r="60" spans="1:13" x14ac:dyDescent="0.15">
      <c r="A60" s="522" t="s">
        <v>921</v>
      </c>
      <c r="B60" s="516"/>
      <c r="C60" s="516"/>
    </row>
    <row r="61" spans="1:13" x14ac:dyDescent="0.15">
      <c r="A61" s="527"/>
      <c r="B61" s="527"/>
      <c r="C61" s="527"/>
    </row>
    <row r="62" spans="1:13" x14ac:dyDescent="0.15">
      <c r="A62" s="527"/>
      <c r="B62" s="527"/>
      <c r="C62" s="527"/>
    </row>
    <row r="63" spans="1:13" x14ac:dyDescent="0.15">
      <c r="A63" s="515" t="s">
        <v>922</v>
      </c>
      <c r="B63" s="527"/>
      <c r="C63" s="527"/>
    </row>
    <row r="64" spans="1:13" x14ac:dyDescent="0.15">
      <c r="A64" s="527"/>
      <c r="B64" s="527"/>
      <c r="C64" s="527"/>
    </row>
    <row r="65" spans="1:3" x14ac:dyDescent="0.15">
      <c r="A65" s="527"/>
      <c r="B65" s="527"/>
      <c r="C65" s="527"/>
    </row>
    <row r="66" spans="1:3" x14ac:dyDescent="0.15">
      <c r="A66" s="527"/>
      <c r="B66" s="527"/>
      <c r="C66" s="527"/>
    </row>
    <row r="67" spans="1:3" x14ac:dyDescent="0.15">
      <c r="A67" s="527"/>
      <c r="B67" s="527"/>
      <c r="C67" s="527"/>
    </row>
    <row r="68" spans="1:3" x14ac:dyDescent="0.15">
      <c r="A68" s="527"/>
      <c r="B68" s="527"/>
      <c r="C68" s="527"/>
    </row>
    <row r="69" spans="1:3" x14ac:dyDescent="0.15">
      <c r="A69" s="527"/>
    </row>
  </sheetData>
  <phoneticPr fontId="2"/>
  <pageMargins left="0.75" right="0.75" top="1" bottom="1" header="0.51200000000000001" footer="0.51200000000000001"/>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2:Q77"/>
  <sheetViews>
    <sheetView zoomScaleNormal="100" zoomScaleSheetLayoutView="100" workbookViewId="0"/>
  </sheetViews>
  <sheetFormatPr defaultRowHeight="13.5" x14ac:dyDescent="0.15"/>
  <cols>
    <col min="1" max="1" width="2.625" style="81" customWidth="1"/>
    <col min="2" max="2" width="4" style="81" bestFit="1" customWidth="1"/>
    <col min="3" max="4" width="2.125" style="81" customWidth="1"/>
    <col min="5" max="5" width="23.75" style="81" customWidth="1"/>
    <col min="6" max="7" width="2.125" style="81" customWidth="1"/>
    <col min="8" max="8" width="27.375" style="82" customWidth="1"/>
    <col min="9" max="9" width="18.625" style="81" customWidth="1"/>
    <col min="10" max="10" width="11.625" style="81" customWidth="1"/>
    <col min="11" max="16384" width="9" style="81"/>
  </cols>
  <sheetData>
    <row r="2" spans="1:17" ht="18.75" x14ac:dyDescent="0.15">
      <c r="A2" s="79">
        <v>2</v>
      </c>
      <c r="B2" s="79" t="s">
        <v>121</v>
      </c>
      <c r="C2" s="79"/>
      <c r="D2" s="80"/>
      <c r="E2" s="80"/>
      <c r="J2" s="548"/>
      <c r="K2" s="548"/>
      <c r="L2" s="548"/>
      <c r="M2" s="548"/>
      <c r="N2" s="548"/>
      <c r="O2" s="548"/>
      <c r="P2" s="548"/>
      <c r="Q2" s="548"/>
    </row>
    <row r="3" spans="1:17" ht="42" customHeight="1" x14ac:dyDescent="0.15">
      <c r="B3" s="83"/>
      <c r="J3" s="84"/>
      <c r="K3" s="84"/>
      <c r="L3" s="84"/>
      <c r="M3" s="84"/>
      <c r="N3" s="84"/>
      <c r="O3" s="84"/>
      <c r="P3" s="84"/>
      <c r="Q3" s="84"/>
    </row>
    <row r="4" spans="1:17" ht="9.9499999999999993" customHeight="1" x14ac:dyDescent="0.15">
      <c r="A4" s="85"/>
      <c r="B4" s="86"/>
      <c r="C4" s="85"/>
      <c r="D4" s="85"/>
    </row>
    <row r="5" spans="1:17" ht="9" customHeight="1" x14ac:dyDescent="0.15">
      <c r="A5" s="85"/>
      <c r="B5" s="86"/>
      <c r="C5" s="85"/>
      <c r="D5" s="85"/>
      <c r="E5" s="85"/>
      <c r="G5" s="549" t="s">
        <v>122</v>
      </c>
      <c r="H5" s="550"/>
      <c r="I5" s="550"/>
      <c r="J5" s="551"/>
    </row>
    <row r="6" spans="1:17" ht="9" customHeight="1" x14ac:dyDescent="0.15">
      <c r="G6" s="552"/>
      <c r="H6" s="553"/>
      <c r="I6" s="553"/>
      <c r="J6" s="554"/>
    </row>
    <row r="7" spans="1:17" ht="9" customHeight="1" x14ac:dyDescent="0.15">
      <c r="B7" s="86"/>
      <c r="D7" s="85"/>
      <c r="E7" s="87"/>
      <c r="F7" s="85"/>
      <c r="G7" s="552"/>
      <c r="H7" s="553"/>
      <c r="I7" s="553"/>
      <c r="J7" s="554"/>
    </row>
    <row r="8" spans="1:17" ht="9" customHeight="1" x14ac:dyDescent="0.15">
      <c r="B8" s="86"/>
      <c r="D8" s="85"/>
      <c r="E8" s="87"/>
      <c r="F8" s="85"/>
      <c r="G8" s="552"/>
      <c r="H8" s="553"/>
      <c r="I8" s="553"/>
      <c r="J8" s="554"/>
    </row>
    <row r="9" spans="1:17" ht="9" customHeight="1" x14ac:dyDescent="0.15">
      <c r="B9" s="86"/>
      <c r="C9" s="85"/>
      <c r="D9" s="85"/>
      <c r="E9" s="558" t="s">
        <v>123</v>
      </c>
      <c r="F9" s="85"/>
      <c r="G9" s="552"/>
      <c r="H9" s="553"/>
      <c r="I9" s="553"/>
      <c r="J9" s="554"/>
    </row>
    <row r="10" spans="1:17" ht="9" customHeight="1" x14ac:dyDescent="0.15">
      <c r="C10" s="85"/>
      <c r="D10" s="88"/>
      <c r="E10" s="559"/>
      <c r="F10" s="88"/>
      <c r="G10" s="552"/>
      <c r="H10" s="553"/>
      <c r="I10" s="553"/>
      <c r="J10" s="554"/>
    </row>
    <row r="11" spans="1:17" ht="9" customHeight="1" x14ac:dyDescent="0.15">
      <c r="B11" s="561" t="s">
        <v>124</v>
      </c>
      <c r="D11" s="89"/>
      <c r="E11" s="559"/>
      <c r="F11" s="85"/>
      <c r="G11" s="552"/>
      <c r="H11" s="553"/>
      <c r="I11" s="553"/>
      <c r="J11" s="554"/>
    </row>
    <row r="12" spans="1:17" ht="9" customHeight="1" x14ac:dyDescent="0.15">
      <c r="B12" s="562"/>
      <c r="D12" s="89"/>
      <c r="E12" s="560"/>
      <c r="G12" s="552"/>
      <c r="H12" s="553"/>
      <c r="I12" s="553"/>
      <c r="J12" s="554"/>
    </row>
    <row r="13" spans="1:17" ht="9" customHeight="1" x14ac:dyDescent="0.15">
      <c r="B13" s="562"/>
      <c r="D13" s="89"/>
      <c r="G13" s="552"/>
      <c r="H13" s="553"/>
      <c r="I13" s="553"/>
      <c r="J13" s="554"/>
    </row>
    <row r="14" spans="1:17" ht="9" customHeight="1" x14ac:dyDescent="0.15">
      <c r="B14" s="562"/>
      <c r="D14" s="89"/>
      <c r="G14" s="552"/>
      <c r="H14" s="553"/>
      <c r="I14" s="553"/>
      <c r="J14" s="554"/>
    </row>
    <row r="15" spans="1:17" ht="9" customHeight="1" x14ac:dyDescent="0.15">
      <c r="B15" s="562"/>
      <c r="D15" s="89"/>
      <c r="G15" s="552"/>
      <c r="H15" s="553"/>
      <c r="I15" s="553"/>
      <c r="J15" s="554"/>
    </row>
    <row r="16" spans="1:17" ht="9" customHeight="1" x14ac:dyDescent="0.15">
      <c r="B16" s="562"/>
      <c r="D16" s="89"/>
      <c r="G16" s="555"/>
      <c r="H16" s="556"/>
      <c r="I16" s="556"/>
      <c r="J16" s="557"/>
    </row>
    <row r="17" spans="2:10" ht="30" customHeight="1" x14ac:dyDescent="0.15">
      <c r="B17" s="562"/>
      <c r="D17" s="89"/>
      <c r="H17" s="90"/>
      <c r="I17" s="90"/>
      <c r="J17" s="90"/>
    </row>
    <row r="18" spans="2:10" ht="9" customHeight="1" x14ac:dyDescent="0.15">
      <c r="B18" s="562"/>
      <c r="D18" s="89"/>
      <c r="E18" s="85"/>
      <c r="G18" s="549" t="s">
        <v>125</v>
      </c>
      <c r="H18" s="550"/>
      <c r="I18" s="550"/>
      <c r="J18" s="551"/>
    </row>
    <row r="19" spans="2:10" ht="9" customHeight="1" x14ac:dyDescent="0.15">
      <c r="B19" s="562"/>
      <c r="D19" s="89"/>
      <c r="G19" s="552"/>
      <c r="H19" s="553"/>
      <c r="I19" s="553"/>
      <c r="J19" s="554"/>
    </row>
    <row r="20" spans="2:10" ht="9" customHeight="1" x14ac:dyDescent="0.15">
      <c r="B20" s="562"/>
      <c r="D20" s="89"/>
      <c r="E20" s="87"/>
      <c r="F20" s="85"/>
      <c r="G20" s="552"/>
      <c r="H20" s="553"/>
      <c r="I20" s="553"/>
      <c r="J20" s="554"/>
    </row>
    <row r="21" spans="2:10" ht="9" customHeight="1" x14ac:dyDescent="0.15">
      <c r="B21" s="562"/>
      <c r="D21" s="89"/>
      <c r="E21" s="91"/>
      <c r="F21" s="85"/>
      <c r="G21" s="552"/>
      <c r="H21" s="553"/>
      <c r="I21" s="553"/>
      <c r="J21" s="554"/>
    </row>
    <row r="22" spans="2:10" ht="9" customHeight="1" x14ac:dyDescent="0.15">
      <c r="B22" s="562"/>
      <c r="D22" s="89"/>
      <c r="E22" s="558" t="s">
        <v>126</v>
      </c>
      <c r="F22" s="85"/>
      <c r="G22" s="552"/>
      <c r="H22" s="553"/>
      <c r="I22" s="553"/>
      <c r="J22" s="554"/>
    </row>
    <row r="23" spans="2:10" ht="9" customHeight="1" x14ac:dyDescent="0.15">
      <c r="B23" s="562"/>
      <c r="D23" s="92"/>
      <c r="E23" s="559"/>
      <c r="F23" s="85"/>
      <c r="G23" s="552"/>
      <c r="H23" s="553"/>
      <c r="I23" s="553"/>
      <c r="J23" s="554"/>
    </row>
    <row r="24" spans="2:10" ht="9" customHeight="1" x14ac:dyDescent="0.15">
      <c r="B24" s="562"/>
      <c r="D24" s="89"/>
      <c r="E24" s="559"/>
      <c r="F24" s="93"/>
      <c r="G24" s="552"/>
      <c r="H24" s="553"/>
      <c r="I24" s="553"/>
      <c r="J24" s="554"/>
    </row>
    <row r="25" spans="2:10" ht="9" customHeight="1" x14ac:dyDescent="0.15">
      <c r="B25" s="562"/>
      <c r="D25" s="89"/>
      <c r="E25" s="560"/>
      <c r="F25" s="85"/>
      <c r="G25" s="552"/>
      <c r="H25" s="553"/>
      <c r="I25" s="553"/>
      <c r="J25" s="554"/>
    </row>
    <row r="26" spans="2:10" ht="9" customHeight="1" x14ac:dyDescent="0.15">
      <c r="B26" s="562"/>
      <c r="D26" s="89"/>
      <c r="G26" s="552"/>
      <c r="H26" s="553"/>
      <c r="I26" s="553"/>
      <c r="J26" s="554"/>
    </row>
    <row r="27" spans="2:10" ht="9" customHeight="1" x14ac:dyDescent="0.15">
      <c r="B27" s="562"/>
      <c r="D27" s="89"/>
      <c r="G27" s="552"/>
      <c r="H27" s="553"/>
      <c r="I27" s="553"/>
      <c r="J27" s="554"/>
    </row>
    <row r="28" spans="2:10" ht="9" customHeight="1" x14ac:dyDescent="0.15">
      <c r="B28" s="562"/>
      <c r="D28" s="89"/>
      <c r="F28" s="85"/>
      <c r="G28" s="552"/>
      <c r="H28" s="553"/>
      <c r="I28" s="553"/>
      <c r="J28" s="554"/>
    </row>
    <row r="29" spans="2:10" ht="9" customHeight="1" x14ac:dyDescent="0.15">
      <c r="B29" s="562"/>
      <c r="D29" s="89"/>
      <c r="F29" s="85"/>
      <c r="G29" s="555"/>
      <c r="H29" s="556"/>
      <c r="I29" s="556"/>
      <c r="J29" s="557"/>
    </row>
    <row r="30" spans="2:10" ht="30" customHeight="1" x14ac:dyDescent="0.15">
      <c r="B30" s="562"/>
      <c r="D30" s="89"/>
      <c r="F30" s="85"/>
      <c r="G30" s="85"/>
      <c r="H30" s="90"/>
      <c r="I30" s="90"/>
      <c r="J30" s="90"/>
    </row>
    <row r="31" spans="2:10" ht="9" customHeight="1" x14ac:dyDescent="0.15">
      <c r="B31" s="562"/>
      <c r="D31" s="89"/>
      <c r="F31" s="85"/>
      <c r="G31" s="549" t="s">
        <v>127</v>
      </c>
      <c r="H31" s="550"/>
      <c r="I31" s="550"/>
      <c r="J31" s="551"/>
    </row>
    <row r="32" spans="2:10" ht="9" customHeight="1" x14ac:dyDescent="0.15">
      <c r="B32" s="562"/>
      <c r="D32" s="89"/>
      <c r="F32" s="85"/>
      <c r="G32" s="552"/>
      <c r="H32" s="553"/>
      <c r="I32" s="553"/>
      <c r="J32" s="554"/>
    </row>
    <row r="33" spans="2:10" ht="9" customHeight="1" x14ac:dyDescent="0.15">
      <c r="B33" s="562"/>
      <c r="D33" s="89"/>
      <c r="E33" s="558" t="s">
        <v>128</v>
      </c>
      <c r="G33" s="552"/>
      <c r="H33" s="553"/>
      <c r="I33" s="553"/>
      <c r="J33" s="554"/>
    </row>
    <row r="34" spans="2:10" ht="9" customHeight="1" x14ac:dyDescent="0.15">
      <c r="B34" s="562"/>
      <c r="D34" s="89"/>
      <c r="E34" s="559"/>
      <c r="F34" s="85"/>
      <c r="G34" s="552"/>
      <c r="H34" s="553"/>
      <c r="I34" s="553"/>
      <c r="J34" s="554"/>
    </row>
    <row r="35" spans="2:10" ht="9" customHeight="1" x14ac:dyDescent="0.15">
      <c r="B35" s="562"/>
      <c r="D35" s="94"/>
      <c r="E35" s="559"/>
      <c r="F35" s="94"/>
      <c r="G35" s="552"/>
      <c r="H35" s="553"/>
      <c r="I35" s="553"/>
      <c r="J35" s="554"/>
    </row>
    <row r="36" spans="2:10" ht="9" customHeight="1" x14ac:dyDescent="0.15">
      <c r="B36" s="562"/>
      <c r="D36" s="89"/>
      <c r="E36" s="560"/>
      <c r="F36" s="85"/>
      <c r="G36" s="552"/>
      <c r="H36" s="553"/>
      <c r="I36" s="553"/>
      <c r="J36" s="554"/>
    </row>
    <row r="37" spans="2:10" ht="9" customHeight="1" x14ac:dyDescent="0.15">
      <c r="B37" s="562"/>
      <c r="D37" s="89"/>
      <c r="E37" s="95"/>
      <c r="F37" s="85"/>
      <c r="G37" s="552"/>
      <c r="H37" s="553"/>
      <c r="I37" s="553"/>
      <c r="J37" s="554"/>
    </row>
    <row r="38" spans="2:10" ht="9" customHeight="1" x14ac:dyDescent="0.15">
      <c r="B38" s="562"/>
      <c r="D38" s="89"/>
      <c r="E38" s="95"/>
      <c r="F38" s="85"/>
      <c r="G38" s="555"/>
      <c r="H38" s="556"/>
      <c r="I38" s="556"/>
      <c r="J38" s="557"/>
    </row>
    <row r="39" spans="2:10" ht="30" customHeight="1" x14ac:dyDescent="0.15">
      <c r="B39" s="562"/>
      <c r="C39" s="94"/>
      <c r="D39" s="89"/>
      <c r="E39" s="96"/>
      <c r="H39" s="90"/>
      <c r="I39" s="90"/>
      <c r="J39" s="90"/>
    </row>
    <row r="40" spans="2:10" ht="9" customHeight="1" x14ac:dyDescent="0.15">
      <c r="B40" s="562"/>
      <c r="D40" s="89"/>
      <c r="E40" s="558" t="s">
        <v>129</v>
      </c>
      <c r="G40" s="549" t="s">
        <v>130</v>
      </c>
      <c r="H40" s="550"/>
      <c r="I40" s="550"/>
      <c r="J40" s="551"/>
    </row>
    <row r="41" spans="2:10" ht="9" customHeight="1" x14ac:dyDescent="0.15">
      <c r="B41" s="562"/>
      <c r="D41" s="92"/>
      <c r="E41" s="559"/>
      <c r="F41" s="88"/>
      <c r="G41" s="552"/>
      <c r="H41" s="553"/>
      <c r="I41" s="553"/>
      <c r="J41" s="554"/>
    </row>
    <row r="42" spans="2:10" ht="9" customHeight="1" x14ac:dyDescent="0.15">
      <c r="B42" s="562"/>
      <c r="D42" s="97"/>
      <c r="E42" s="559"/>
      <c r="F42" s="93"/>
      <c r="G42" s="552"/>
      <c r="H42" s="553"/>
      <c r="I42" s="553"/>
      <c r="J42" s="554"/>
    </row>
    <row r="43" spans="2:10" ht="9" customHeight="1" x14ac:dyDescent="0.15">
      <c r="B43" s="562"/>
      <c r="C43" s="98"/>
      <c r="D43" s="89"/>
      <c r="E43" s="560"/>
      <c r="G43" s="555"/>
      <c r="H43" s="556"/>
      <c r="I43" s="556"/>
      <c r="J43" s="557"/>
    </row>
    <row r="44" spans="2:10" ht="30" customHeight="1" x14ac:dyDescent="0.15">
      <c r="B44" s="562"/>
      <c r="D44" s="89"/>
      <c r="H44" s="90"/>
      <c r="I44" s="90"/>
      <c r="J44" s="90"/>
    </row>
    <row r="45" spans="2:10" ht="9" customHeight="1" x14ac:dyDescent="0.15">
      <c r="B45" s="562"/>
      <c r="D45" s="89"/>
      <c r="E45" s="85"/>
      <c r="F45" s="85"/>
      <c r="G45" s="549" t="s">
        <v>131</v>
      </c>
      <c r="H45" s="564"/>
      <c r="I45" s="564"/>
      <c r="J45" s="565"/>
    </row>
    <row r="46" spans="2:10" ht="9" customHeight="1" x14ac:dyDescent="0.15">
      <c r="B46" s="562"/>
      <c r="D46" s="89"/>
      <c r="E46" s="558" t="s">
        <v>132</v>
      </c>
      <c r="G46" s="566"/>
      <c r="H46" s="567"/>
      <c r="I46" s="567"/>
      <c r="J46" s="568"/>
    </row>
    <row r="47" spans="2:10" ht="9" customHeight="1" x14ac:dyDescent="0.15">
      <c r="B47" s="562"/>
      <c r="D47" s="92"/>
      <c r="E47" s="559"/>
      <c r="F47" s="88"/>
      <c r="G47" s="566"/>
      <c r="H47" s="567"/>
      <c r="I47" s="567"/>
      <c r="J47" s="568"/>
    </row>
    <row r="48" spans="2:10" ht="9" customHeight="1" x14ac:dyDescent="0.15">
      <c r="B48" s="562"/>
      <c r="D48" s="94"/>
      <c r="E48" s="559"/>
      <c r="G48" s="566"/>
      <c r="H48" s="567"/>
      <c r="I48" s="567"/>
      <c r="J48" s="568"/>
    </row>
    <row r="49" spans="2:10" ht="9" customHeight="1" x14ac:dyDescent="0.15">
      <c r="B49" s="562"/>
      <c r="D49" s="89"/>
      <c r="E49" s="560"/>
      <c r="G49" s="566"/>
      <c r="H49" s="567"/>
      <c r="I49" s="567"/>
      <c r="J49" s="568"/>
    </row>
    <row r="50" spans="2:10" ht="9" customHeight="1" x14ac:dyDescent="0.15">
      <c r="B50" s="562"/>
      <c r="D50" s="89"/>
      <c r="G50" s="569"/>
      <c r="H50" s="570"/>
      <c r="I50" s="570"/>
      <c r="J50" s="571"/>
    </row>
    <row r="51" spans="2:10" ht="30" customHeight="1" x14ac:dyDescent="0.15">
      <c r="B51" s="562"/>
      <c r="D51" s="89"/>
      <c r="H51" s="90"/>
      <c r="I51" s="90"/>
      <c r="J51" s="90"/>
    </row>
    <row r="52" spans="2:10" ht="9" customHeight="1" x14ac:dyDescent="0.15">
      <c r="B52" s="562"/>
      <c r="D52" s="89"/>
      <c r="F52" s="85"/>
      <c r="G52" s="549" t="s">
        <v>133</v>
      </c>
      <c r="H52" s="564"/>
      <c r="I52" s="564"/>
      <c r="J52" s="565"/>
    </row>
    <row r="53" spans="2:10" ht="9" customHeight="1" x14ac:dyDescent="0.15">
      <c r="B53" s="562"/>
      <c r="D53" s="89"/>
      <c r="E53" s="99"/>
      <c r="F53" s="85"/>
      <c r="G53" s="566"/>
      <c r="H53" s="567"/>
      <c r="I53" s="567"/>
      <c r="J53" s="568"/>
    </row>
    <row r="54" spans="2:10" ht="9" customHeight="1" x14ac:dyDescent="0.15">
      <c r="B54" s="562"/>
      <c r="C54" s="98"/>
      <c r="G54" s="566"/>
      <c r="H54" s="567"/>
      <c r="I54" s="567"/>
      <c r="J54" s="568"/>
    </row>
    <row r="55" spans="2:10" ht="9" customHeight="1" x14ac:dyDescent="0.15">
      <c r="B55" s="562"/>
      <c r="C55" s="98"/>
      <c r="E55" s="558" t="s">
        <v>134</v>
      </c>
      <c r="G55" s="566"/>
      <c r="H55" s="567"/>
      <c r="I55" s="567"/>
      <c r="J55" s="568"/>
    </row>
    <row r="56" spans="2:10" ht="9" customHeight="1" x14ac:dyDescent="0.15">
      <c r="B56" s="562"/>
      <c r="C56" s="98"/>
      <c r="D56" s="88"/>
      <c r="E56" s="559"/>
      <c r="F56" s="88"/>
      <c r="G56" s="566"/>
      <c r="H56" s="567"/>
      <c r="I56" s="567"/>
      <c r="J56" s="568"/>
    </row>
    <row r="57" spans="2:10" ht="9" customHeight="1" x14ac:dyDescent="0.15">
      <c r="B57" s="562"/>
      <c r="C57" s="98"/>
      <c r="E57" s="559"/>
      <c r="G57" s="566"/>
      <c r="H57" s="567"/>
      <c r="I57" s="567"/>
      <c r="J57" s="568"/>
    </row>
    <row r="58" spans="2:10" ht="9" customHeight="1" x14ac:dyDescent="0.15">
      <c r="B58" s="562"/>
      <c r="C58" s="98"/>
      <c r="D58" s="85"/>
      <c r="E58" s="560"/>
      <c r="F58" s="85"/>
      <c r="G58" s="566"/>
      <c r="H58" s="567"/>
      <c r="I58" s="567"/>
      <c r="J58" s="568"/>
    </row>
    <row r="59" spans="2:10" ht="9" customHeight="1" x14ac:dyDescent="0.15">
      <c r="B59" s="562"/>
      <c r="C59" s="98"/>
      <c r="D59" s="85"/>
      <c r="E59" s="100"/>
      <c r="F59" s="85"/>
      <c r="G59" s="566"/>
      <c r="H59" s="567"/>
      <c r="I59" s="567"/>
      <c r="J59" s="568"/>
    </row>
    <row r="60" spans="2:10" ht="9" customHeight="1" x14ac:dyDescent="0.15">
      <c r="B60" s="562"/>
      <c r="D60" s="89"/>
      <c r="E60" s="99"/>
      <c r="F60" s="85"/>
      <c r="G60" s="566"/>
      <c r="H60" s="567"/>
      <c r="I60" s="567"/>
      <c r="J60" s="568"/>
    </row>
    <row r="61" spans="2:10" ht="9" customHeight="1" x14ac:dyDescent="0.15">
      <c r="B61" s="562"/>
      <c r="D61" s="89"/>
      <c r="E61" s="99"/>
      <c r="G61" s="569"/>
      <c r="H61" s="570"/>
      <c r="I61" s="570"/>
      <c r="J61" s="571"/>
    </row>
    <row r="62" spans="2:10" ht="30" customHeight="1" x14ac:dyDescent="0.15">
      <c r="B62" s="562"/>
      <c r="D62" s="89"/>
      <c r="G62" s="85"/>
      <c r="H62" s="90"/>
      <c r="I62" s="90"/>
      <c r="J62" s="90"/>
    </row>
    <row r="63" spans="2:10" ht="9" customHeight="1" x14ac:dyDescent="0.15">
      <c r="B63" s="562"/>
      <c r="D63" s="89"/>
      <c r="F63" s="85"/>
      <c r="G63" s="549" t="s">
        <v>135</v>
      </c>
      <c r="H63" s="564"/>
      <c r="I63" s="564"/>
      <c r="J63" s="565"/>
    </row>
    <row r="64" spans="2:10" ht="9" customHeight="1" x14ac:dyDescent="0.15">
      <c r="B64" s="562"/>
      <c r="D64" s="89"/>
      <c r="G64" s="566"/>
      <c r="H64" s="567"/>
      <c r="I64" s="567"/>
      <c r="J64" s="568"/>
    </row>
    <row r="65" spans="2:10" ht="9" customHeight="1" x14ac:dyDescent="0.15">
      <c r="B65" s="562"/>
      <c r="D65" s="89"/>
      <c r="E65" s="88"/>
      <c r="F65" s="85"/>
      <c r="G65" s="566"/>
      <c r="H65" s="567"/>
      <c r="I65" s="567"/>
      <c r="J65" s="568"/>
    </row>
    <row r="66" spans="2:10" ht="9" customHeight="1" x14ac:dyDescent="0.15">
      <c r="B66" s="562"/>
      <c r="D66" s="101"/>
      <c r="E66" s="558" t="s">
        <v>136</v>
      </c>
      <c r="F66" s="89"/>
      <c r="G66" s="566"/>
      <c r="H66" s="567"/>
      <c r="I66" s="567"/>
      <c r="J66" s="568"/>
    </row>
    <row r="67" spans="2:10" ht="9" customHeight="1" x14ac:dyDescent="0.15">
      <c r="B67" s="563"/>
      <c r="D67" s="102"/>
      <c r="E67" s="559"/>
      <c r="F67" s="92"/>
      <c r="G67" s="566"/>
      <c r="H67" s="567"/>
      <c r="I67" s="567"/>
      <c r="J67" s="568"/>
    </row>
    <row r="68" spans="2:10" ht="9" customHeight="1" x14ac:dyDescent="0.15">
      <c r="B68" s="86"/>
      <c r="D68" s="103"/>
      <c r="E68" s="559"/>
      <c r="F68" s="89"/>
      <c r="G68" s="566"/>
      <c r="H68" s="567"/>
      <c r="I68" s="567"/>
      <c r="J68" s="568"/>
    </row>
    <row r="69" spans="2:10" ht="9" customHeight="1" x14ac:dyDescent="0.15">
      <c r="B69" s="86"/>
      <c r="C69" s="85"/>
      <c r="D69" s="85"/>
      <c r="E69" s="560"/>
      <c r="F69" s="89"/>
      <c r="G69" s="566"/>
      <c r="H69" s="567"/>
      <c r="I69" s="567"/>
      <c r="J69" s="568"/>
    </row>
    <row r="70" spans="2:10" ht="9" customHeight="1" x14ac:dyDescent="0.15">
      <c r="B70" s="86"/>
      <c r="C70" s="85"/>
      <c r="G70" s="566"/>
      <c r="H70" s="567"/>
      <c r="I70" s="567"/>
      <c r="J70" s="568"/>
    </row>
    <row r="71" spans="2:10" ht="9" customHeight="1" x14ac:dyDescent="0.15">
      <c r="B71" s="86"/>
      <c r="C71" s="85"/>
      <c r="D71" s="85"/>
      <c r="G71" s="566"/>
      <c r="H71" s="567"/>
      <c r="I71" s="567"/>
      <c r="J71" s="568"/>
    </row>
    <row r="72" spans="2:10" ht="9" customHeight="1" x14ac:dyDescent="0.15">
      <c r="B72" s="86"/>
      <c r="C72" s="85"/>
      <c r="D72" s="85"/>
      <c r="G72" s="569"/>
      <c r="H72" s="570"/>
      <c r="I72" s="570"/>
      <c r="J72" s="571"/>
    </row>
    <row r="73" spans="2:10" ht="12.75" customHeight="1" x14ac:dyDescent="0.15">
      <c r="B73" s="104"/>
      <c r="D73" s="85"/>
      <c r="E73" s="85"/>
    </row>
    <row r="74" spans="2:10" x14ac:dyDescent="0.15">
      <c r="B74" s="86"/>
      <c r="C74" s="85"/>
      <c r="H74" s="81"/>
    </row>
    <row r="75" spans="2:10" x14ac:dyDescent="0.15">
      <c r="B75" s="86"/>
      <c r="C75" s="85"/>
    </row>
    <row r="76" spans="2:10" x14ac:dyDescent="0.15">
      <c r="B76" s="86"/>
      <c r="C76" s="85"/>
    </row>
    <row r="77" spans="2:10" hidden="1" x14ac:dyDescent="0.15">
      <c r="B77" s="86"/>
      <c r="C77" s="85"/>
    </row>
  </sheetData>
  <mergeCells count="16">
    <mergeCell ref="J2:Q2"/>
    <mergeCell ref="G5:J16"/>
    <mergeCell ref="E9:E12"/>
    <mergeCell ref="B11:B67"/>
    <mergeCell ref="G18:J29"/>
    <mergeCell ref="E22:E25"/>
    <mergeCell ref="G31:J38"/>
    <mergeCell ref="E33:E36"/>
    <mergeCell ref="E40:E43"/>
    <mergeCell ref="G40:J43"/>
    <mergeCell ref="G45:J50"/>
    <mergeCell ref="E46:E49"/>
    <mergeCell ref="G52:J61"/>
    <mergeCell ref="E55:E58"/>
    <mergeCell ref="G63:J72"/>
    <mergeCell ref="E66:E69"/>
  </mergeCells>
  <phoneticPr fontId="2"/>
  <printOptions horizontalCentered="1"/>
  <pageMargins left="0.59055118110236227" right="0.59055118110236227" top="0.59055118110236227" bottom="0.59055118110236227"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F29"/>
  <sheetViews>
    <sheetView zoomScaleNormal="100" zoomScaleSheetLayoutView="100" workbookViewId="0">
      <selection sqref="A1:E1"/>
    </sheetView>
  </sheetViews>
  <sheetFormatPr defaultRowHeight="13.5" x14ac:dyDescent="0.15"/>
  <cols>
    <col min="1" max="1" width="5.625" style="105" customWidth="1"/>
    <col min="2" max="2" width="22.875" style="105" customWidth="1"/>
    <col min="3" max="3" width="42.75" style="105" customWidth="1"/>
    <col min="4" max="4" width="3.25" style="105" customWidth="1"/>
    <col min="5" max="5" width="10.75" style="105" customWidth="1"/>
    <col min="6" max="6" width="3.375" style="105" bestFit="1" customWidth="1"/>
    <col min="7" max="7" width="3.875" style="105" customWidth="1"/>
    <col min="8" max="16384" width="9" style="105"/>
  </cols>
  <sheetData>
    <row r="1" spans="1:6" ht="30" customHeight="1" x14ac:dyDescent="0.15">
      <c r="A1" s="572" t="s">
        <v>137</v>
      </c>
      <c r="B1" s="572"/>
      <c r="C1" s="572"/>
      <c r="D1" s="572"/>
      <c r="E1" s="572"/>
    </row>
    <row r="2" spans="1:6" ht="24" customHeight="1" x14ac:dyDescent="0.15">
      <c r="A2" s="106"/>
      <c r="B2" s="106"/>
      <c r="C2" s="573" t="s">
        <v>138</v>
      </c>
      <c r="D2" s="573"/>
      <c r="E2" s="573"/>
      <c r="F2" s="573"/>
    </row>
    <row r="3" spans="1:6" ht="25.5" customHeight="1" x14ac:dyDescent="0.15">
      <c r="A3" s="107" t="s">
        <v>139</v>
      </c>
      <c r="B3" s="108" t="s">
        <v>140</v>
      </c>
      <c r="C3" s="109" t="s">
        <v>141</v>
      </c>
      <c r="D3" s="574" t="s">
        <v>142</v>
      </c>
      <c r="E3" s="575"/>
      <c r="F3" s="576"/>
    </row>
    <row r="4" spans="1:6" ht="23.25" customHeight="1" x14ac:dyDescent="0.15">
      <c r="A4" s="577" t="s">
        <v>143</v>
      </c>
      <c r="B4" s="580" t="s">
        <v>144</v>
      </c>
      <c r="C4" s="582" t="s">
        <v>145</v>
      </c>
      <c r="D4" s="110"/>
      <c r="E4" s="111">
        <v>42248</v>
      </c>
      <c r="F4" s="112" t="s">
        <v>146</v>
      </c>
    </row>
    <row r="5" spans="1:6" ht="23.25" customHeight="1" x14ac:dyDescent="0.15">
      <c r="A5" s="578"/>
      <c r="B5" s="581"/>
      <c r="C5" s="583"/>
      <c r="D5" s="113"/>
      <c r="E5" s="114">
        <v>42978</v>
      </c>
      <c r="F5" s="115"/>
    </row>
    <row r="6" spans="1:6" ht="23.25" customHeight="1" x14ac:dyDescent="0.15">
      <c r="A6" s="578"/>
      <c r="B6" s="584" t="s">
        <v>147</v>
      </c>
      <c r="C6" s="586"/>
      <c r="D6" s="116"/>
      <c r="E6" s="117"/>
      <c r="F6" s="118"/>
    </row>
    <row r="7" spans="1:6" ht="23.25" customHeight="1" x14ac:dyDescent="0.15">
      <c r="A7" s="579"/>
      <c r="B7" s="585"/>
      <c r="C7" s="587"/>
      <c r="D7" s="119"/>
      <c r="E7" s="120"/>
      <c r="F7" s="121"/>
    </row>
    <row r="8" spans="1:6" ht="23.25" customHeight="1" x14ac:dyDescent="0.15">
      <c r="A8" s="577" t="s">
        <v>148</v>
      </c>
      <c r="B8" s="590" t="s">
        <v>149</v>
      </c>
      <c r="C8" s="582" t="s">
        <v>150</v>
      </c>
      <c r="D8" s="113"/>
      <c r="E8" s="111">
        <v>42248</v>
      </c>
      <c r="F8" s="122" t="s">
        <v>151</v>
      </c>
    </row>
    <row r="9" spans="1:6" ht="23.25" customHeight="1" x14ac:dyDescent="0.15">
      <c r="A9" s="578"/>
      <c r="B9" s="591"/>
      <c r="C9" s="583"/>
      <c r="D9" s="123"/>
      <c r="E9" s="120">
        <v>42978</v>
      </c>
      <c r="F9" s="124"/>
    </row>
    <row r="10" spans="1:6" ht="23.25" customHeight="1" x14ac:dyDescent="0.15">
      <c r="A10" s="578"/>
      <c r="B10" s="581" t="s">
        <v>152</v>
      </c>
      <c r="C10" s="583" t="s">
        <v>153</v>
      </c>
      <c r="D10" s="125"/>
      <c r="E10" s="126">
        <v>42248</v>
      </c>
      <c r="F10" s="118" t="s">
        <v>151</v>
      </c>
    </row>
    <row r="11" spans="1:6" ht="23.25" customHeight="1" x14ac:dyDescent="0.15">
      <c r="A11" s="578"/>
      <c r="B11" s="581"/>
      <c r="C11" s="583" t="s">
        <v>154</v>
      </c>
      <c r="D11" s="123"/>
      <c r="E11" s="114">
        <v>42978</v>
      </c>
      <c r="F11" s="124"/>
    </row>
    <row r="12" spans="1:6" ht="23.25" customHeight="1" x14ac:dyDescent="0.15">
      <c r="A12" s="578"/>
      <c r="B12" s="581" t="s">
        <v>155</v>
      </c>
      <c r="C12" s="592" t="s">
        <v>156</v>
      </c>
      <c r="D12" s="116"/>
      <c r="E12" s="117">
        <v>42248</v>
      </c>
      <c r="F12" s="118" t="s">
        <v>151</v>
      </c>
    </row>
    <row r="13" spans="1:6" ht="23.25" customHeight="1" x14ac:dyDescent="0.15">
      <c r="A13" s="578"/>
      <c r="B13" s="581"/>
      <c r="C13" s="592"/>
      <c r="D13" s="127"/>
      <c r="E13" s="120">
        <v>42978</v>
      </c>
      <c r="F13" s="124"/>
    </row>
    <row r="14" spans="1:6" ht="23.25" customHeight="1" x14ac:dyDescent="0.15">
      <c r="A14" s="578"/>
      <c r="B14" s="581" t="s">
        <v>157</v>
      </c>
      <c r="C14" s="592" t="s">
        <v>158</v>
      </c>
      <c r="D14" s="116"/>
      <c r="E14" s="126">
        <v>42248</v>
      </c>
      <c r="F14" s="118" t="s">
        <v>151</v>
      </c>
    </row>
    <row r="15" spans="1:6" ht="23.25" customHeight="1" x14ac:dyDescent="0.15">
      <c r="A15" s="578"/>
      <c r="B15" s="581"/>
      <c r="C15" s="592"/>
      <c r="D15" s="127"/>
      <c r="E15" s="114">
        <v>42978</v>
      </c>
      <c r="F15" s="124"/>
    </row>
    <row r="16" spans="1:6" ht="23.25" customHeight="1" x14ac:dyDescent="0.15">
      <c r="A16" s="578"/>
      <c r="B16" s="581" t="s">
        <v>159</v>
      </c>
      <c r="C16" s="583" t="s">
        <v>160</v>
      </c>
      <c r="D16" s="128"/>
      <c r="E16" s="117">
        <v>42248</v>
      </c>
      <c r="F16" s="118" t="s">
        <v>151</v>
      </c>
    </row>
    <row r="17" spans="1:6" ht="23.25" customHeight="1" x14ac:dyDescent="0.15">
      <c r="A17" s="579"/>
      <c r="B17" s="589"/>
      <c r="C17" s="588"/>
      <c r="D17" s="129"/>
      <c r="E17" s="120">
        <v>42978</v>
      </c>
      <c r="F17" s="115"/>
    </row>
    <row r="18" spans="1:6" ht="23.25" customHeight="1" x14ac:dyDescent="0.15">
      <c r="A18" s="577" t="s">
        <v>161</v>
      </c>
      <c r="B18" s="580" t="s">
        <v>162</v>
      </c>
      <c r="C18" s="582" t="s">
        <v>163</v>
      </c>
      <c r="D18" s="110"/>
      <c r="E18" s="111">
        <v>42248</v>
      </c>
      <c r="F18" s="112" t="s">
        <v>151</v>
      </c>
    </row>
    <row r="19" spans="1:6" ht="23.25" customHeight="1" x14ac:dyDescent="0.15">
      <c r="A19" s="578"/>
      <c r="B19" s="581"/>
      <c r="C19" s="583"/>
      <c r="D19" s="123"/>
      <c r="E19" s="120">
        <v>42978</v>
      </c>
      <c r="F19" s="124"/>
    </row>
    <row r="20" spans="1:6" ht="23.25" customHeight="1" x14ac:dyDescent="0.15">
      <c r="A20" s="578"/>
      <c r="B20" s="581" t="s">
        <v>164</v>
      </c>
      <c r="C20" s="583" t="s">
        <v>165</v>
      </c>
      <c r="D20" s="125"/>
      <c r="E20" s="126">
        <v>42248</v>
      </c>
      <c r="F20" s="118" t="s">
        <v>151</v>
      </c>
    </row>
    <row r="21" spans="1:6" ht="23.25" customHeight="1" x14ac:dyDescent="0.15">
      <c r="A21" s="579"/>
      <c r="B21" s="589"/>
      <c r="C21" s="588"/>
      <c r="D21" s="130"/>
      <c r="E21" s="120">
        <v>42978</v>
      </c>
      <c r="F21" s="121"/>
    </row>
    <row r="22" spans="1:6" ht="23.25" customHeight="1" x14ac:dyDescent="0.15">
      <c r="A22" s="577" t="s">
        <v>166</v>
      </c>
      <c r="B22" s="580" t="s">
        <v>167</v>
      </c>
      <c r="C22" s="582" t="s">
        <v>168</v>
      </c>
      <c r="D22" s="110"/>
      <c r="E22" s="111">
        <v>42248</v>
      </c>
      <c r="F22" s="112" t="s">
        <v>151</v>
      </c>
    </row>
    <row r="23" spans="1:6" ht="23.25" customHeight="1" x14ac:dyDescent="0.15">
      <c r="A23" s="578"/>
      <c r="B23" s="581"/>
      <c r="C23" s="583" t="s">
        <v>169</v>
      </c>
      <c r="D23" s="123"/>
      <c r="E23" s="120">
        <v>42978</v>
      </c>
      <c r="F23" s="124"/>
    </row>
    <row r="24" spans="1:6" ht="23.25" customHeight="1" x14ac:dyDescent="0.15">
      <c r="A24" s="578"/>
      <c r="B24" s="597" t="s">
        <v>170</v>
      </c>
      <c r="C24" s="583" t="s">
        <v>171</v>
      </c>
      <c r="D24" s="125"/>
      <c r="E24" s="126">
        <v>42248</v>
      </c>
      <c r="F24" s="118" t="s">
        <v>151</v>
      </c>
    </row>
    <row r="25" spans="1:6" ht="23.25" customHeight="1" x14ac:dyDescent="0.15">
      <c r="A25" s="578"/>
      <c r="B25" s="597"/>
      <c r="C25" s="583" t="s">
        <v>172</v>
      </c>
      <c r="D25" s="123"/>
      <c r="E25" s="114">
        <v>42978</v>
      </c>
      <c r="F25" s="124"/>
    </row>
    <row r="26" spans="1:6" ht="23.25" customHeight="1" x14ac:dyDescent="0.15">
      <c r="A26" s="578"/>
      <c r="B26" s="597" t="s">
        <v>173</v>
      </c>
      <c r="C26" s="583" t="s">
        <v>174</v>
      </c>
      <c r="D26" s="125"/>
      <c r="E26" s="117">
        <v>42248</v>
      </c>
      <c r="F26" s="118" t="s">
        <v>151</v>
      </c>
    </row>
    <row r="27" spans="1:6" ht="23.25" customHeight="1" x14ac:dyDescent="0.15">
      <c r="A27" s="579"/>
      <c r="B27" s="598"/>
      <c r="C27" s="588" t="s">
        <v>172</v>
      </c>
      <c r="D27" s="130"/>
      <c r="E27" s="131">
        <v>42978</v>
      </c>
      <c r="F27" s="121"/>
    </row>
    <row r="28" spans="1:6" ht="21" customHeight="1" x14ac:dyDescent="0.15">
      <c r="A28" s="593" t="s">
        <v>175</v>
      </c>
      <c r="B28" s="595" t="s">
        <v>176</v>
      </c>
      <c r="C28" s="132"/>
      <c r="D28" s="133"/>
      <c r="E28" s="134"/>
      <c r="F28" s="122"/>
    </row>
    <row r="29" spans="1:6" ht="18" customHeight="1" x14ac:dyDescent="0.15">
      <c r="A29" s="594"/>
      <c r="B29" s="596"/>
      <c r="C29" s="135"/>
      <c r="D29" s="136"/>
      <c r="E29" s="137"/>
      <c r="F29" s="121"/>
    </row>
  </sheetData>
  <mergeCells count="33">
    <mergeCell ref="A28:A29"/>
    <mergeCell ref="B28:B29"/>
    <mergeCell ref="A22:A27"/>
    <mergeCell ref="B22:B23"/>
    <mergeCell ref="C22:C23"/>
    <mergeCell ref="B24:B25"/>
    <mergeCell ref="C24:C25"/>
    <mergeCell ref="B26:B27"/>
    <mergeCell ref="C26:C27"/>
    <mergeCell ref="C16:C17"/>
    <mergeCell ref="A18:A21"/>
    <mergeCell ref="B18:B19"/>
    <mergeCell ref="C18:C19"/>
    <mergeCell ref="B20:B21"/>
    <mergeCell ref="C20:C21"/>
    <mergeCell ref="A8:A17"/>
    <mergeCell ref="B8:B9"/>
    <mergeCell ref="C8:C9"/>
    <mergeCell ref="B10:B11"/>
    <mergeCell ref="C10:C11"/>
    <mergeCell ref="B12:B13"/>
    <mergeCell ref="C12:C13"/>
    <mergeCell ref="B14:B15"/>
    <mergeCell ref="C14:C15"/>
    <mergeCell ref="B16:B17"/>
    <mergeCell ref="A1:E1"/>
    <mergeCell ref="C2:F2"/>
    <mergeCell ref="D3:F3"/>
    <mergeCell ref="A4:A7"/>
    <mergeCell ref="B4:B5"/>
    <mergeCell ref="C4:C5"/>
    <mergeCell ref="B6:B7"/>
    <mergeCell ref="C6:C7"/>
  </mergeCells>
  <phoneticPr fontId="2"/>
  <pageMargins left="0.98425196850393704" right="0.62992125984251968" top="0.78740157480314965" bottom="0.78740157480314965" header="0.51181102362204722" footer="0.51181102362204722"/>
  <pageSetup paperSize="9" scale="9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O41"/>
  <sheetViews>
    <sheetView zoomScaleNormal="100" zoomScaleSheetLayoutView="100" workbookViewId="0"/>
  </sheetViews>
  <sheetFormatPr defaultRowHeight="13.5" x14ac:dyDescent="0.15"/>
  <cols>
    <col min="1" max="1" width="7.875" style="172" customWidth="1"/>
    <col min="2" max="13" width="6.125" style="172" customWidth="1"/>
    <col min="14" max="14" width="6.875" style="172" customWidth="1"/>
    <col min="15" max="15" width="8.75" style="172" customWidth="1"/>
    <col min="16" max="16384" width="9" style="105"/>
  </cols>
  <sheetData>
    <row r="1" spans="1:15" ht="28.5" customHeight="1" x14ac:dyDescent="0.15">
      <c r="A1" s="138" t="s">
        <v>177</v>
      </c>
      <c r="B1" s="139"/>
      <c r="C1" s="139"/>
      <c r="D1" s="139"/>
      <c r="E1" s="139"/>
      <c r="F1" s="139"/>
      <c r="G1" s="139"/>
      <c r="H1" s="139"/>
      <c r="I1" s="139"/>
      <c r="J1" s="139"/>
      <c r="K1" s="139"/>
      <c r="L1" s="139"/>
      <c r="M1" s="139"/>
      <c r="N1" s="139"/>
      <c r="O1" s="139"/>
    </row>
    <row r="2" spans="1:15" ht="7.5" customHeight="1" x14ac:dyDescent="0.15">
      <c r="A2" s="139"/>
      <c r="B2" s="140"/>
      <c r="C2" s="140"/>
      <c r="D2" s="140"/>
      <c r="E2" s="140"/>
      <c r="F2" s="140"/>
      <c r="G2" s="140"/>
      <c r="H2" s="140"/>
      <c r="I2" s="140"/>
      <c r="J2" s="140"/>
      <c r="K2" s="140"/>
      <c r="L2" s="140"/>
      <c r="M2" s="140"/>
      <c r="N2" s="140"/>
      <c r="O2" s="140"/>
    </row>
    <row r="3" spans="1:15" ht="23.25" customHeight="1" x14ac:dyDescent="0.15">
      <c r="A3" s="141" t="s">
        <v>178</v>
      </c>
      <c r="B3" s="142"/>
      <c r="C3" s="142"/>
      <c r="D3" s="142"/>
      <c r="E3" s="142"/>
      <c r="F3" s="142"/>
      <c r="G3" s="142"/>
      <c r="H3" s="142"/>
      <c r="I3" s="142"/>
      <c r="J3" s="142"/>
      <c r="K3" s="142"/>
      <c r="L3" s="142"/>
      <c r="M3" s="142"/>
      <c r="N3" s="142"/>
      <c r="O3" s="142"/>
    </row>
    <row r="4" spans="1:15" ht="15.75" customHeight="1" x14ac:dyDescent="0.15">
      <c r="A4" s="142"/>
      <c r="B4" s="140" t="s">
        <v>179</v>
      </c>
      <c r="C4" s="142"/>
      <c r="D4" s="142"/>
      <c r="E4" s="142"/>
      <c r="F4" s="142"/>
      <c r="G4" s="142"/>
      <c r="H4" s="142"/>
      <c r="I4" s="142"/>
      <c r="J4" s="142"/>
      <c r="K4" s="142"/>
      <c r="L4" s="142"/>
      <c r="M4" s="142"/>
      <c r="N4" s="142"/>
      <c r="O4" s="142"/>
    </row>
    <row r="5" spans="1:15" ht="18" customHeight="1" x14ac:dyDescent="0.15">
      <c r="A5" s="140" t="s">
        <v>180</v>
      </c>
      <c r="B5" s="140"/>
      <c r="C5" s="140"/>
      <c r="D5" s="140"/>
      <c r="E5" s="140"/>
      <c r="F5" s="140"/>
      <c r="G5" s="140"/>
      <c r="H5" s="140" t="s">
        <v>181</v>
      </c>
      <c r="I5" s="140"/>
      <c r="J5" s="140"/>
      <c r="K5" s="140"/>
      <c r="L5" s="140"/>
      <c r="M5" s="140"/>
      <c r="N5" s="140"/>
      <c r="O5" s="140"/>
    </row>
    <row r="6" spans="1:15" ht="18" customHeight="1" x14ac:dyDescent="0.15">
      <c r="A6" s="140" t="s">
        <v>182</v>
      </c>
      <c r="B6" s="140"/>
      <c r="C6" s="140"/>
      <c r="D6" s="140"/>
      <c r="E6" s="140"/>
      <c r="F6" s="140"/>
      <c r="G6" s="528"/>
      <c r="H6" s="140" t="s">
        <v>183</v>
      </c>
      <c r="I6" s="140"/>
      <c r="J6" s="140"/>
      <c r="K6" s="140"/>
      <c r="L6" s="140"/>
      <c r="M6" s="140"/>
      <c r="N6" s="140"/>
      <c r="O6" s="140"/>
    </row>
    <row r="7" spans="1:15" ht="18" customHeight="1" x14ac:dyDescent="0.15">
      <c r="A7" s="599" t="s">
        <v>184</v>
      </c>
      <c r="B7" s="600"/>
      <c r="C7" s="600"/>
      <c r="D7" s="600"/>
      <c r="E7" s="600"/>
      <c r="F7" s="600"/>
      <c r="G7" s="600"/>
      <c r="H7" s="600"/>
      <c r="I7" s="600"/>
      <c r="J7" s="600"/>
      <c r="K7" s="600"/>
      <c r="L7" s="600"/>
      <c r="M7" s="600"/>
      <c r="N7" s="600"/>
      <c r="O7" s="600"/>
    </row>
    <row r="8" spans="1:15" ht="18" customHeight="1" x14ac:dyDescent="0.15">
      <c r="A8" s="599" t="s">
        <v>185</v>
      </c>
      <c r="B8" s="600"/>
      <c r="C8" s="600"/>
      <c r="D8" s="600"/>
      <c r="E8" s="600"/>
      <c r="F8" s="600"/>
      <c r="G8" s="600"/>
      <c r="H8" s="600"/>
      <c r="I8" s="600"/>
      <c r="J8" s="600"/>
      <c r="K8" s="600"/>
      <c r="L8" s="600"/>
      <c r="M8" s="600"/>
      <c r="N8" s="600"/>
      <c r="O8" s="600"/>
    </row>
    <row r="9" spans="1:15" ht="15" customHeight="1" x14ac:dyDescent="0.15">
      <c r="A9" s="140"/>
      <c r="B9" s="140"/>
      <c r="C9" s="140"/>
      <c r="D9" s="140"/>
      <c r="E9" s="140"/>
      <c r="F9" s="140"/>
      <c r="G9" s="140"/>
      <c r="H9" s="140"/>
      <c r="I9" s="140"/>
      <c r="J9" s="140"/>
      <c r="K9" s="140"/>
      <c r="L9" s="140"/>
      <c r="M9" s="140"/>
      <c r="N9" s="140"/>
      <c r="O9" s="140"/>
    </row>
    <row r="10" spans="1:15" s="146" customFormat="1" ht="21" customHeight="1" x14ac:dyDescent="0.15">
      <c r="A10" s="143" t="s">
        <v>186</v>
      </c>
      <c r="B10" s="144"/>
      <c r="C10" s="144"/>
      <c r="D10" s="144"/>
      <c r="E10" s="145"/>
      <c r="F10" s="145"/>
      <c r="G10" s="145"/>
      <c r="H10" s="145"/>
      <c r="I10" s="145"/>
      <c r="J10" s="145"/>
      <c r="K10" s="145"/>
      <c r="L10" s="145"/>
      <c r="M10" s="145"/>
      <c r="N10" s="145"/>
      <c r="O10" s="145"/>
    </row>
    <row r="11" spans="1:15" s="146" customFormat="1" ht="18" customHeight="1" x14ac:dyDescent="0.15">
      <c r="A11" s="145" t="s">
        <v>187</v>
      </c>
      <c r="B11" s="145"/>
      <c r="C11" s="145"/>
      <c r="D11" s="145"/>
      <c r="E11" s="145"/>
      <c r="F11" s="145"/>
      <c r="G11" s="145"/>
      <c r="H11" s="145"/>
      <c r="I11" s="145"/>
      <c r="J11" s="145"/>
      <c r="K11" s="145"/>
      <c r="L11" s="145"/>
      <c r="M11" s="145"/>
      <c r="N11" s="145"/>
      <c r="O11" s="145"/>
    </row>
    <row r="12" spans="1:15" s="146" customFormat="1" ht="31.5" customHeight="1" x14ac:dyDescent="0.15">
      <c r="A12" s="147"/>
      <c r="B12" s="148" t="s">
        <v>188</v>
      </c>
      <c r="C12" s="148" t="s">
        <v>189</v>
      </c>
      <c r="D12" s="148" t="s">
        <v>190</v>
      </c>
      <c r="E12" s="148" t="s">
        <v>191</v>
      </c>
      <c r="F12" s="148" t="s">
        <v>192</v>
      </c>
      <c r="G12" s="148" t="s">
        <v>193</v>
      </c>
      <c r="H12" s="148" t="s">
        <v>194</v>
      </c>
      <c r="I12" s="148" t="s">
        <v>195</v>
      </c>
      <c r="J12" s="148" t="s">
        <v>196</v>
      </c>
      <c r="K12" s="148" t="s">
        <v>197</v>
      </c>
      <c r="L12" s="148" t="s">
        <v>198</v>
      </c>
      <c r="M12" s="148" t="s">
        <v>199</v>
      </c>
      <c r="N12" s="149" t="s">
        <v>200</v>
      </c>
      <c r="O12" s="149" t="s">
        <v>201</v>
      </c>
    </row>
    <row r="13" spans="1:15" s="146" customFormat="1" ht="28.5" customHeight="1" x14ac:dyDescent="0.15">
      <c r="A13" s="150" t="s">
        <v>202</v>
      </c>
      <c r="B13" s="151">
        <v>26</v>
      </c>
      <c r="C13" s="151">
        <v>27</v>
      </c>
      <c r="D13" s="151">
        <v>25</v>
      </c>
      <c r="E13" s="151">
        <v>27</v>
      </c>
      <c r="F13" s="151">
        <v>26</v>
      </c>
      <c r="G13" s="151">
        <v>26</v>
      </c>
      <c r="H13" s="151">
        <v>27</v>
      </c>
      <c r="I13" s="151">
        <v>25</v>
      </c>
      <c r="J13" s="151">
        <v>24</v>
      </c>
      <c r="K13" s="151">
        <v>24</v>
      </c>
      <c r="L13" s="151">
        <v>24</v>
      </c>
      <c r="M13" s="151">
        <v>27</v>
      </c>
      <c r="N13" s="151">
        <f>SUM(B13:M13)</f>
        <v>308</v>
      </c>
      <c r="O13" s="151">
        <v>6464</v>
      </c>
    </row>
    <row r="14" spans="1:15" s="146" customFormat="1" ht="28.5" customHeight="1" x14ac:dyDescent="0.15">
      <c r="A14" s="150" t="s">
        <v>203</v>
      </c>
      <c r="B14" s="152">
        <v>24811</v>
      </c>
      <c r="C14" s="152">
        <v>27865</v>
      </c>
      <c r="D14" s="152">
        <v>29717</v>
      </c>
      <c r="E14" s="152">
        <v>32842</v>
      </c>
      <c r="F14" s="152">
        <v>25897</v>
      </c>
      <c r="G14" s="152">
        <v>30263</v>
      </c>
      <c r="H14" s="152">
        <v>33574</v>
      </c>
      <c r="I14" s="152">
        <v>35020</v>
      </c>
      <c r="J14" s="152">
        <v>25840</v>
      </c>
      <c r="K14" s="152">
        <v>23498</v>
      </c>
      <c r="L14" s="152">
        <v>27072</v>
      </c>
      <c r="M14" s="152">
        <v>27806</v>
      </c>
      <c r="N14" s="152">
        <f>SUM(B14:M14)</f>
        <v>344205</v>
      </c>
      <c r="O14" s="152">
        <v>8236205</v>
      </c>
    </row>
    <row r="15" spans="1:15" s="146" customFormat="1" ht="28.5" customHeight="1" x14ac:dyDescent="0.15">
      <c r="A15" s="150" t="s">
        <v>204</v>
      </c>
      <c r="B15" s="151">
        <f>B14/B13</f>
        <v>954.26923076923072</v>
      </c>
      <c r="C15" s="151">
        <f t="shared" ref="C15:M15" si="0">C14/C13</f>
        <v>1032.037037037037</v>
      </c>
      <c r="D15" s="151">
        <f t="shared" si="0"/>
        <v>1188.68</v>
      </c>
      <c r="E15" s="151">
        <f>E14/E13</f>
        <v>1216.3703703703704</v>
      </c>
      <c r="F15" s="151">
        <f t="shared" si="0"/>
        <v>996.03846153846155</v>
      </c>
      <c r="G15" s="151">
        <f t="shared" si="0"/>
        <v>1163.9615384615386</v>
      </c>
      <c r="H15" s="151">
        <f t="shared" si="0"/>
        <v>1243.4814814814815</v>
      </c>
      <c r="I15" s="151">
        <f t="shared" si="0"/>
        <v>1400.8</v>
      </c>
      <c r="J15" s="151">
        <f t="shared" si="0"/>
        <v>1076.6666666666667</v>
      </c>
      <c r="K15" s="151">
        <f t="shared" si="0"/>
        <v>979.08333333333337</v>
      </c>
      <c r="L15" s="151">
        <f t="shared" si="0"/>
        <v>1128</v>
      </c>
      <c r="M15" s="151">
        <f t="shared" si="0"/>
        <v>1029.851851851852</v>
      </c>
      <c r="N15" s="151">
        <f>N14/N13</f>
        <v>1117.5487012987012</v>
      </c>
      <c r="O15" s="151">
        <f>O14/O13</f>
        <v>1274.1653774752476</v>
      </c>
    </row>
    <row r="16" spans="1:15" s="146" customFormat="1" ht="14.25" customHeight="1" x14ac:dyDescent="0.15">
      <c r="A16" s="153"/>
      <c r="B16" s="154"/>
      <c r="C16" s="154"/>
      <c r="D16" s="154"/>
      <c r="E16" s="154"/>
      <c r="F16" s="154"/>
      <c r="G16" s="154"/>
      <c r="H16" s="154"/>
      <c r="I16" s="154"/>
      <c r="J16" s="154"/>
      <c r="K16" s="154"/>
      <c r="L16" s="154"/>
      <c r="M16" s="154"/>
      <c r="N16" s="154" t="s">
        <v>205</v>
      </c>
      <c r="O16" s="154"/>
    </row>
    <row r="17" spans="1:15" s="146" customFormat="1" ht="21" customHeight="1" x14ac:dyDescent="0.15">
      <c r="A17" s="145" t="s">
        <v>206</v>
      </c>
      <c r="B17" s="144"/>
      <c r="C17" s="144"/>
      <c r="D17" s="144"/>
      <c r="E17" s="144"/>
      <c r="F17" s="145"/>
      <c r="G17" s="145"/>
      <c r="H17" s="145"/>
      <c r="I17" s="145"/>
      <c r="J17" s="145"/>
      <c r="K17" s="145"/>
      <c r="L17" s="145"/>
      <c r="M17" s="145"/>
      <c r="N17" s="145"/>
      <c r="O17" s="145"/>
    </row>
    <row r="18" spans="1:15" s="146" customFormat="1" ht="18" customHeight="1" x14ac:dyDescent="0.15">
      <c r="A18" s="601" t="s">
        <v>207</v>
      </c>
      <c r="B18" s="601"/>
      <c r="C18" s="601"/>
      <c r="D18" s="601"/>
      <c r="E18" s="601"/>
      <c r="F18" s="601"/>
      <c r="G18" s="601"/>
      <c r="H18" s="145"/>
      <c r="I18" s="601" t="s">
        <v>208</v>
      </c>
      <c r="J18" s="601"/>
      <c r="K18" s="601"/>
      <c r="L18" s="601"/>
      <c r="M18" s="601"/>
      <c r="N18" s="601"/>
      <c r="O18" s="601"/>
    </row>
    <row r="19" spans="1:15" s="146" customFormat="1" ht="22.5" customHeight="1" x14ac:dyDescent="0.15">
      <c r="A19" s="602" t="s">
        <v>209</v>
      </c>
      <c r="B19" s="602"/>
      <c r="C19" s="602"/>
      <c r="D19" s="602"/>
      <c r="E19" s="602"/>
      <c r="F19" s="602" t="s">
        <v>210</v>
      </c>
      <c r="G19" s="602"/>
      <c r="H19" s="156"/>
      <c r="I19" s="602" t="s">
        <v>209</v>
      </c>
      <c r="J19" s="602"/>
      <c r="K19" s="602"/>
      <c r="L19" s="602"/>
      <c r="M19" s="602"/>
      <c r="N19" s="602" t="s">
        <v>211</v>
      </c>
      <c r="O19" s="602"/>
    </row>
    <row r="20" spans="1:15" s="146" customFormat="1" ht="27.75" customHeight="1" x14ac:dyDescent="0.15">
      <c r="A20" s="603" t="s">
        <v>212</v>
      </c>
      <c r="B20" s="604"/>
      <c r="C20" s="604"/>
      <c r="D20" s="604"/>
      <c r="E20" s="604"/>
      <c r="F20" s="605">
        <v>366</v>
      </c>
      <c r="G20" s="605"/>
      <c r="H20" s="156"/>
      <c r="I20" s="603" t="s">
        <v>213</v>
      </c>
      <c r="J20" s="603"/>
      <c r="K20" s="603"/>
      <c r="L20" s="603"/>
      <c r="M20" s="603"/>
      <c r="N20" s="605">
        <v>125</v>
      </c>
      <c r="O20" s="605"/>
    </row>
    <row r="21" spans="1:15" s="146" customFormat="1" ht="27.75" customHeight="1" x14ac:dyDescent="0.15">
      <c r="A21" s="158" t="s">
        <v>214</v>
      </c>
      <c r="B21" s="159"/>
      <c r="C21" s="159"/>
      <c r="D21" s="159"/>
      <c r="E21" s="159"/>
      <c r="F21" s="605">
        <v>131</v>
      </c>
      <c r="G21" s="605"/>
      <c r="H21" s="156"/>
      <c r="I21" s="603" t="s">
        <v>215</v>
      </c>
      <c r="J21" s="603"/>
      <c r="K21" s="603"/>
      <c r="L21" s="603"/>
      <c r="M21" s="603"/>
      <c r="N21" s="605">
        <v>304</v>
      </c>
      <c r="O21" s="605"/>
    </row>
    <row r="22" spans="1:15" s="146" customFormat="1" ht="27.75" customHeight="1" x14ac:dyDescent="0.15">
      <c r="A22" s="604" t="s">
        <v>216</v>
      </c>
      <c r="B22" s="604"/>
      <c r="C22" s="604"/>
      <c r="D22" s="604"/>
      <c r="E22" s="604"/>
      <c r="F22" s="605">
        <v>128</v>
      </c>
      <c r="G22" s="605"/>
      <c r="H22" s="160"/>
      <c r="I22" s="602" t="s">
        <v>217</v>
      </c>
      <c r="J22" s="602"/>
      <c r="K22" s="602"/>
      <c r="L22" s="602"/>
      <c r="M22" s="602"/>
      <c r="N22" s="605">
        <f>SUM(N20:O21)</f>
        <v>429</v>
      </c>
      <c r="O22" s="605"/>
    </row>
    <row r="23" spans="1:15" s="146" customFormat="1" ht="27.75" customHeight="1" x14ac:dyDescent="0.15">
      <c r="A23" s="603" t="s">
        <v>218</v>
      </c>
      <c r="B23" s="604"/>
      <c r="C23" s="604"/>
      <c r="D23" s="604"/>
      <c r="E23" s="604"/>
      <c r="F23" s="605">
        <v>315</v>
      </c>
      <c r="G23" s="605"/>
      <c r="H23" s="160"/>
      <c r="I23" s="606"/>
      <c r="J23" s="606"/>
      <c r="K23" s="606"/>
      <c r="L23" s="606"/>
      <c r="M23" s="606"/>
      <c r="N23" s="607"/>
      <c r="O23" s="607"/>
    </row>
    <row r="24" spans="1:15" s="146" customFormat="1" ht="27.75" customHeight="1" x14ac:dyDescent="0.15">
      <c r="A24" s="604" t="s">
        <v>219</v>
      </c>
      <c r="B24" s="604"/>
      <c r="C24" s="604"/>
      <c r="D24" s="604"/>
      <c r="E24" s="604"/>
      <c r="F24" s="605">
        <v>1618</v>
      </c>
      <c r="G24" s="605"/>
      <c r="H24" s="160"/>
      <c r="I24" s="606"/>
      <c r="J24" s="606"/>
      <c r="K24" s="606"/>
      <c r="L24" s="606"/>
      <c r="M24" s="606"/>
      <c r="N24" s="607"/>
      <c r="O24" s="607"/>
    </row>
    <row r="25" spans="1:15" s="146" customFormat="1" ht="27.75" customHeight="1" x14ac:dyDescent="0.15">
      <c r="A25" s="602" t="s">
        <v>217</v>
      </c>
      <c r="B25" s="602"/>
      <c r="C25" s="602"/>
      <c r="D25" s="602"/>
      <c r="E25" s="602"/>
      <c r="F25" s="608">
        <f>SUM(F20:G24)</f>
        <v>2558</v>
      </c>
      <c r="G25" s="608"/>
      <c r="H25" s="160"/>
      <c r="I25" s="609"/>
      <c r="J25" s="609"/>
      <c r="K25" s="609"/>
      <c r="L25" s="609"/>
      <c r="M25" s="609"/>
      <c r="N25" s="607"/>
      <c r="O25" s="607"/>
    </row>
    <row r="26" spans="1:15" s="146" customFormat="1" ht="14.25" customHeight="1" x14ac:dyDescent="0.15">
      <c r="A26" s="161"/>
      <c r="B26" s="161"/>
      <c r="C26" s="161"/>
      <c r="D26" s="161"/>
      <c r="E26" s="161"/>
      <c r="F26" s="162"/>
      <c r="G26" s="162"/>
      <c r="H26" s="160"/>
      <c r="I26" s="609"/>
      <c r="J26" s="609"/>
      <c r="K26" s="609"/>
      <c r="L26" s="609"/>
      <c r="M26" s="609"/>
      <c r="N26" s="609"/>
      <c r="O26" s="609"/>
    </row>
    <row r="27" spans="1:15" s="146" customFormat="1" ht="18" customHeight="1" x14ac:dyDescent="0.15">
      <c r="A27" s="606" t="s">
        <v>220</v>
      </c>
      <c r="B27" s="606"/>
      <c r="C27" s="606"/>
      <c r="D27" s="606"/>
      <c r="E27" s="606"/>
      <c r="F27" s="606"/>
      <c r="G27" s="606"/>
      <c r="H27" s="163"/>
      <c r="I27" s="610"/>
      <c r="J27" s="610"/>
      <c r="K27" s="610"/>
      <c r="L27" s="610"/>
      <c r="M27" s="610"/>
      <c r="N27" s="610"/>
      <c r="O27" s="610"/>
    </row>
    <row r="28" spans="1:15" s="146" customFormat="1" ht="21" customHeight="1" x14ac:dyDescent="0.15">
      <c r="A28" s="602" t="s">
        <v>209</v>
      </c>
      <c r="B28" s="602"/>
      <c r="C28" s="602"/>
      <c r="D28" s="602"/>
      <c r="E28" s="602"/>
      <c r="F28" s="602" t="s">
        <v>210</v>
      </c>
      <c r="G28" s="602"/>
      <c r="H28" s="160"/>
      <c r="I28" s="609"/>
      <c r="J28" s="609"/>
      <c r="K28" s="609"/>
      <c r="L28" s="609"/>
      <c r="M28" s="609"/>
      <c r="N28" s="609"/>
      <c r="O28" s="609"/>
    </row>
    <row r="29" spans="1:15" s="146" customFormat="1" ht="21" customHeight="1" x14ac:dyDescent="0.15">
      <c r="A29" s="603" t="s">
        <v>221</v>
      </c>
      <c r="B29" s="603"/>
      <c r="C29" s="603"/>
      <c r="D29" s="603"/>
      <c r="E29" s="603"/>
      <c r="F29" s="605">
        <v>2354</v>
      </c>
      <c r="G29" s="605"/>
      <c r="H29" s="160"/>
      <c r="I29" s="611"/>
      <c r="J29" s="612"/>
      <c r="K29" s="612"/>
      <c r="L29" s="612"/>
      <c r="M29" s="612"/>
      <c r="N29" s="607"/>
      <c r="O29" s="607"/>
    </row>
    <row r="30" spans="1:15" s="146" customFormat="1" ht="21" customHeight="1" x14ac:dyDescent="0.15">
      <c r="A30" s="603" t="s">
        <v>222</v>
      </c>
      <c r="B30" s="603"/>
      <c r="C30" s="603"/>
      <c r="D30" s="603"/>
      <c r="E30" s="603"/>
      <c r="F30" s="605">
        <v>48</v>
      </c>
      <c r="G30" s="605"/>
      <c r="H30" s="160"/>
      <c r="I30" s="164"/>
      <c r="J30" s="165"/>
      <c r="K30" s="165"/>
      <c r="L30" s="165"/>
      <c r="M30" s="165"/>
      <c r="N30" s="162"/>
      <c r="O30" s="162"/>
    </row>
    <row r="31" spans="1:15" s="146" customFormat="1" ht="21" customHeight="1" x14ac:dyDescent="0.15">
      <c r="A31" s="603" t="s">
        <v>223</v>
      </c>
      <c r="B31" s="603"/>
      <c r="C31" s="603"/>
      <c r="D31" s="603"/>
      <c r="E31" s="603"/>
      <c r="F31" s="605">
        <v>86</v>
      </c>
      <c r="G31" s="605"/>
      <c r="H31" s="160"/>
      <c r="I31" s="164"/>
      <c r="J31" s="165"/>
      <c r="K31" s="165"/>
      <c r="L31" s="165"/>
      <c r="M31" s="165"/>
      <c r="N31" s="162"/>
      <c r="O31" s="162"/>
    </row>
    <row r="32" spans="1:15" s="146" customFormat="1" ht="21" customHeight="1" x14ac:dyDescent="0.15">
      <c r="A32" s="603" t="s">
        <v>224</v>
      </c>
      <c r="B32" s="603"/>
      <c r="C32" s="603"/>
      <c r="D32" s="603"/>
      <c r="E32" s="603"/>
      <c r="F32" s="605">
        <v>2645</v>
      </c>
      <c r="G32" s="605"/>
      <c r="H32" s="160"/>
      <c r="I32" s="164"/>
      <c r="J32" s="165"/>
      <c r="K32" s="165"/>
      <c r="L32" s="165"/>
      <c r="M32" s="165"/>
      <c r="N32" s="162"/>
      <c r="O32" s="162"/>
    </row>
    <row r="33" spans="1:15" s="146" customFormat="1" ht="21" customHeight="1" x14ac:dyDescent="0.15">
      <c r="A33" s="602" t="s">
        <v>217</v>
      </c>
      <c r="B33" s="602"/>
      <c r="C33" s="602"/>
      <c r="D33" s="602"/>
      <c r="E33" s="602"/>
      <c r="F33" s="608">
        <f>SUM(F29:G32)</f>
        <v>5133</v>
      </c>
      <c r="G33" s="608"/>
      <c r="H33" s="160"/>
      <c r="I33" s="611"/>
      <c r="J33" s="611"/>
      <c r="K33" s="611"/>
      <c r="L33" s="611"/>
      <c r="M33" s="611"/>
      <c r="N33" s="607"/>
      <c r="O33" s="607"/>
    </row>
    <row r="34" spans="1:15" s="146" customFormat="1" ht="16.5" customHeight="1" x14ac:dyDescent="0.15">
      <c r="A34" s="166"/>
      <c r="B34" s="166"/>
      <c r="C34" s="166"/>
      <c r="D34" s="166"/>
      <c r="E34" s="166"/>
      <c r="F34" s="167"/>
      <c r="G34" s="167"/>
      <c r="H34" s="160"/>
      <c r="I34" s="164"/>
      <c r="J34" s="164"/>
      <c r="K34" s="164"/>
      <c r="L34" s="164"/>
      <c r="M34" s="164"/>
      <c r="N34" s="162"/>
      <c r="O34" s="162"/>
    </row>
    <row r="35" spans="1:15" s="146" customFormat="1" ht="24.75" customHeight="1" x14ac:dyDescent="0.15">
      <c r="A35" s="606" t="s">
        <v>225</v>
      </c>
      <c r="B35" s="606"/>
      <c r="C35" s="606"/>
      <c r="D35" s="606"/>
      <c r="E35" s="606"/>
      <c r="F35" s="606"/>
      <c r="G35" s="606"/>
      <c r="H35" s="606"/>
      <c r="I35" s="606"/>
      <c r="J35" s="606"/>
      <c r="K35" s="606"/>
      <c r="L35" s="606"/>
      <c r="M35" s="606"/>
      <c r="N35" s="606"/>
      <c r="O35" s="606"/>
    </row>
    <row r="36" spans="1:15" s="146" customFormat="1" ht="21" customHeight="1" x14ac:dyDescent="0.15">
      <c r="A36" s="602"/>
      <c r="B36" s="602"/>
      <c r="C36" s="602"/>
      <c r="D36" s="602" t="s">
        <v>226</v>
      </c>
      <c r="E36" s="602"/>
      <c r="F36" s="602" t="s">
        <v>227</v>
      </c>
      <c r="G36" s="602"/>
      <c r="H36" s="602"/>
      <c r="I36" s="602"/>
      <c r="J36" s="602"/>
      <c r="K36" s="602"/>
      <c r="L36" s="602"/>
      <c r="M36" s="602"/>
      <c r="N36" s="602"/>
      <c r="O36" s="602"/>
    </row>
    <row r="37" spans="1:15" s="146" customFormat="1" ht="21" customHeight="1" x14ac:dyDescent="0.15">
      <c r="A37" s="613" t="s">
        <v>228</v>
      </c>
      <c r="B37" s="614"/>
      <c r="C37" s="615"/>
      <c r="D37" s="616" t="s">
        <v>229</v>
      </c>
      <c r="E37" s="616"/>
      <c r="F37" s="604" t="s">
        <v>230</v>
      </c>
      <c r="G37" s="604"/>
      <c r="H37" s="604"/>
      <c r="I37" s="604"/>
      <c r="J37" s="604"/>
      <c r="K37" s="604"/>
      <c r="L37" s="604"/>
      <c r="M37" s="604"/>
      <c r="N37" s="604"/>
      <c r="O37" s="604"/>
    </row>
    <row r="38" spans="1:15" s="146" customFormat="1" ht="21" customHeight="1" x14ac:dyDescent="0.15">
      <c r="A38" s="617" t="s">
        <v>231</v>
      </c>
      <c r="B38" s="617"/>
      <c r="C38" s="617"/>
      <c r="D38" s="618">
        <v>202</v>
      </c>
      <c r="E38" s="618"/>
      <c r="F38" s="619" t="s">
        <v>232</v>
      </c>
      <c r="G38" s="619"/>
      <c r="H38" s="619"/>
      <c r="I38" s="619"/>
      <c r="J38" s="619"/>
      <c r="K38" s="619"/>
      <c r="L38" s="619"/>
      <c r="M38" s="619"/>
      <c r="N38" s="619"/>
      <c r="O38" s="619"/>
    </row>
    <row r="39" spans="1:15" s="146" customFormat="1" ht="21" customHeight="1" x14ac:dyDescent="0.15">
      <c r="A39" s="613" t="s">
        <v>233</v>
      </c>
      <c r="B39" s="614"/>
      <c r="C39" s="615"/>
      <c r="D39" s="618">
        <v>44</v>
      </c>
      <c r="E39" s="618"/>
      <c r="F39" s="619" t="s">
        <v>234</v>
      </c>
      <c r="G39" s="619"/>
      <c r="H39" s="619"/>
      <c r="I39" s="619"/>
      <c r="J39" s="619"/>
      <c r="K39" s="619"/>
      <c r="L39" s="619"/>
      <c r="M39" s="619"/>
      <c r="N39" s="619"/>
      <c r="O39" s="619"/>
    </row>
    <row r="40" spans="1:15" s="146" customFormat="1" ht="28.5" customHeight="1" x14ac:dyDescent="0.15">
      <c r="A40" s="609"/>
      <c r="B40" s="609"/>
      <c r="C40" s="609"/>
      <c r="D40" s="609"/>
      <c r="E40" s="609"/>
      <c r="F40" s="607"/>
      <c r="G40" s="607"/>
      <c r="H40" s="169"/>
      <c r="I40" s="170"/>
      <c r="J40" s="170"/>
      <c r="K40" s="170"/>
      <c r="L40" s="170"/>
      <c r="M40" s="170"/>
      <c r="N40" s="167"/>
      <c r="O40" s="167"/>
    </row>
    <row r="41" spans="1:15" s="146" customFormat="1" x14ac:dyDescent="0.15">
      <c r="A41" s="171"/>
      <c r="B41" s="171"/>
      <c r="C41" s="171"/>
      <c r="D41" s="171"/>
      <c r="E41" s="171"/>
      <c r="F41" s="171"/>
      <c r="G41" s="171"/>
      <c r="H41" s="171"/>
      <c r="I41" s="170"/>
      <c r="J41" s="170"/>
      <c r="K41" s="170"/>
      <c r="L41" s="170"/>
      <c r="M41" s="170"/>
      <c r="N41" s="171"/>
      <c r="O41" s="171"/>
    </row>
  </sheetData>
  <mergeCells count="68">
    <mergeCell ref="A39:C39"/>
    <mergeCell ref="D39:E39"/>
    <mergeCell ref="F39:O39"/>
    <mergeCell ref="A40:E40"/>
    <mergeCell ref="F40:G40"/>
    <mergeCell ref="A37:C37"/>
    <mergeCell ref="D37:E37"/>
    <mergeCell ref="F37:O37"/>
    <mergeCell ref="A38:C38"/>
    <mergeCell ref="D38:E38"/>
    <mergeCell ref="F38:O38"/>
    <mergeCell ref="I33:M33"/>
    <mergeCell ref="N33:O33"/>
    <mergeCell ref="A35:O35"/>
    <mergeCell ref="A36:C36"/>
    <mergeCell ref="D36:E36"/>
    <mergeCell ref="F36:O36"/>
    <mergeCell ref="A31:E31"/>
    <mergeCell ref="F31:G31"/>
    <mergeCell ref="A32:E32"/>
    <mergeCell ref="F32:G32"/>
    <mergeCell ref="A33:E33"/>
    <mergeCell ref="F33:G33"/>
    <mergeCell ref="A29:E29"/>
    <mergeCell ref="F29:G29"/>
    <mergeCell ref="I29:M29"/>
    <mergeCell ref="N29:O29"/>
    <mergeCell ref="A30:E30"/>
    <mergeCell ref="F30:G30"/>
    <mergeCell ref="I26:M26"/>
    <mergeCell ref="N26:O26"/>
    <mergeCell ref="A27:G27"/>
    <mergeCell ref="I27:O27"/>
    <mergeCell ref="A28:E28"/>
    <mergeCell ref="F28:G28"/>
    <mergeCell ref="I28:M28"/>
    <mergeCell ref="N28:O28"/>
    <mergeCell ref="A24:E24"/>
    <mergeCell ref="F24:G24"/>
    <mergeCell ref="I24:M24"/>
    <mergeCell ref="N24:O24"/>
    <mergeCell ref="A25:E25"/>
    <mergeCell ref="F25:G25"/>
    <mergeCell ref="I25:M25"/>
    <mergeCell ref="N25:O25"/>
    <mergeCell ref="A22:E22"/>
    <mergeCell ref="F22:G22"/>
    <mergeCell ref="I22:M22"/>
    <mergeCell ref="N22:O22"/>
    <mergeCell ref="A23:E23"/>
    <mergeCell ref="F23:G23"/>
    <mergeCell ref="I23:M23"/>
    <mergeCell ref="N23:O23"/>
    <mergeCell ref="A20:E20"/>
    <mergeCell ref="F20:G20"/>
    <mergeCell ref="I20:M20"/>
    <mergeCell ref="N20:O20"/>
    <mergeCell ref="F21:G21"/>
    <mergeCell ref="I21:M21"/>
    <mergeCell ref="N21:O21"/>
    <mergeCell ref="A7:O7"/>
    <mergeCell ref="A8:O8"/>
    <mergeCell ref="A18:G18"/>
    <mergeCell ref="I18:O18"/>
    <mergeCell ref="A19:E19"/>
    <mergeCell ref="F19:G19"/>
    <mergeCell ref="I19:M19"/>
    <mergeCell ref="N19:O19"/>
  </mergeCells>
  <phoneticPr fontId="2"/>
  <pageMargins left="0.59055118110236227" right="0.39370078740157483" top="0.59055118110236227" bottom="0.59055118110236227" header="0.19685039370078741" footer="0.19685039370078741"/>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F51"/>
  <sheetViews>
    <sheetView zoomScaleNormal="100" zoomScaleSheetLayoutView="120" workbookViewId="0">
      <selection sqref="A1:E1"/>
    </sheetView>
  </sheetViews>
  <sheetFormatPr defaultRowHeight="13.5" x14ac:dyDescent="0.15"/>
  <cols>
    <col min="1" max="1" width="5.625" style="173" customWidth="1"/>
    <col min="2" max="2" width="25.625" style="196" customWidth="1"/>
    <col min="3" max="3" width="15" style="196" customWidth="1"/>
    <col min="4" max="4" width="12.375" style="196" customWidth="1"/>
    <col min="5" max="5" width="33.5" style="196" customWidth="1"/>
    <col min="6" max="16384" width="9" style="173"/>
  </cols>
  <sheetData>
    <row r="1" spans="1:6" ht="23.25" customHeight="1" x14ac:dyDescent="0.15">
      <c r="A1" s="620" t="s">
        <v>235</v>
      </c>
      <c r="B1" s="620"/>
      <c r="C1" s="620"/>
      <c r="D1" s="620"/>
      <c r="E1" s="620"/>
    </row>
    <row r="2" spans="1:6" ht="14.25" customHeight="1" x14ac:dyDescent="0.15">
      <c r="A2" s="174"/>
      <c r="B2" s="174"/>
      <c r="C2" s="174"/>
      <c r="D2" s="174"/>
      <c r="E2" s="175" t="s">
        <v>138</v>
      </c>
      <c r="F2" s="176"/>
    </row>
    <row r="3" spans="1:6" ht="25.5" customHeight="1" x14ac:dyDescent="0.15">
      <c r="A3" s="177" t="s">
        <v>236</v>
      </c>
      <c r="B3" s="177" t="s">
        <v>237</v>
      </c>
      <c r="C3" s="177" t="s">
        <v>238</v>
      </c>
      <c r="D3" s="177" t="s">
        <v>239</v>
      </c>
      <c r="E3" s="177" t="s">
        <v>240</v>
      </c>
    </row>
    <row r="4" spans="1:6" ht="51.75" customHeight="1" x14ac:dyDescent="0.15">
      <c r="A4" s="621" t="s">
        <v>241</v>
      </c>
      <c r="B4" s="178" t="s">
        <v>242</v>
      </c>
      <c r="C4" s="179" t="s">
        <v>243</v>
      </c>
      <c r="D4" s="179" t="s">
        <v>244</v>
      </c>
      <c r="E4" s="178" t="s">
        <v>245</v>
      </c>
    </row>
    <row r="5" spans="1:6" ht="51.75" customHeight="1" x14ac:dyDescent="0.15">
      <c r="A5" s="622"/>
      <c r="B5" s="180" t="s">
        <v>246</v>
      </c>
      <c r="C5" s="181" t="s">
        <v>247</v>
      </c>
      <c r="D5" s="181" t="s">
        <v>248</v>
      </c>
      <c r="E5" s="180" t="s">
        <v>249</v>
      </c>
    </row>
    <row r="6" spans="1:6" ht="51.75" customHeight="1" x14ac:dyDescent="0.15">
      <c r="A6" s="622"/>
      <c r="B6" s="182" t="s">
        <v>250</v>
      </c>
      <c r="C6" s="181" t="s">
        <v>251</v>
      </c>
      <c r="D6" s="183" t="s">
        <v>252</v>
      </c>
      <c r="E6" s="180" t="s">
        <v>253</v>
      </c>
    </row>
    <row r="7" spans="1:6" ht="51.75" customHeight="1" x14ac:dyDescent="0.15">
      <c r="A7" s="622"/>
      <c r="B7" s="180" t="s">
        <v>254</v>
      </c>
      <c r="C7" s="181" t="s">
        <v>255</v>
      </c>
      <c r="D7" s="181" t="s">
        <v>256</v>
      </c>
      <c r="E7" s="180" t="s">
        <v>257</v>
      </c>
    </row>
    <row r="8" spans="1:6" ht="51.75" customHeight="1" x14ac:dyDescent="0.15">
      <c r="A8" s="623"/>
      <c r="B8" s="184" t="s">
        <v>258</v>
      </c>
      <c r="C8" s="185" t="s">
        <v>259</v>
      </c>
      <c r="D8" s="185" t="s">
        <v>260</v>
      </c>
      <c r="E8" s="186" t="s">
        <v>261</v>
      </c>
    </row>
    <row r="9" spans="1:6" ht="51.75" customHeight="1" x14ac:dyDescent="0.15">
      <c r="A9" s="621" t="s">
        <v>262</v>
      </c>
      <c r="B9" s="178" t="s">
        <v>263</v>
      </c>
      <c r="C9" s="179" t="s">
        <v>264</v>
      </c>
      <c r="D9" s="179" t="s">
        <v>265</v>
      </c>
      <c r="E9" s="178" t="s">
        <v>266</v>
      </c>
    </row>
    <row r="10" spans="1:6" ht="51.75" customHeight="1" x14ac:dyDescent="0.15">
      <c r="A10" s="622"/>
      <c r="B10" s="180" t="s">
        <v>213</v>
      </c>
      <c r="C10" s="181" t="s">
        <v>267</v>
      </c>
      <c r="D10" s="181" t="s">
        <v>268</v>
      </c>
      <c r="E10" s="180" t="s">
        <v>269</v>
      </c>
    </row>
    <row r="11" spans="1:6" ht="51.75" customHeight="1" x14ac:dyDescent="0.15">
      <c r="A11" s="622"/>
      <c r="B11" s="180" t="s">
        <v>270</v>
      </c>
      <c r="C11" s="187" t="s">
        <v>271</v>
      </c>
      <c r="D11" s="181" t="s">
        <v>272</v>
      </c>
      <c r="E11" s="180" t="s">
        <v>273</v>
      </c>
    </row>
    <row r="12" spans="1:6" ht="51.75" customHeight="1" x14ac:dyDescent="0.15">
      <c r="A12" s="622"/>
      <c r="B12" s="180" t="s">
        <v>274</v>
      </c>
      <c r="C12" s="181" t="s">
        <v>264</v>
      </c>
      <c r="D12" s="181" t="s">
        <v>275</v>
      </c>
      <c r="E12" s="180" t="s">
        <v>276</v>
      </c>
    </row>
    <row r="13" spans="1:6" ht="72.75" customHeight="1" x14ac:dyDescent="0.15">
      <c r="A13" s="623"/>
      <c r="B13" s="186" t="s">
        <v>277</v>
      </c>
      <c r="C13" s="185" t="s">
        <v>278</v>
      </c>
      <c r="D13" s="185" t="s">
        <v>279</v>
      </c>
      <c r="E13" s="186" t="s">
        <v>280</v>
      </c>
    </row>
    <row r="14" spans="1:6" ht="51.75" customHeight="1" x14ac:dyDescent="0.15">
      <c r="A14" s="621" t="s">
        <v>281</v>
      </c>
      <c r="B14" s="178" t="s">
        <v>221</v>
      </c>
      <c r="C14" s="188" t="s">
        <v>271</v>
      </c>
      <c r="D14" s="179" t="s">
        <v>265</v>
      </c>
      <c r="E14" s="178" t="s">
        <v>282</v>
      </c>
    </row>
    <row r="15" spans="1:6" ht="51.75" customHeight="1" x14ac:dyDescent="0.15">
      <c r="A15" s="622"/>
      <c r="B15" s="180" t="s">
        <v>223</v>
      </c>
      <c r="C15" s="181" t="s">
        <v>283</v>
      </c>
      <c r="D15" s="181" t="s">
        <v>284</v>
      </c>
      <c r="E15" s="180" t="s">
        <v>285</v>
      </c>
    </row>
    <row r="16" spans="1:6" ht="51.75" customHeight="1" x14ac:dyDescent="0.15">
      <c r="A16" s="622"/>
      <c r="B16" s="186" t="s">
        <v>286</v>
      </c>
      <c r="C16" s="185" t="s">
        <v>287</v>
      </c>
      <c r="D16" s="185" t="s">
        <v>265</v>
      </c>
      <c r="E16" s="186" t="s">
        <v>288</v>
      </c>
    </row>
    <row r="17" spans="1:5" ht="51.75" customHeight="1" x14ac:dyDescent="0.15">
      <c r="A17" s="189" t="s">
        <v>289</v>
      </c>
      <c r="B17" s="190" t="s">
        <v>290</v>
      </c>
      <c r="C17" s="191" t="s">
        <v>291</v>
      </c>
      <c r="D17" s="192" t="s">
        <v>292</v>
      </c>
      <c r="E17" s="190" t="s">
        <v>293</v>
      </c>
    </row>
    <row r="18" spans="1:5" ht="48" customHeight="1" x14ac:dyDescent="0.15">
      <c r="A18" s="193"/>
      <c r="B18" s="194"/>
      <c r="C18" s="194"/>
      <c r="D18" s="194"/>
      <c r="E18" s="194"/>
    </row>
    <row r="19" spans="1:5" x14ac:dyDescent="0.15">
      <c r="A19" s="193"/>
      <c r="B19" s="194"/>
      <c r="C19" s="194"/>
      <c r="D19" s="194"/>
      <c r="E19" s="194"/>
    </row>
    <row r="20" spans="1:5" x14ac:dyDescent="0.15">
      <c r="A20" s="193"/>
      <c r="B20" s="194"/>
      <c r="C20" s="194"/>
      <c r="D20" s="194"/>
      <c r="E20" s="194"/>
    </row>
    <row r="21" spans="1:5" x14ac:dyDescent="0.15">
      <c r="A21" s="193"/>
      <c r="B21" s="194"/>
      <c r="C21" s="194"/>
      <c r="D21" s="194"/>
      <c r="E21" s="194"/>
    </row>
    <row r="22" spans="1:5" x14ac:dyDescent="0.15">
      <c r="A22" s="193"/>
      <c r="B22" s="194"/>
      <c r="C22" s="194"/>
      <c r="D22" s="194"/>
      <c r="E22" s="194"/>
    </row>
    <row r="23" spans="1:5" x14ac:dyDescent="0.15">
      <c r="A23" s="193"/>
      <c r="B23" s="194"/>
      <c r="C23" s="194"/>
      <c r="D23" s="194"/>
      <c r="E23" s="194"/>
    </row>
    <row r="24" spans="1:5" x14ac:dyDescent="0.15">
      <c r="A24" s="193"/>
      <c r="B24" s="194"/>
      <c r="C24" s="194"/>
      <c r="D24" s="194"/>
      <c r="E24" s="194"/>
    </row>
    <row r="25" spans="1:5" x14ac:dyDescent="0.15">
      <c r="A25" s="193"/>
      <c r="B25" s="194"/>
      <c r="C25" s="194"/>
      <c r="D25" s="194"/>
      <c r="E25" s="194"/>
    </row>
    <row r="26" spans="1:5" x14ac:dyDescent="0.15">
      <c r="A26" s="193"/>
      <c r="B26" s="194"/>
      <c r="C26" s="194"/>
      <c r="D26" s="194"/>
      <c r="E26" s="194"/>
    </row>
    <row r="27" spans="1:5" x14ac:dyDescent="0.15">
      <c r="A27" s="193"/>
      <c r="B27" s="194"/>
      <c r="C27" s="194"/>
      <c r="D27" s="194"/>
      <c r="E27" s="194"/>
    </row>
    <row r="28" spans="1:5" x14ac:dyDescent="0.15">
      <c r="A28" s="193"/>
      <c r="B28" s="194"/>
      <c r="C28" s="194"/>
      <c r="D28" s="194"/>
      <c r="E28" s="194"/>
    </row>
    <row r="29" spans="1:5" x14ac:dyDescent="0.15">
      <c r="A29" s="193"/>
      <c r="B29" s="194"/>
      <c r="C29" s="194"/>
      <c r="D29" s="194"/>
      <c r="E29" s="194"/>
    </row>
    <row r="30" spans="1:5" x14ac:dyDescent="0.15">
      <c r="A30" s="193"/>
      <c r="B30" s="194"/>
      <c r="C30" s="194"/>
      <c r="D30" s="194"/>
      <c r="E30" s="194"/>
    </row>
    <row r="31" spans="1:5" x14ac:dyDescent="0.15">
      <c r="A31" s="193"/>
      <c r="B31" s="194"/>
      <c r="C31" s="194"/>
      <c r="D31" s="194"/>
      <c r="E31" s="194"/>
    </row>
    <row r="32" spans="1:5" x14ac:dyDescent="0.15">
      <c r="A32" s="193"/>
      <c r="B32" s="194"/>
      <c r="C32" s="194"/>
      <c r="D32" s="194"/>
      <c r="E32" s="194"/>
    </row>
    <row r="33" spans="1:5" x14ac:dyDescent="0.15">
      <c r="A33" s="193"/>
      <c r="B33" s="195"/>
      <c r="C33" s="195"/>
      <c r="D33" s="195"/>
      <c r="E33" s="195"/>
    </row>
    <row r="34" spans="1:5" x14ac:dyDescent="0.15">
      <c r="A34" s="193"/>
      <c r="B34" s="195"/>
      <c r="C34" s="195"/>
      <c r="D34" s="195"/>
      <c r="E34" s="195"/>
    </row>
    <row r="35" spans="1:5" x14ac:dyDescent="0.15">
      <c r="A35" s="193"/>
      <c r="B35" s="195"/>
      <c r="C35" s="195"/>
      <c r="D35" s="195"/>
      <c r="E35" s="195"/>
    </row>
    <row r="36" spans="1:5" x14ac:dyDescent="0.15">
      <c r="A36" s="193"/>
      <c r="B36" s="195"/>
      <c r="C36" s="195"/>
      <c r="D36" s="195"/>
      <c r="E36" s="195"/>
    </row>
    <row r="37" spans="1:5" x14ac:dyDescent="0.15">
      <c r="A37" s="176"/>
      <c r="B37" s="195"/>
      <c r="C37" s="195"/>
      <c r="D37" s="195"/>
      <c r="E37" s="195"/>
    </row>
    <row r="38" spans="1:5" x14ac:dyDescent="0.15">
      <c r="A38" s="176"/>
      <c r="B38" s="195"/>
      <c r="C38" s="195"/>
      <c r="D38" s="195"/>
      <c r="E38" s="195"/>
    </row>
    <row r="39" spans="1:5" x14ac:dyDescent="0.15">
      <c r="A39" s="176"/>
      <c r="B39" s="195"/>
      <c r="C39" s="195"/>
      <c r="D39" s="195"/>
      <c r="E39" s="195"/>
    </row>
    <row r="40" spans="1:5" x14ac:dyDescent="0.15">
      <c r="A40" s="176"/>
      <c r="B40" s="195"/>
      <c r="C40" s="195"/>
      <c r="D40" s="195"/>
      <c r="E40" s="195"/>
    </row>
    <row r="41" spans="1:5" x14ac:dyDescent="0.15">
      <c r="A41" s="176"/>
      <c r="B41" s="195"/>
      <c r="C41" s="195"/>
      <c r="D41" s="195"/>
      <c r="E41" s="195"/>
    </row>
    <row r="42" spans="1:5" x14ac:dyDescent="0.15">
      <c r="A42" s="176"/>
      <c r="B42" s="195"/>
      <c r="C42" s="195"/>
      <c r="D42" s="195"/>
      <c r="E42" s="195"/>
    </row>
    <row r="43" spans="1:5" x14ac:dyDescent="0.15">
      <c r="A43" s="176"/>
      <c r="B43" s="195"/>
      <c r="C43" s="195"/>
      <c r="D43" s="195"/>
      <c r="E43" s="195"/>
    </row>
    <row r="44" spans="1:5" x14ac:dyDescent="0.15">
      <c r="A44" s="176"/>
      <c r="B44" s="195"/>
      <c r="C44" s="195"/>
      <c r="D44" s="195"/>
      <c r="E44" s="195"/>
    </row>
    <row r="45" spans="1:5" x14ac:dyDescent="0.15">
      <c r="A45" s="176"/>
      <c r="B45" s="195"/>
      <c r="C45" s="195"/>
      <c r="D45" s="195"/>
      <c r="E45" s="195"/>
    </row>
    <row r="46" spans="1:5" x14ac:dyDescent="0.15">
      <c r="A46" s="176"/>
      <c r="B46" s="195"/>
      <c r="C46" s="195"/>
      <c r="D46" s="195"/>
      <c r="E46" s="195"/>
    </row>
    <row r="47" spans="1:5" x14ac:dyDescent="0.15">
      <c r="A47" s="176"/>
      <c r="B47" s="195"/>
      <c r="C47" s="195"/>
      <c r="D47" s="195"/>
      <c r="E47" s="195"/>
    </row>
    <row r="48" spans="1:5" x14ac:dyDescent="0.15">
      <c r="A48" s="176"/>
    </row>
    <row r="49" spans="1:1" x14ac:dyDescent="0.15">
      <c r="A49" s="176"/>
    </row>
    <row r="50" spans="1:1" x14ac:dyDescent="0.15">
      <c r="A50" s="176"/>
    </row>
    <row r="51" spans="1:1" x14ac:dyDescent="0.15">
      <c r="A51" s="176"/>
    </row>
  </sheetData>
  <mergeCells count="4">
    <mergeCell ref="A1:E1"/>
    <mergeCell ref="A4:A8"/>
    <mergeCell ref="A9:A13"/>
    <mergeCell ref="A14:A16"/>
  </mergeCells>
  <phoneticPr fontId="2"/>
  <printOptions horizontalCentered="1"/>
  <pageMargins left="0.59055118110236227" right="0.59055118110236227" top="0.59055118110236227" bottom="0.59055118110236227" header="0.19685039370078741"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M110"/>
  <sheetViews>
    <sheetView zoomScaleNormal="100" zoomScaleSheetLayoutView="100" workbookViewId="0"/>
  </sheetViews>
  <sheetFormatPr defaultRowHeight="13.5" x14ac:dyDescent="0.15"/>
  <cols>
    <col min="1" max="1" width="17.875" style="146" customWidth="1"/>
    <col min="2" max="2" width="7.125" style="146" customWidth="1"/>
    <col min="3" max="3" width="9.125" style="146" customWidth="1"/>
    <col min="4" max="4" width="8.75" style="146" customWidth="1"/>
    <col min="5" max="5" width="7.375" style="146" customWidth="1"/>
    <col min="6" max="6" width="4.125" style="146" customWidth="1"/>
    <col min="7" max="7" width="15.375" style="146" customWidth="1"/>
    <col min="8" max="8" width="8.75" style="146" customWidth="1"/>
    <col min="9" max="9" width="9.375" style="146" customWidth="1"/>
    <col min="10" max="16384" width="9" style="146"/>
  </cols>
  <sheetData>
    <row r="1" spans="1:10" ht="21" customHeight="1" x14ac:dyDescent="0.15">
      <c r="A1" s="197" t="s">
        <v>294</v>
      </c>
      <c r="B1" s="197"/>
      <c r="C1" s="197"/>
      <c r="D1" s="197"/>
      <c r="E1" s="197"/>
      <c r="F1" s="197"/>
      <c r="G1" s="197"/>
      <c r="H1" s="197"/>
      <c r="I1" s="198" t="s">
        <v>295</v>
      </c>
    </row>
    <row r="2" spans="1:10" ht="28.5" customHeight="1" x14ac:dyDescent="0.15">
      <c r="A2" s="643" t="s">
        <v>296</v>
      </c>
      <c r="B2" s="643"/>
      <c r="C2" s="643"/>
      <c r="D2" s="643"/>
      <c r="E2" s="643"/>
      <c r="F2" s="199"/>
      <c r="G2" s="643" t="s">
        <v>297</v>
      </c>
      <c r="H2" s="643"/>
      <c r="I2" s="199" t="s">
        <v>298</v>
      </c>
    </row>
    <row r="3" spans="1:10" s="202" customFormat="1" ht="18" customHeight="1" x14ac:dyDescent="0.2">
      <c r="A3" s="200" t="s">
        <v>299</v>
      </c>
      <c r="B3" s="200" t="s">
        <v>300</v>
      </c>
      <c r="C3" s="201" t="s">
        <v>301</v>
      </c>
      <c r="D3" s="644" t="s">
        <v>302</v>
      </c>
      <c r="E3" s="644"/>
      <c r="F3" s="199"/>
      <c r="G3" s="200" t="s">
        <v>303</v>
      </c>
      <c r="H3" s="200" t="s">
        <v>304</v>
      </c>
      <c r="I3" s="200" t="s">
        <v>305</v>
      </c>
    </row>
    <row r="4" spans="1:10" s="202" customFormat="1" ht="18" customHeight="1" x14ac:dyDescent="0.2">
      <c r="A4" s="159" t="s">
        <v>306</v>
      </c>
      <c r="B4" s="203">
        <v>1</v>
      </c>
      <c r="C4" s="203">
        <v>36</v>
      </c>
      <c r="D4" s="604" t="s">
        <v>307</v>
      </c>
      <c r="E4" s="604"/>
      <c r="F4" s="204"/>
      <c r="G4" s="205" t="s">
        <v>308</v>
      </c>
      <c r="H4" s="203">
        <v>86</v>
      </c>
      <c r="I4" s="206">
        <f t="shared" ref="I4:I11" si="0">H4/$H$12</f>
        <v>4.7356828193832599E-2</v>
      </c>
    </row>
    <row r="5" spans="1:10" s="202" customFormat="1" ht="18" customHeight="1" x14ac:dyDescent="0.2">
      <c r="A5" s="159" t="s">
        <v>309</v>
      </c>
      <c r="B5" s="203">
        <v>20</v>
      </c>
      <c r="C5" s="203">
        <v>666</v>
      </c>
      <c r="D5" s="602"/>
      <c r="E5" s="602"/>
      <c r="F5" s="204"/>
      <c r="G5" s="205" t="s">
        <v>310</v>
      </c>
      <c r="H5" s="203">
        <v>122</v>
      </c>
      <c r="I5" s="206">
        <f t="shared" si="0"/>
        <v>6.71806167400881E-2</v>
      </c>
    </row>
    <row r="6" spans="1:10" s="202" customFormat="1" ht="18" customHeight="1" x14ac:dyDescent="0.2">
      <c r="A6" s="159" t="s">
        <v>311</v>
      </c>
      <c r="B6" s="203">
        <v>4</v>
      </c>
      <c r="C6" s="207">
        <v>63</v>
      </c>
      <c r="D6" s="645"/>
      <c r="E6" s="645"/>
      <c r="F6" s="204"/>
      <c r="G6" s="205" t="s">
        <v>312</v>
      </c>
      <c r="H6" s="203">
        <v>479</v>
      </c>
      <c r="I6" s="206">
        <f t="shared" si="0"/>
        <v>0.26376651982378857</v>
      </c>
    </row>
    <row r="7" spans="1:10" s="202" customFormat="1" ht="18" customHeight="1" x14ac:dyDescent="0.2">
      <c r="A7" s="208" t="s">
        <v>313</v>
      </c>
      <c r="B7" s="203">
        <v>1</v>
      </c>
      <c r="C7" s="203">
        <v>1</v>
      </c>
      <c r="D7" s="602"/>
      <c r="E7" s="602"/>
      <c r="F7" s="204"/>
      <c r="G7" s="205" t="s">
        <v>314</v>
      </c>
      <c r="H7" s="203">
        <v>323</v>
      </c>
      <c r="I7" s="206">
        <f t="shared" si="0"/>
        <v>0.17786343612334801</v>
      </c>
    </row>
    <row r="8" spans="1:10" s="202" customFormat="1" ht="18" customHeight="1" x14ac:dyDescent="0.2">
      <c r="A8" s="157" t="s">
        <v>315</v>
      </c>
      <c r="B8" s="203">
        <v>3</v>
      </c>
      <c r="C8" s="203">
        <v>5</v>
      </c>
      <c r="D8" s="604"/>
      <c r="E8" s="604"/>
      <c r="F8" s="204"/>
      <c r="G8" s="205" t="s">
        <v>316</v>
      </c>
      <c r="H8" s="203">
        <v>68</v>
      </c>
      <c r="I8" s="206">
        <f t="shared" si="0"/>
        <v>3.7444933920704845E-2</v>
      </c>
    </row>
    <row r="9" spans="1:10" s="202" customFormat="1" ht="18" customHeight="1" x14ac:dyDescent="0.2">
      <c r="A9" s="159" t="s">
        <v>317</v>
      </c>
      <c r="B9" s="203">
        <v>15</v>
      </c>
      <c r="C9" s="203">
        <v>126</v>
      </c>
      <c r="D9" s="619"/>
      <c r="E9" s="619"/>
      <c r="F9" s="204"/>
      <c r="G9" s="205" t="s">
        <v>318</v>
      </c>
      <c r="H9" s="203">
        <v>490</v>
      </c>
      <c r="I9" s="206">
        <f t="shared" si="0"/>
        <v>0.26982378854625549</v>
      </c>
    </row>
    <row r="10" spans="1:10" s="202" customFormat="1" ht="18" customHeight="1" x14ac:dyDescent="0.2">
      <c r="A10" s="159" t="s">
        <v>319</v>
      </c>
      <c r="B10" s="203">
        <v>1</v>
      </c>
      <c r="C10" s="203">
        <v>365</v>
      </c>
      <c r="D10" s="641"/>
      <c r="E10" s="641"/>
      <c r="F10" s="204"/>
      <c r="G10" s="205" t="s">
        <v>320</v>
      </c>
      <c r="H10" s="203">
        <v>121</v>
      </c>
      <c r="I10" s="206">
        <f t="shared" si="0"/>
        <v>6.6629955947136568E-2</v>
      </c>
    </row>
    <row r="11" spans="1:10" s="202" customFormat="1" ht="18" customHeight="1" thickBot="1" x14ac:dyDescent="0.25">
      <c r="A11" s="159" t="s">
        <v>321</v>
      </c>
      <c r="B11" s="203">
        <v>3</v>
      </c>
      <c r="C11" s="203">
        <v>512</v>
      </c>
      <c r="D11" s="602"/>
      <c r="E11" s="602"/>
      <c r="F11" s="204"/>
      <c r="G11" s="209" t="s">
        <v>322</v>
      </c>
      <c r="H11" s="210">
        <v>127</v>
      </c>
      <c r="I11" s="211">
        <f t="shared" si="0"/>
        <v>6.9933920704845817E-2</v>
      </c>
    </row>
    <row r="12" spans="1:10" s="202" customFormat="1" ht="18" customHeight="1" thickTop="1" thickBot="1" x14ac:dyDescent="0.25">
      <c r="A12" s="212" t="s">
        <v>323</v>
      </c>
      <c r="B12" s="210">
        <v>22</v>
      </c>
      <c r="C12" s="210">
        <v>42</v>
      </c>
      <c r="D12" s="642"/>
      <c r="E12" s="642"/>
      <c r="F12" s="204"/>
      <c r="G12" s="213" t="s">
        <v>324</v>
      </c>
      <c r="H12" s="214">
        <f>SUM(H4:H11)</f>
        <v>1816</v>
      </c>
      <c r="I12" s="215">
        <f>SUM(I4:I11)</f>
        <v>1</v>
      </c>
    </row>
    <row r="13" spans="1:10" ht="18" customHeight="1" thickTop="1" x14ac:dyDescent="0.15">
      <c r="A13" s="216" t="s">
        <v>175</v>
      </c>
      <c r="B13" s="217">
        <f>SUM(B4:B12)</f>
        <v>70</v>
      </c>
      <c r="C13" s="214">
        <f>SUM(C4:C12)</f>
        <v>1816</v>
      </c>
      <c r="D13" s="636"/>
      <c r="E13" s="636"/>
      <c r="F13" s="199"/>
      <c r="G13" s="199"/>
      <c r="H13" s="199"/>
      <c r="I13" s="199"/>
    </row>
    <row r="14" spans="1:10" ht="13.5" customHeight="1" x14ac:dyDescent="0.15">
      <c r="A14" s="199"/>
      <c r="B14" s="204"/>
      <c r="C14" s="199"/>
      <c r="D14" s="199"/>
      <c r="E14" s="199"/>
      <c r="F14" s="199"/>
      <c r="G14" s="199"/>
      <c r="H14" s="199"/>
      <c r="I14" s="199"/>
    </row>
    <row r="15" spans="1:10" ht="16.5" customHeight="1" x14ac:dyDescent="0.15">
      <c r="A15" s="218"/>
      <c r="B15" s="199"/>
      <c r="C15" s="199"/>
      <c r="D15" s="199"/>
      <c r="E15" s="199"/>
      <c r="G15" s="219"/>
    </row>
    <row r="16" spans="1:10" ht="16.5" customHeight="1" x14ac:dyDescent="0.15">
      <c r="A16" s="220" t="s">
        <v>325</v>
      </c>
      <c r="B16" s="220"/>
      <c r="C16" s="220"/>
      <c r="D16" s="221" t="s">
        <v>326</v>
      </c>
      <c r="E16" s="222"/>
      <c r="F16" s="637"/>
      <c r="G16" s="638"/>
      <c r="H16" s="639"/>
      <c r="I16" s="223"/>
      <c r="J16" s="219"/>
    </row>
    <row r="17" spans="1:12" ht="15.75" customHeight="1" x14ac:dyDescent="0.15">
      <c r="A17" s="159" t="s">
        <v>327</v>
      </c>
      <c r="B17" s="640">
        <v>28381</v>
      </c>
      <c r="C17" s="640"/>
      <c r="D17" s="640"/>
      <c r="E17" s="204"/>
      <c r="F17" s="602" t="s">
        <v>328</v>
      </c>
      <c r="G17" s="602"/>
      <c r="H17" s="602"/>
      <c r="I17" s="602"/>
    </row>
    <row r="18" spans="1:12" ht="15.75" customHeight="1" x14ac:dyDescent="0.15">
      <c r="E18" s="204"/>
      <c r="F18" s="224" t="s">
        <v>329</v>
      </c>
      <c r="G18" s="205"/>
      <c r="H18" s="225" t="s">
        <v>330</v>
      </c>
      <c r="I18" s="226" t="s">
        <v>331</v>
      </c>
      <c r="K18" s="227"/>
    </row>
    <row r="19" spans="1:12" ht="15.75" customHeight="1" x14ac:dyDescent="0.15">
      <c r="E19" s="204"/>
      <c r="F19" s="632" t="s">
        <v>332</v>
      </c>
      <c r="G19" s="632"/>
      <c r="H19" s="228">
        <v>11475</v>
      </c>
      <c r="I19" s="229">
        <v>48.940997841904583</v>
      </c>
      <c r="K19" s="230"/>
      <c r="L19" s="219"/>
    </row>
    <row r="20" spans="1:12" ht="15.75" customHeight="1" x14ac:dyDescent="0.15">
      <c r="A20" s="627" t="s">
        <v>333</v>
      </c>
      <c r="B20" s="628"/>
      <c r="C20" s="628"/>
      <c r="D20" s="629"/>
      <c r="E20" s="204"/>
      <c r="F20" s="632" t="s">
        <v>334</v>
      </c>
      <c r="G20" s="632"/>
      <c r="H20" s="228">
        <v>2415</v>
      </c>
      <c r="I20" s="229">
        <v>19.726363079436389</v>
      </c>
      <c r="K20" s="230"/>
      <c r="L20" s="219"/>
    </row>
    <row r="21" spans="1:12" ht="15.75" customHeight="1" x14ac:dyDescent="0.15">
      <c r="A21" s="158" t="s">
        <v>335</v>
      </c>
      <c r="B21" s="627" t="s">
        <v>336</v>
      </c>
      <c r="C21" s="629"/>
      <c r="D21" s="155" t="s">
        <v>337</v>
      </c>
      <c r="E21" s="204"/>
      <c r="F21" s="632" t="s">
        <v>338</v>
      </c>
      <c r="G21" s="632"/>
      <c r="H21" s="228">
        <v>1816</v>
      </c>
      <c r="I21" s="229">
        <v>25.234488987702356</v>
      </c>
      <c r="K21" s="230"/>
      <c r="L21" s="219"/>
    </row>
    <row r="22" spans="1:12" ht="15.75" customHeight="1" x14ac:dyDescent="0.15">
      <c r="A22" s="158" t="s">
        <v>339</v>
      </c>
      <c r="B22" s="630">
        <v>8397</v>
      </c>
      <c r="C22" s="631"/>
      <c r="D22" s="231">
        <f>B22/B$25</f>
        <v>0.29586695324336704</v>
      </c>
      <c r="E22" s="204"/>
      <c r="F22" s="632" t="s">
        <v>340</v>
      </c>
      <c r="G22" s="632"/>
      <c r="H22" s="228">
        <v>866</v>
      </c>
      <c r="I22" s="229">
        <v>43.673407635281656</v>
      </c>
      <c r="K22" s="230"/>
      <c r="L22" s="219"/>
    </row>
    <row r="23" spans="1:12" ht="15.75" customHeight="1" x14ac:dyDescent="0.15">
      <c r="A23" s="158" t="s">
        <v>341</v>
      </c>
      <c r="B23" s="630">
        <v>19918</v>
      </c>
      <c r="C23" s="631"/>
      <c r="D23" s="231">
        <f>B23/B$25</f>
        <v>0.70180754730277295</v>
      </c>
      <c r="E23" s="204"/>
      <c r="F23" s="632" t="s">
        <v>342</v>
      </c>
      <c r="G23" s="632"/>
      <c r="H23" s="228">
        <v>621</v>
      </c>
      <c r="I23" s="229">
        <v>11.201904864981872</v>
      </c>
      <c r="K23" s="230"/>
      <c r="L23" s="219"/>
    </row>
    <row r="24" spans="1:12" ht="15.75" customHeight="1" thickBot="1" x14ac:dyDescent="0.2">
      <c r="A24" s="232" t="s">
        <v>343</v>
      </c>
      <c r="B24" s="633">
        <v>66</v>
      </c>
      <c r="C24" s="634"/>
      <c r="D24" s="233">
        <f>B24/B$25</f>
        <v>2.3254994538599769E-3</v>
      </c>
      <c r="E24" s="204"/>
      <c r="F24" s="632" t="s">
        <v>344</v>
      </c>
      <c r="G24" s="632"/>
      <c r="H24" s="228">
        <v>944</v>
      </c>
      <c r="I24" s="229">
        <v>19.236647443604426</v>
      </c>
      <c r="K24" s="230"/>
      <c r="L24" s="219"/>
    </row>
    <row r="25" spans="1:12" ht="15.75" customHeight="1" thickTop="1" x14ac:dyDescent="0.15">
      <c r="A25" s="234" t="s">
        <v>345</v>
      </c>
      <c r="B25" s="624">
        <f>SUM(B22:B24)</f>
        <v>28381</v>
      </c>
      <c r="C25" s="625"/>
      <c r="D25" s="235">
        <f>B25/B$25</f>
        <v>1</v>
      </c>
      <c r="E25" s="204"/>
      <c r="F25" s="632" t="s">
        <v>346</v>
      </c>
      <c r="G25" s="632"/>
      <c r="H25" s="228">
        <v>702</v>
      </c>
      <c r="I25" s="229">
        <v>23.665846340558947</v>
      </c>
      <c r="K25" s="230"/>
      <c r="L25" s="219"/>
    </row>
    <row r="26" spans="1:12" ht="15.75" customHeight="1" x14ac:dyDescent="0.15">
      <c r="E26" s="204"/>
      <c r="F26" s="632" t="s">
        <v>347</v>
      </c>
      <c r="G26" s="632"/>
      <c r="H26" s="228">
        <v>1739</v>
      </c>
      <c r="I26" s="229">
        <v>39.218781714440361</v>
      </c>
      <c r="K26" s="230"/>
      <c r="L26" s="219"/>
    </row>
    <row r="27" spans="1:12" ht="15.75" customHeight="1" x14ac:dyDescent="0.15">
      <c r="E27" s="204"/>
      <c r="F27" s="632" t="s">
        <v>348</v>
      </c>
      <c r="G27" s="632"/>
      <c r="H27" s="228">
        <v>1107</v>
      </c>
      <c r="I27" s="229">
        <v>40.407358738501969</v>
      </c>
      <c r="K27" s="230"/>
      <c r="L27" s="219"/>
    </row>
    <row r="28" spans="1:12" ht="15.75" customHeight="1" x14ac:dyDescent="0.15">
      <c r="A28" s="627" t="s">
        <v>349</v>
      </c>
      <c r="B28" s="628"/>
      <c r="C28" s="628"/>
      <c r="D28" s="629"/>
      <c r="E28" s="204"/>
      <c r="F28" s="632" t="s">
        <v>350</v>
      </c>
      <c r="G28" s="632"/>
      <c r="H28" s="228">
        <v>2015</v>
      </c>
      <c r="I28" s="229">
        <v>63.422618110855808</v>
      </c>
      <c r="K28" s="230"/>
      <c r="L28" s="219"/>
    </row>
    <row r="29" spans="1:12" ht="15.75" customHeight="1" x14ac:dyDescent="0.15">
      <c r="A29" s="158" t="s">
        <v>351</v>
      </c>
      <c r="B29" s="627" t="s">
        <v>352</v>
      </c>
      <c r="C29" s="629"/>
      <c r="D29" s="155" t="s">
        <v>353</v>
      </c>
      <c r="E29" s="204"/>
      <c r="F29" s="632" t="s">
        <v>354</v>
      </c>
      <c r="G29" s="632"/>
      <c r="H29" s="228">
        <v>775</v>
      </c>
      <c r="I29" s="229">
        <v>47.665908112430039</v>
      </c>
      <c r="K29" s="230"/>
      <c r="L29" s="219"/>
    </row>
    <row r="30" spans="1:12" ht="15.75" customHeight="1" x14ac:dyDescent="0.15">
      <c r="A30" s="158" t="s">
        <v>355</v>
      </c>
      <c r="B30" s="630">
        <v>1739</v>
      </c>
      <c r="C30" s="631"/>
      <c r="D30" s="231">
        <f t="shared" ref="D30:D39" si="1">B30/$B$40</f>
        <v>6.1273387125189385E-2</v>
      </c>
      <c r="E30" s="204"/>
      <c r="F30" s="632" t="s">
        <v>356</v>
      </c>
      <c r="G30" s="632"/>
      <c r="H30" s="228">
        <v>221</v>
      </c>
      <c r="I30" s="229">
        <v>12.734082397003744</v>
      </c>
      <c r="K30" s="230"/>
      <c r="L30" s="219"/>
    </row>
    <row r="31" spans="1:12" ht="15.75" customHeight="1" x14ac:dyDescent="0.15">
      <c r="A31" s="168" t="s">
        <v>357</v>
      </c>
      <c r="B31" s="630">
        <v>408</v>
      </c>
      <c r="C31" s="631"/>
      <c r="D31" s="231">
        <f t="shared" si="1"/>
        <v>1.4375814805679857E-2</v>
      </c>
      <c r="E31" s="204"/>
      <c r="F31" s="632" t="s">
        <v>358</v>
      </c>
      <c r="G31" s="632"/>
      <c r="H31" s="228">
        <v>783</v>
      </c>
      <c r="I31" s="229">
        <v>83.573487031700282</v>
      </c>
      <c r="K31" s="230"/>
      <c r="L31" s="219"/>
    </row>
    <row r="32" spans="1:12" ht="15.75" customHeight="1" x14ac:dyDescent="0.15">
      <c r="A32" s="159" t="s">
        <v>359</v>
      </c>
      <c r="B32" s="630">
        <v>347</v>
      </c>
      <c r="C32" s="631"/>
      <c r="D32" s="231">
        <f t="shared" si="1"/>
        <v>1.2226489552869878E-2</v>
      </c>
      <c r="E32" s="204"/>
      <c r="F32" s="632" t="s">
        <v>360</v>
      </c>
      <c r="G32" s="632"/>
      <c r="H32" s="228">
        <v>624</v>
      </c>
      <c r="I32" s="229">
        <v>24.622183640452985</v>
      </c>
      <c r="K32" s="230"/>
      <c r="L32" s="219"/>
    </row>
    <row r="33" spans="1:13" ht="15.75" customHeight="1" x14ac:dyDescent="0.15">
      <c r="A33" s="159" t="s">
        <v>361</v>
      </c>
      <c r="B33" s="630">
        <v>563</v>
      </c>
      <c r="C33" s="631"/>
      <c r="D33" s="231">
        <f t="shared" si="1"/>
        <v>1.9837215038229803E-2</v>
      </c>
      <c r="E33" s="204"/>
      <c r="F33" s="632" t="s">
        <v>362</v>
      </c>
      <c r="G33" s="632"/>
      <c r="H33" s="228">
        <v>303</v>
      </c>
      <c r="I33" s="229">
        <v>51.087506322711185</v>
      </c>
      <c r="K33" s="230"/>
      <c r="L33" s="219"/>
    </row>
    <row r="34" spans="1:13" ht="15.75" customHeight="1" x14ac:dyDescent="0.15">
      <c r="A34" s="159" t="s">
        <v>363</v>
      </c>
      <c r="B34" s="630">
        <v>1755</v>
      </c>
      <c r="C34" s="631"/>
      <c r="D34" s="231">
        <f t="shared" si="1"/>
        <v>6.1837144568549385E-2</v>
      </c>
      <c r="E34" s="204"/>
      <c r="F34" s="632" t="s">
        <v>364</v>
      </c>
      <c r="G34" s="632"/>
      <c r="H34" s="228">
        <v>220</v>
      </c>
      <c r="I34" s="229">
        <v>10.941463172029641</v>
      </c>
      <c r="K34" s="230"/>
      <c r="L34" s="219"/>
    </row>
    <row r="35" spans="1:13" ht="15.75" customHeight="1" x14ac:dyDescent="0.15">
      <c r="A35" s="159" t="s">
        <v>365</v>
      </c>
      <c r="B35" s="630">
        <v>2287</v>
      </c>
      <c r="C35" s="631"/>
      <c r="D35" s="231">
        <f t="shared" si="1"/>
        <v>8.0582079560269193E-2</v>
      </c>
      <c r="E35" s="204"/>
      <c r="F35" s="632" t="s">
        <v>366</v>
      </c>
      <c r="G35" s="632"/>
      <c r="H35" s="228">
        <v>252</v>
      </c>
      <c r="I35" s="229">
        <v>36.944729511801789</v>
      </c>
      <c r="K35" s="230"/>
      <c r="L35" s="219"/>
    </row>
    <row r="36" spans="1:13" ht="15.75" customHeight="1" x14ac:dyDescent="0.15">
      <c r="A36" s="159" t="s">
        <v>367</v>
      </c>
      <c r="B36" s="630">
        <v>5234</v>
      </c>
      <c r="C36" s="631"/>
      <c r="D36" s="231">
        <f t="shared" si="1"/>
        <v>0.18441915365913816</v>
      </c>
      <c r="E36" s="220"/>
      <c r="F36" s="632" t="s">
        <v>368</v>
      </c>
      <c r="G36" s="632"/>
      <c r="H36" s="228">
        <v>640</v>
      </c>
      <c r="I36" s="229">
        <v>67.057837384744346</v>
      </c>
      <c r="K36" s="230"/>
      <c r="L36" s="219"/>
    </row>
    <row r="37" spans="1:13" ht="15.75" customHeight="1" x14ac:dyDescent="0.15">
      <c r="A37" s="159" t="s">
        <v>369</v>
      </c>
      <c r="B37" s="630">
        <v>5885</v>
      </c>
      <c r="C37" s="631"/>
      <c r="D37" s="231">
        <f t="shared" si="1"/>
        <v>0.20735703463584793</v>
      </c>
      <c r="E37" s="204"/>
      <c r="F37" s="632" t="s">
        <v>370</v>
      </c>
      <c r="G37" s="632"/>
      <c r="H37" s="228">
        <v>570</v>
      </c>
      <c r="I37" s="229">
        <v>23.819473464270789</v>
      </c>
      <c r="K37" s="230"/>
      <c r="L37" s="219"/>
    </row>
    <row r="38" spans="1:13" ht="15.75" customHeight="1" x14ac:dyDescent="0.15">
      <c r="A38" s="159" t="s">
        <v>371</v>
      </c>
      <c r="B38" s="630">
        <v>8037</v>
      </c>
      <c r="C38" s="631"/>
      <c r="D38" s="231">
        <f t="shared" si="1"/>
        <v>0.28318241076776718</v>
      </c>
      <c r="E38" s="204"/>
      <c r="F38" s="632" t="s">
        <v>372</v>
      </c>
      <c r="G38" s="632"/>
      <c r="H38" s="228">
        <v>143</v>
      </c>
      <c r="I38" s="229">
        <v>15.81858407079646</v>
      </c>
      <c r="K38" s="230"/>
      <c r="L38" s="219"/>
    </row>
    <row r="39" spans="1:13" ht="15.75" customHeight="1" thickBot="1" x14ac:dyDescent="0.2">
      <c r="A39" s="212" t="s">
        <v>373</v>
      </c>
      <c r="B39" s="633">
        <v>2126</v>
      </c>
      <c r="C39" s="634"/>
      <c r="D39" s="233">
        <f t="shared" si="1"/>
        <v>7.4909270286459245E-2</v>
      </c>
      <c r="E39" s="204"/>
      <c r="F39" s="635" t="s">
        <v>374</v>
      </c>
      <c r="G39" s="635"/>
      <c r="H39" s="236">
        <v>150</v>
      </c>
      <c r="I39" s="237"/>
      <c r="K39" s="230"/>
      <c r="L39" s="219"/>
    </row>
    <row r="40" spans="1:13" ht="15.75" customHeight="1" thickTop="1" x14ac:dyDescent="0.15">
      <c r="A40" s="216" t="s">
        <v>345</v>
      </c>
      <c r="B40" s="624">
        <f>SUM(B30:C39)</f>
        <v>28381</v>
      </c>
      <c r="C40" s="625"/>
      <c r="D40" s="238">
        <v>1</v>
      </c>
      <c r="E40" s="204"/>
      <c r="F40" s="626" t="s">
        <v>324</v>
      </c>
      <c r="G40" s="626"/>
      <c r="H40" s="239">
        <f>SUM(H19:H39)</f>
        <v>28381</v>
      </c>
      <c r="I40" s="240">
        <v>33.626507660092479</v>
      </c>
      <c r="K40" s="227"/>
      <c r="L40" s="219"/>
    </row>
    <row r="41" spans="1:13" ht="15.75" customHeight="1" x14ac:dyDescent="0.15">
      <c r="E41" s="204"/>
      <c r="F41" s="241"/>
      <c r="G41" s="241"/>
      <c r="H41" s="242"/>
      <c r="I41" s="243"/>
      <c r="K41" s="227"/>
      <c r="L41" s="219"/>
    </row>
    <row r="42" spans="1:13" ht="15.75" customHeight="1" x14ac:dyDescent="0.15">
      <c r="E42" s="204"/>
      <c r="F42" s="244"/>
      <c r="G42" s="166"/>
      <c r="H42" s="166"/>
      <c r="I42" s="245"/>
      <c r="K42" s="227"/>
      <c r="M42" s="146" t="s">
        <v>298</v>
      </c>
    </row>
    <row r="43" spans="1:13" ht="15.75" customHeight="1" x14ac:dyDescent="0.15">
      <c r="A43" s="627" t="s">
        <v>375</v>
      </c>
      <c r="B43" s="628"/>
      <c r="C43" s="628"/>
      <c r="D43" s="628"/>
      <c r="E43" s="628"/>
      <c r="F43" s="628"/>
      <c r="G43" s="628"/>
      <c r="H43" s="629"/>
      <c r="I43" s="245"/>
      <c r="K43" s="227"/>
    </row>
    <row r="44" spans="1:13" ht="15.75" customHeight="1" x14ac:dyDescent="0.15">
      <c r="A44" s="246" t="s">
        <v>376</v>
      </c>
      <c r="B44" s="247"/>
      <c r="C44" s="248"/>
      <c r="D44" s="214">
        <v>290</v>
      </c>
      <c r="E44" s="246" t="s">
        <v>377</v>
      </c>
      <c r="F44" s="247"/>
      <c r="G44" s="248"/>
      <c r="H44" s="214">
        <v>1914</v>
      </c>
      <c r="I44" s="245"/>
      <c r="K44" s="227"/>
    </row>
    <row r="45" spans="1:13" ht="15.75" customHeight="1" x14ac:dyDescent="0.15">
      <c r="A45" s="249" t="s">
        <v>378</v>
      </c>
      <c r="B45" s="250"/>
      <c r="C45" s="251"/>
      <c r="D45" s="252">
        <v>108</v>
      </c>
      <c r="E45" s="253" t="s">
        <v>379</v>
      </c>
      <c r="F45" s="254"/>
      <c r="G45" s="255"/>
      <c r="H45" s="256">
        <v>1679</v>
      </c>
      <c r="I45" s="257"/>
    </row>
    <row r="46" spans="1:13" ht="15.75" customHeight="1" x14ac:dyDescent="0.15">
      <c r="A46" s="253" t="s">
        <v>380</v>
      </c>
      <c r="B46" s="254"/>
      <c r="C46" s="255"/>
      <c r="D46" s="256">
        <v>30</v>
      </c>
      <c r="E46" s="253" t="s">
        <v>381</v>
      </c>
      <c r="F46" s="254"/>
      <c r="G46" s="255"/>
      <c r="H46" s="256">
        <v>1354</v>
      </c>
    </row>
    <row r="47" spans="1:13" ht="15.75" customHeight="1" x14ac:dyDescent="0.15">
      <c r="A47" s="253" t="s">
        <v>382</v>
      </c>
      <c r="B47" s="254"/>
      <c r="C47" s="255"/>
      <c r="D47" s="256">
        <v>8</v>
      </c>
      <c r="E47" s="253" t="s">
        <v>383</v>
      </c>
      <c r="F47" s="254"/>
      <c r="G47" s="255"/>
      <c r="H47" s="256">
        <v>762</v>
      </c>
      <c r="I47" s="258"/>
    </row>
    <row r="48" spans="1:13" ht="15.75" customHeight="1" x14ac:dyDescent="0.15">
      <c r="A48" s="253" t="s">
        <v>384</v>
      </c>
      <c r="B48" s="254"/>
      <c r="C48" s="255"/>
      <c r="D48" s="256">
        <v>5</v>
      </c>
      <c r="E48" s="253" t="s">
        <v>385</v>
      </c>
      <c r="F48" s="254"/>
      <c r="G48" s="255"/>
      <c r="H48" s="256">
        <v>701</v>
      </c>
    </row>
    <row r="49" spans="1:9" ht="15.75" customHeight="1" x14ac:dyDescent="0.15">
      <c r="E49" s="253" t="s">
        <v>386</v>
      </c>
      <c r="F49" s="259"/>
      <c r="G49" s="259"/>
      <c r="H49" s="256">
        <v>507</v>
      </c>
    </row>
    <row r="50" spans="1:9" x14ac:dyDescent="0.15">
      <c r="A50" s="199"/>
      <c r="B50" s="199"/>
      <c r="C50" s="199"/>
      <c r="D50" s="199"/>
      <c r="E50" s="199"/>
    </row>
    <row r="51" spans="1:9" x14ac:dyDescent="0.15">
      <c r="A51" s="199"/>
      <c r="B51" s="199"/>
      <c r="C51" s="199"/>
      <c r="D51" s="199"/>
      <c r="E51" s="199"/>
    </row>
    <row r="52" spans="1:9" x14ac:dyDescent="0.15">
      <c r="A52" s="199"/>
      <c r="B52" s="199"/>
      <c r="C52" s="199"/>
      <c r="D52" s="199"/>
      <c r="E52" s="199"/>
      <c r="F52" s="199"/>
      <c r="G52" s="199"/>
      <c r="H52" s="199"/>
      <c r="I52" s="199"/>
    </row>
    <row r="53" spans="1:9" x14ac:dyDescent="0.15">
      <c r="A53" s="199"/>
      <c r="B53" s="199"/>
      <c r="C53" s="199"/>
      <c r="D53" s="199"/>
      <c r="E53" s="199"/>
      <c r="F53" s="199"/>
      <c r="G53" s="199"/>
      <c r="H53" s="199"/>
      <c r="I53" s="199"/>
    </row>
    <row r="54" spans="1:9" x14ac:dyDescent="0.15">
      <c r="A54" s="199"/>
      <c r="B54" s="199"/>
      <c r="C54" s="199"/>
      <c r="D54" s="199"/>
      <c r="E54" s="199"/>
    </row>
    <row r="55" spans="1:9" x14ac:dyDescent="0.15">
      <c r="A55" s="199"/>
      <c r="B55" s="199"/>
      <c r="C55" s="199"/>
      <c r="D55" s="199"/>
      <c r="E55" s="199"/>
    </row>
    <row r="56" spans="1:9" x14ac:dyDescent="0.15">
      <c r="A56" s="199"/>
      <c r="B56" s="199"/>
      <c r="C56" s="199"/>
      <c r="D56" s="199"/>
      <c r="E56" s="199"/>
    </row>
    <row r="57" spans="1:9" x14ac:dyDescent="0.15">
      <c r="A57" s="199"/>
      <c r="B57" s="199"/>
      <c r="C57" s="199"/>
      <c r="D57" s="199"/>
      <c r="E57" s="199"/>
      <c r="F57" s="199"/>
      <c r="G57" s="199"/>
      <c r="H57" s="199"/>
      <c r="I57" s="199"/>
    </row>
    <row r="58" spans="1:9" x14ac:dyDescent="0.15">
      <c r="A58" s="199"/>
      <c r="B58" s="199"/>
      <c r="C58" s="199"/>
      <c r="D58" s="199"/>
      <c r="E58" s="199"/>
      <c r="F58" s="199"/>
      <c r="G58" s="199"/>
      <c r="H58" s="199"/>
      <c r="I58" s="199"/>
    </row>
    <row r="59" spans="1:9" x14ac:dyDescent="0.15">
      <c r="A59" s="199"/>
      <c r="B59" s="199"/>
      <c r="C59" s="199"/>
      <c r="D59" s="199"/>
      <c r="E59" s="199"/>
      <c r="F59" s="199"/>
      <c r="G59" s="199"/>
      <c r="H59" s="199"/>
      <c r="I59" s="199"/>
    </row>
    <row r="60" spans="1:9" x14ac:dyDescent="0.15">
      <c r="A60" s="199"/>
      <c r="B60" s="199"/>
      <c r="C60" s="199"/>
      <c r="D60" s="199"/>
      <c r="E60" s="199"/>
      <c r="F60" s="199"/>
      <c r="G60" s="199"/>
      <c r="H60" s="199"/>
      <c r="I60" s="199"/>
    </row>
    <row r="61" spans="1:9" x14ac:dyDescent="0.15">
      <c r="A61" s="199"/>
      <c r="B61" s="199"/>
      <c r="C61" s="199"/>
      <c r="D61" s="199"/>
      <c r="E61" s="199"/>
      <c r="F61" s="199"/>
      <c r="G61" s="199"/>
      <c r="H61" s="199"/>
      <c r="I61" s="199"/>
    </row>
    <row r="62" spans="1:9" x14ac:dyDescent="0.15">
      <c r="A62" s="199"/>
      <c r="B62" s="199"/>
      <c r="C62" s="199"/>
      <c r="D62" s="199"/>
      <c r="E62" s="199"/>
      <c r="F62" s="199"/>
      <c r="G62" s="199"/>
      <c r="H62" s="199"/>
      <c r="I62" s="199"/>
    </row>
    <row r="63" spans="1:9" x14ac:dyDescent="0.15">
      <c r="A63" s="260"/>
      <c r="B63" s="199"/>
      <c r="C63" s="199"/>
      <c r="D63" s="199"/>
      <c r="E63" s="199"/>
      <c r="F63" s="199"/>
      <c r="G63" s="199"/>
      <c r="H63" s="199"/>
      <c r="I63" s="199"/>
    </row>
    <row r="64" spans="1:9" x14ac:dyDescent="0.15">
      <c r="A64" s="260"/>
      <c r="B64" s="199"/>
      <c r="C64" s="199"/>
      <c r="D64" s="199"/>
      <c r="E64" s="199"/>
      <c r="F64" s="199"/>
      <c r="G64" s="199"/>
      <c r="H64" s="199"/>
      <c r="I64" s="199"/>
    </row>
    <row r="65" spans="1:9" x14ac:dyDescent="0.15">
      <c r="A65" s="260"/>
      <c r="B65" s="199"/>
      <c r="C65" s="199"/>
      <c r="D65" s="199"/>
      <c r="E65" s="199"/>
      <c r="F65" s="199"/>
      <c r="G65" s="199"/>
      <c r="H65" s="199"/>
      <c r="I65" s="199"/>
    </row>
    <row r="66" spans="1:9" x14ac:dyDescent="0.15">
      <c r="A66" s="260"/>
      <c r="B66" s="199"/>
      <c r="C66" s="199"/>
      <c r="D66" s="199"/>
      <c r="E66" s="199"/>
      <c r="F66" s="199"/>
      <c r="G66" s="199"/>
      <c r="H66" s="199"/>
      <c r="I66" s="199"/>
    </row>
    <row r="67" spans="1:9" x14ac:dyDescent="0.15">
      <c r="A67" s="260"/>
      <c r="B67" s="199"/>
      <c r="C67" s="199"/>
      <c r="D67" s="199"/>
      <c r="E67" s="199"/>
      <c r="F67" s="199"/>
      <c r="G67" s="199"/>
      <c r="H67" s="199"/>
      <c r="I67" s="199"/>
    </row>
    <row r="68" spans="1:9" x14ac:dyDescent="0.15">
      <c r="A68" s="260"/>
      <c r="B68" s="199"/>
      <c r="C68" s="199"/>
      <c r="D68" s="199"/>
      <c r="E68" s="199"/>
      <c r="F68" s="199"/>
      <c r="G68" s="199"/>
      <c r="H68" s="199"/>
      <c r="I68" s="199"/>
    </row>
    <row r="69" spans="1:9" x14ac:dyDescent="0.15">
      <c r="A69" s="199"/>
      <c r="B69" s="199"/>
      <c r="C69" s="199"/>
      <c r="D69" s="199"/>
      <c r="E69" s="199"/>
      <c r="F69" s="199"/>
      <c r="G69" s="199"/>
      <c r="H69" s="199"/>
      <c r="I69" s="199"/>
    </row>
    <row r="70" spans="1:9" x14ac:dyDescent="0.15">
      <c r="A70" s="199"/>
      <c r="B70" s="199"/>
      <c r="C70" s="199"/>
      <c r="D70" s="199"/>
      <c r="E70" s="199"/>
      <c r="F70" s="199"/>
      <c r="G70" s="199"/>
      <c r="H70" s="199"/>
      <c r="I70" s="199"/>
    </row>
    <row r="71" spans="1:9" x14ac:dyDescent="0.15">
      <c r="A71" s="199"/>
      <c r="B71" s="199"/>
      <c r="C71" s="199"/>
      <c r="D71" s="199"/>
      <c r="E71" s="199"/>
      <c r="F71" s="199"/>
      <c r="G71" s="199"/>
      <c r="H71" s="199"/>
      <c r="I71" s="199"/>
    </row>
    <row r="72" spans="1:9" x14ac:dyDescent="0.15">
      <c r="A72" s="199"/>
      <c r="B72" s="199"/>
      <c r="C72" s="199"/>
      <c r="D72" s="199"/>
      <c r="E72" s="199"/>
      <c r="F72" s="199"/>
      <c r="G72" s="199"/>
      <c r="H72" s="199"/>
      <c r="I72" s="199"/>
    </row>
    <row r="73" spans="1:9" x14ac:dyDescent="0.15">
      <c r="A73" s="199"/>
      <c r="B73" s="199"/>
      <c r="C73" s="199"/>
      <c r="D73" s="199"/>
      <c r="E73" s="199"/>
      <c r="F73" s="199"/>
      <c r="G73" s="199"/>
      <c r="H73" s="199"/>
      <c r="I73" s="199"/>
    </row>
    <row r="74" spans="1:9" x14ac:dyDescent="0.15">
      <c r="A74" s="199"/>
      <c r="B74" s="199"/>
      <c r="C74" s="199"/>
      <c r="D74" s="199"/>
      <c r="E74" s="199"/>
      <c r="F74" s="199"/>
      <c r="G74" s="199"/>
      <c r="H74" s="199"/>
      <c r="I74" s="199"/>
    </row>
    <row r="75" spans="1:9" x14ac:dyDescent="0.15">
      <c r="A75" s="199"/>
      <c r="B75" s="199"/>
      <c r="C75" s="199"/>
      <c r="D75" s="199"/>
      <c r="E75" s="199"/>
      <c r="F75" s="199"/>
      <c r="G75" s="199"/>
      <c r="H75" s="199"/>
      <c r="I75" s="199"/>
    </row>
    <row r="76" spans="1:9" x14ac:dyDescent="0.15">
      <c r="A76" s="199"/>
      <c r="B76" s="199"/>
      <c r="C76" s="199"/>
      <c r="D76" s="199"/>
      <c r="E76" s="199"/>
      <c r="F76" s="199"/>
      <c r="G76" s="199"/>
      <c r="H76" s="199"/>
      <c r="I76" s="199"/>
    </row>
    <row r="77" spans="1:9" x14ac:dyDescent="0.15">
      <c r="A77" s="199"/>
      <c r="B77" s="199"/>
      <c r="C77" s="199"/>
      <c r="D77" s="199"/>
      <c r="E77" s="199"/>
      <c r="F77" s="199"/>
      <c r="G77" s="199"/>
      <c r="H77" s="199"/>
      <c r="I77" s="199"/>
    </row>
    <row r="78" spans="1:9" x14ac:dyDescent="0.15">
      <c r="A78" s="199"/>
      <c r="B78" s="199"/>
      <c r="C78" s="199"/>
      <c r="D78" s="199"/>
      <c r="E78" s="199"/>
      <c r="F78" s="199"/>
      <c r="G78" s="199"/>
      <c r="H78" s="199"/>
      <c r="I78" s="199"/>
    </row>
    <row r="79" spans="1:9" x14ac:dyDescent="0.15">
      <c r="A79" s="199"/>
      <c r="B79" s="199"/>
      <c r="C79" s="199"/>
      <c r="D79" s="199"/>
      <c r="E79" s="199"/>
      <c r="F79" s="199"/>
      <c r="G79" s="199"/>
      <c r="H79" s="199"/>
      <c r="I79" s="199"/>
    </row>
    <row r="80" spans="1:9" x14ac:dyDescent="0.15">
      <c r="A80" s="199"/>
      <c r="B80" s="199"/>
      <c r="C80" s="199"/>
      <c r="D80" s="199"/>
      <c r="E80" s="199"/>
      <c r="F80" s="199"/>
      <c r="G80" s="199"/>
      <c r="H80" s="199"/>
      <c r="I80" s="199"/>
    </row>
    <row r="81" spans="1:9" x14ac:dyDescent="0.15">
      <c r="A81" s="199"/>
      <c r="B81" s="199"/>
      <c r="C81" s="199"/>
      <c r="D81" s="199"/>
      <c r="E81" s="199"/>
      <c r="F81" s="199"/>
      <c r="G81" s="199"/>
      <c r="H81" s="199"/>
      <c r="I81" s="199"/>
    </row>
    <row r="82" spans="1:9" x14ac:dyDescent="0.15">
      <c r="A82" s="199"/>
      <c r="B82" s="199"/>
      <c r="C82" s="199"/>
      <c r="D82" s="199"/>
      <c r="E82" s="199"/>
      <c r="F82" s="199"/>
      <c r="G82" s="199"/>
      <c r="H82" s="199"/>
      <c r="I82" s="199"/>
    </row>
    <row r="83" spans="1:9" x14ac:dyDescent="0.15">
      <c r="A83" s="199"/>
      <c r="B83" s="199"/>
      <c r="C83" s="199"/>
      <c r="D83" s="199"/>
      <c r="E83" s="199"/>
      <c r="F83" s="199"/>
      <c r="G83" s="199"/>
      <c r="H83" s="199"/>
      <c r="I83" s="199"/>
    </row>
    <row r="84" spans="1:9" x14ac:dyDescent="0.15">
      <c r="A84" s="199"/>
      <c r="B84" s="199"/>
      <c r="C84" s="199"/>
      <c r="D84" s="199"/>
      <c r="E84" s="199"/>
      <c r="F84" s="199"/>
      <c r="G84" s="199"/>
      <c r="H84" s="199"/>
      <c r="I84" s="199"/>
    </row>
    <row r="85" spans="1:9" x14ac:dyDescent="0.15">
      <c r="A85" s="199"/>
      <c r="B85" s="199"/>
      <c r="C85" s="199"/>
      <c r="D85" s="199"/>
      <c r="E85" s="199"/>
      <c r="F85" s="199"/>
      <c r="G85" s="199"/>
      <c r="H85" s="199"/>
      <c r="I85" s="199"/>
    </row>
    <row r="86" spans="1:9" x14ac:dyDescent="0.15">
      <c r="A86" s="199"/>
      <c r="B86" s="199"/>
      <c r="C86" s="199"/>
      <c r="D86" s="199"/>
      <c r="E86" s="199"/>
      <c r="F86" s="199"/>
      <c r="G86" s="199"/>
      <c r="H86" s="199"/>
      <c r="I86" s="199"/>
    </row>
    <row r="87" spans="1:9" x14ac:dyDescent="0.15">
      <c r="A87" s="199"/>
      <c r="B87" s="199"/>
      <c r="C87" s="199"/>
      <c r="D87" s="199"/>
      <c r="E87" s="199"/>
      <c r="F87" s="199"/>
      <c r="G87" s="199"/>
      <c r="H87" s="199"/>
      <c r="I87" s="199"/>
    </row>
    <row r="88" spans="1:9" x14ac:dyDescent="0.15">
      <c r="A88" s="199"/>
      <c r="B88" s="199"/>
      <c r="C88" s="199"/>
      <c r="D88" s="199"/>
      <c r="E88" s="199"/>
      <c r="F88" s="199"/>
      <c r="G88" s="199"/>
      <c r="H88" s="199"/>
      <c r="I88" s="199"/>
    </row>
    <row r="89" spans="1:9" x14ac:dyDescent="0.15">
      <c r="A89" s="199"/>
      <c r="B89" s="199"/>
      <c r="C89" s="199"/>
      <c r="D89" s="199"/>
      <c r="E89" s="199"/>
      <c r="F89" s="199"/>
      <c r="G89" s="199"/>
      <c r="H89" s="199"/>
      <c r="I89" s="199"/>
    </row>
    <row r="90" spans="1:9" x14ac:dyDescent="0.15">
      <c r="A90" s="199"/>
      <c r="B90" s="199"/>
      <c r="C90" s="199"/>
      <c r="D90" s="199"/>
      <c r="E90" s="199"/>
      <c r="F90" s="199"/>
      <c r="G90" s="199"/>
      <c r="H90" s="199"/>
      <c r="I90" s="199"/>
    </row>
    <row r="91" spans="1:9" x14ac:dyDescent="0.15">
      <c r="A91" s="199"/>
      <c r="B91" s="199"/>
      <c r="C91" s="199"/>
      <c r="D91" s="199"/>
      <c r="E91" s="199"/>
      <c r="F91" s="199"/>
      <c r="G91" s="199"/>
      <c r="H91" s="199"/>
      <c r="I91" s="199"/>
    </row>
    <row r="92" spans="1:9" x14ac:dyDescent="0.15">
      <c r="A92" s="199"/>
      <c r="B92" s="199"/>
      <c r="C92" s="199"/>
      <c r="D92" s="199"/>
      <c r="E92" s="199"/>
      <c r="F92" s="199"/>
      <c r="G92" s="199"/>
      <c r="H92" s="199"/>
      <c r="I92" s="199"/>
    </row>
    <row r="93" spans="1:9" x14ac:dyDescent="0.15">
      <c r="A93" s="199"/>
      <c r="B93" s="199"/>
      <c r="C93" s="199"/>
      <c r="D93" s="199"/>
      <c r="E93" s="199"/>
      <c r="F93" s="199"/>
      <c r="G93" s="199"/>
      <c r="H93" s="199"/>
      <c r="I93" s="199"/>
    </row>
    <row r="94" spans="1:9" x14ac:dyDescent="0.15">
      <c r="A94" s="199"/>
      <c r="B94" s="199"/>
      <c r="C94" s="199"/>
      <c r="D94" s="199"/>
      <c r="E94" s="199"/>
      <c r="F94" s="199"/>
      <c r="G94" s="199"/>
      <c r="H94" s="199"/>
      <c r="I94" s="199"/>
    </row>
    <row r="95" spans="1:9" x14ac:dyDescent="0.15">
      <c r="A95" s="199"/>
      <c r="B95" s="199"/>
      <c r="C95" s="199"/>
      <c r="D95" s="199"/>
      <c r="E95" s="199"/>
      <c r="F95" s="199"/>
      <c r="G95" s="199"/>
      <c r="H95" s="199"/>
      <c r="I95" s="199"/>
    </row>
    <row r="96" spans="1:9" x14ac:dyDescent="0.15">
      <c r="A96" s="199"/>
      <c r="B96" s="199"/>
      <c r="C96" s="199"/>
      <c r="D96" s="199"/>
      <c r="E96" s="199"/>
      <c r="F96" s="199"/>
      <c r="G96" s="199"/>
      <c r="H96" s="199"/>
      <c r="I96" s="199"/>
    </row>
    <row r="97" spans="1:9" x14ac:dyDescent="0.15">
      <c r="A97" s="199"/>
      <c r="B97" s="199"/>
      <c r="C97" s="199"/>
      <c r="D97" s="199"/>
      <c r="E97" s="199"/>
      <c r="F97" s="199"/>
      <c r="G97" s="199"/>
      <c r="H97" s="199"/>
      <c r="I97" s="199"/>
    </row>
    <row r="98" spans="1:9" x14ac:dyDescent="0.15">
      <c r="A98" s="199"/>
      <c r="B98" s="199"/>
      <c r="C98" s="199"/>
      <c r="D98" s="199"/>
      <c r="E98" s="199"/>
      <c r="F98" s="199"/>
      <c r="G98" s="199"/>
      <c r="H98" s="199"/>
      <c r="I98" s="199"/>
    </row>
    <row r="99" spans="1:9" x14ac:dyDescent="0.15">
      <c r="A99" s="199"/>
      <c r="B99" s="199"/>
      <c r="C99" s="199"/>
      <c r="D99" s="199"/>
      <c r="E99" s="199"/>
      <c r="F99" s="199"/>
      <c r="G99" s="199"/>
      <c r="H99" s="199"/>
      <c r="I99" s="199"/>
    </row>
    <row r="100" spans="1:9" x14ac:dyDescent="0.15">
      <c r="A100" s="199"/>
      <c r="B100" s="199"/>
      <c r="C100" s="199"/>
      <c r="D100" s="199"/>
      <c r="E100" s="199"/>
      <c r="F100" s="199"/>
      <c r="G100" s="199"/>
      <c r="H100" s="199"/>
      <c r="I100" s="199"/>
    </row>
    <row r="101" spans="1:9" x14ac:dyDescent="0.15">
      <c r="A101" s="199"/>
      <c r="B101" s="199"/>
      <c r="C101" s="199"/>
      <c r="D101" s="199"/>
      <c r="E101" s="199"/>
      <c r="F101" s="199"/>
      <c r="G101" s="199"/>
      <c r="H101" s="199"/>
      <c r="I101" s="199"/>
    </row>
    <row r="102" spans="1:9" x14ac:dyDescent="0.15">
      <c r="A102" s="199"/>
      <c r="B102" s="199"/>
      <c r="C102" s="199"/>
      <c r="D102" s="199"/>
      <c r="E102" s="199"/>
    </row>
    <row r="103" spans="1:9" x14ac:dyDescent="0.15">
      <c r="A103" s="199"/>
      <c r="B103" s="199"/>
      <c r="C103" s="199"/>
      <c r="D103" s="199"/>
      <c r="E103" s="199"/>
    </row>
    <row r="104" spans="1:9" x14ac:dyDescent="0.15">
      <c r="A104" s="199"/>
      <c r="B104" s="199"/>
      <c r="C104" s="199"/>
      <c r="D104" s="199"/>
      <c r="E104" s="199"/>
    </row>
    <row r="105" spans="1:9" x14ac:dyDescent="0.15">
      <c r="A105" s="199"/>
      <c r="B105" s="199"/>
      <c r="C105" s="199"/>
      <c r="D105" s="199"/>
      <c r="E105" s="199"/>
    </row>
    <row r="106" spans="1:9" x14ac:dyDescent="0.15">
      <c r="A106" s="199"/>
      <c r="B106" s="199"/>
      <c r="C106" s="199"/>
      <c r="D106" s="199"/>
      <c r="E106" s="199"/>
    </row>
    <row r="107" spans="1:9" x14ac:dyDescent="0.15">
      <c r="A107" s="199"/>
      <c r="B107" s="199"/>
      <c r="C107" s="199"/>
      <c r="D107" s="199"/>
      <c r="E107" s="199"/>
    </row>
    <row r="108" spans="1:9" x14ac:dyDescent="0.15">
      <c r="A108" s="199"/>
      <c r="B108" s="199"/>
      <c r="C108" s="199"/>
      <c r="D108" s="199"/>
      <c r="E108" s="199"/>
    </row>
    <row r="109" spans="1:9" x14ac:dyDescent="0.15">
      <c r="A109" s="199"/>
      <c r="B109" s="199"/>
      <c r="C109" s="199"/>
      <c r="D109" s="199"/>
    </row>
    <row r="110" spans="1:9" x14ac:dyDescent="0.15">
      <c r="A110" s="199"/>
      <c r="B110" s="199"/>
      <c r="C110" s="199"/>
      <c r="D110" s="199"/>
    </row>
  </sheetData>
  <mergeCells count="58">
    <mergeCell ref="D6:E6"/>
    <mergeCell ref="A2:E2"/>
    <mergeCell ref="G2:H2"/>
    <mergeCell ref="D3:E3"/>
    <mergeCell ref="D4:E4"/>
    <mergeCell ref="D5:E5"/>
    <mergeCell ref="A20:D20"/>
    <mergeCell ref="F20:G20"/>
    <mergeCell ref="D7:E7"/>
    <mergeCell ref="D8:E8"/>
    <mergeCell ref="D9:E9"/>
    <mergeCell ref="D10:E10"/>
    <mergeCell ref="D11:E11"/>
    <mergeCell ref="D12:E12"/>
    <mergeCell ref="D13:E13"/>
    <mergeCell ref="F16:H16"/>
    <mergeCell ref="B17:D17"/>
    <mergeCell ref="F17:I17"/>
    <mergeCell ref="F19:G19"/>
    <mergeCell ref="F27:G27"/>
    <mergeCell ref="B21:C21"/>
    <mergeCell ref="F21:G21"/>
    <mergeCell ref="B22:C22"/>
    <mergeCell ref="F22:G22"/>
    <mergeCell ref="B23:C23"/>
    <mergeCell ref="F23:G23"/>
    <mergeCell ref="B24:C24"/>
    <mergeCell ref="F24:G24"/>
    <mergeCell ref="B25:C25"/>
    <mergeCell ref="F25:G25"/>
    <mergeCell ref="F26:G26"/>
    <mergeCell ref="A28:D28"/>
    <mergeCell ref="F28:G28"/>
    <mergeCell ref="B29:C29"/>
    <mergeCell ref="F29:G29"/>
    <mergeCell ref="B30:C30"/>
    <mergeCell ref="F30:G30"/>
    <mergeCell ref="B31:C31"/>
    <mergeCell ref="F31:G31"/>
    <mergeCell ref="B32:C32"/>
    <mergeCell ref="F32:G32"/>
    <mergeCell ref="B33:C33"/>
    <mergeCell ref="F33:G33"/>
    <mergeCell ref="B34:C34"/>
    <mergeCell ref="F34:G34"/>
    <mergeCell ref="B35:C35"/>
    <mergeCell ref="F35:G35"/>
    <mergeCell ref="B36:C36"/>
    <mergeCell ref="F36:G36"/>
    <mergeCell ref="B40:C40"/>
    <mergeCell ref="F40:G40"/>
    <mergeCell ref="A43:H43"/>
    <mergeCell ref="B37:C37"/>
    <mergeCell ref="F37:G37"/>
    <mergeCell ref="B38:C38"/>
    <mergeCell ref="F38:G38"/>
    <mergeCell ref="B39:C39"/>
    <mergeCell ref="F39:G39"/>
  </mergeCells>
  <phoneticPr fontId="2"/>
  <pageMargins left="0.59055118110236227" right="0.59055118110236227" top="0.59055118110236227" bottom="0.59055118110236227" header="0.19685039370078741" footer="0.1968503937007874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U45"/>
  <sheetViews>
    <sheetView zoomScaleNormal="100" zoomScaleSheetLayoutView="100" workbookViewId="0">
      <selection sqref="A1:J1"/>
    </sheetView>
  </sheetViews>
  <sheetFormatPr defaultRowHeight="13.5" x14ac:dyDescent="0.15"/>
  <cols>
    <col min="1" max="1" width="10.5" style="261" customWidth="1"/>
    <col min="2" max="15" width="5.125" style="261" customWidth="1"/>
    <col min="16" max="17" width="4.5" style="261" customWidth="1"/>
    <col min="18" max="16384" width="9" style="262"/>
  </cols>
  <sheetData>
    <row r="1" spans="1:17" ht="25.5" customHeight="1" x14ac:dyDescent="0.15">
      <c r="A1" s="712" t="s">
        <v>387</v>
      </c>
      <c r="B1" s="712"/>
      <c r="C1" s="712"/>
      <c r="D1" s="712"/>
      <c r="E1" s="712"/>
      <c r="F1" s="712"/>
      <c r="G1" s="712"/>
      <c r="H1" s="712"/>
      <c r="I1" s="712"/>
      <c r="J1" s="712"/>
      <c r="L1" s="713" t="s">
        <v>388</v>
      </c>
      <c r="M1" s="714"/>
      <c r="N1" s="715"/>
      <c r="O1" s="716" t="s">
        <v>389</v>
      </c>
      <c r="P1" s="716"/>
      <c r="Q1" s="716"/>
    </row>
    <row r="2" spans="1:17" ht="21" customHeight="1" x14ac:dyDescent="0.15">
      <c r="A2" s="696" t="s">
        <v>390</v>
      </c>
      <c r="B2" s="696"/>
      <c r="C2" s="696"/>
      <c r="D2" s="696"/>
      <c r="E2" s="696"/>
      <c r="F2" s="696"/>
      <c r="G2" s="696"/>
      <c r="H2" s="696"/>
      <c r="I2" s="696"/>
      <c r="J2" s="696"/>
      <c r="K2" s="696"/>
      <c r="L2" s="696"/>
      <c r="M2" s="696"/>
      <c r="N2" s="696"/>
      <c r="O2" s="696"/>
    </row>
    <row r="3" spans="1:17" ht="6.75" customHeight="1" x14ac:dyDescent="0.15">
      <c r="A3" s="263"/>
      <c r="B3" s="264"/>
      <c r="C3" s="264"/>
      <c r="D3" s="264"/>
      <c r="E3" s="264"/>
      <c r="F3" s="264"/>
    </row>
    <row r="4" spans="1:17" ht="18.75" customHeight="1" x14ac:dyDescent="0.15">
      <c r="A4" s="696" t="s">
        <v>391</v>
      </c>
      <c r="B4" s="696"/>
      <c r="C4" s="696"/>
      <c r="D4" s="696"/>
      <c r="E4" s="696"/>
      <c r="F4" s="696"/>
      <c r="G4" s="696" t="s">
        <v>392</v>
      </c>
      <c r="H4" s="696"/>
      <c r="I4" s="696"/>
      <c r="J4" s="696"/>
      <c r="K4" s="696"/>
      <c r="L4" s="696"/>
      <c r="M4" s="696"/>
      <c r="N4" s="696"/>
      <c r="O4" s="696"/>
      <c r="P4" s="696"/>
      <c r="Q4" s="696"/>
    </row>
    <row r="5" spans="1:17" ht="18.75" customHeight="1" x14ac:dyDescent="0.15">
      <c r="A5" s="696" t="s">
        <v>393</v>
      </c>
      <c r="B5" s="696"/>
      <c r="C5" s="696"/>
      <c r="D5" s="696"/>
      <c r="E5" s="696"/>
      <c r="F5" s="696"/>
      <c r="G5" s="696" t="s">
        <v>394</v>
      </c>
      <c r="H5" s="696"/>
      <c r="I5" s="696"/>
      <c r="J5" s="696"/>
      <c r="K5" s="696"/>
      <c r="L5" s="696"/>
      <c r="M5" s="696"/>
      <c r="N5" s="696"/>
      <c r="O5" s="696"/>
      <c r="P5" s="696"/>
      <c r="Q5" s="696"/>
    </row>
    <row r="6" spans="1:17" ht="18.75" customHeight="1" x14ac:dyDescent="0.15">
      <c r="A6" s="696" t="s">
        <v>395</v>
      </c>
      <c r="B6" s="709"/>
      <c r="C6" s="709"/>
      <c r="D6" s="709"/>
      <c r="E6" s="709"/>
      <c r="F6" s="709"/>
      <c r="G6" s="709"/>
      <c r="H6" s="709"/>
      <c r="I6" s="709"/>
      <c r="J6" s="709"/>
      <c r="K6" s="709"/>
      <c r="L6" s="709"/>
      <c r="M6" s="709"/>
      <c r="N6" s="709"/>
      <c r="O6" s="709"/>
      <c r="P6" s="709"/>
      <c r="Q6" s="709"/>
    </row>
    <row r="7" spans="1:17" ht="18" customHeight="1" x14ac:dyDescent="0.15">
      <c r="A7" s="265"/>
    </row>
    <row r="8" spans="1:17" ht="18.75" customHeight="1" x14ac:dyDescent="0.15">
      <c r="A8" s="683" t="s">
        <v>396</v>
      </c>
      <c r="B8" s="683"/>
      <c r="C8" s="683"/>
    </row>
    <row r="9" spans="1:17" ht="20.25" customHeight="1" x14ac:dyDescent="0.15">
      <c r="A9" s="266" t="s">
        <v>397</v>
      </c>
      <c r="B9" s="710" t="s">
        <v>398</v>
      </c>
      <c r="C9" s="675"/>
      <c r="D9" s="675"/>
      <c r="E9" s="676"/>
      <c r="F9" s="710" t="s">
        <v>399</v>
      </c>
      <c r="G9" s="675"/>
      <c r="H9" s="675"/>
      <c r="I9" s="676"/>
      <c r="J9" s="710" t="s">
        <v>400</v>
      </c>
      <c r="K9" s="675"/>
      <c r="L9" s="675"/>
      <c r="M9" s="676"/>
      <c r="N9" s="711" t="s">
        <v>401</v>
      </c>
      <c r="O9" s="675"/>
      <c r="P9" s="675"/>
      <c r="Q9" s="676"/>
    </row>
    <row r="10" spans="1:17" ht="27.75" customHeight="1" x14ac:dyDescent="0.15">
      <c r="A10" s="267" t="s">
        <v>402</v>
      </c>
      <c r="B10" s="697">
        <v>57164</v>
      </c>
      <c r="C10" s="698"/>
      <c r="D10" s="698"/>
      <c r="E10" s="699"/>
      <c r="F10" s="697">
        <v>32056</v>
      </c>
      <c r="G10" s="698"/>
      <c r="H10" s="698"/>
      <c r="I10" s="699"/>
      <c r="J10" s="697">
        <v>24782</v>
      </c>
      <c r="K10" s="698"/>
      <c r="L10" s="698"/>
      <c r="M10" s="699"/>
      <c r="N10" s="700" t="s">
        <v>403</v>
      </c>
      <c r="O10" s="701"/>
      <c r="P10" s="701"/>
      <c r="Q10" s="702"/>
    </row>
    <row r="11" spans="1:17" ht="27.75" customHeight="1" x14ac:dyDescent="0.15">
      <c r="A11" s="267" t="s">
        <v>404</v>
      </c>
      <c r="B11" s="697">
        <v>51110</v>
      </c>
      <c r="C11" s="698"/>
      <c r="D11" s="698"/>
      <c r="E11" s="699"/>
      <c r="F11" s="697">
        <v>29172</v>
      </c>
      <c r="G11" s="698"/>
      <c r="H11" s="698"/>
      <c r="I11" s="699"/>
      <c r="J11" s="697">
        <v>21761</v>
      </c>
      <c r="K11" s="698"/>
      <c r="L11" s="698"/>
      <c r="M11" s="699"/>
      <c r="N11" s="700" t="s">
        <v>405</v>
      </c>
      <c r="O11" s="701"/>
      <c r="P11" s="701"/>
      <c r="Q11" s="702"/>
    </row>
    <row r="12" spans="1:17" ht="27.75" customHeight="1" x14ac:dyDescent="0.15">
      <c r="A12" s="267" t="s">
        <v>406</v>
      </c>
      <c r="B12" s="697">
        <v>55040</v>
      </c>
      <c r="C12" s="698"/>
      <c r="D12" s="698"/>
      <c r="E12" s="699"/>
      <c r="F12" s="697">
        <v>29935</v>
      </c>
      <c r="G12" s="698"/>
      <c r="H12" s="698"/>
      <c r="I12" s="699"/>
      <c r="J12" s="697">
        <v>24712</v>
      </c>
      <c r="K12" s="698"/>
      <c r="L12" s="698"/>
      <c r="M12" s="699"/>
      <c r="N12" s="700" t="s">
        <v>407</v>
      </c>
      <c r="O12" s="701"/>
      <c r="P12" s="701"/>
      <c r="Q12" s="702"/>
    </row>
    <row r="13" spans="1:17" ht="20.25" customHeight="1" x14ac:dyDescent="0.15">
      <c r="A13" s="268" t="s">
        <v>408</v>
      </c>
      <c r="B13" s="703">
        <v>1672453</v>
      </c>
      <c r="C13" s="704"/>
      <c r="D13" s="704"/>
      <c r="E13" s="705"/>
      <c r="F13" s="703">
        <v>996025</v>
      </c>
      <c r="G13" s="704"/>
      <c r="H13" s="704"/>
      <c r="I13" s="705"/>
      <c r="J13" s="703">
        <v>671410</v>
      </c>
      <c r="K13" s="704"/>
      <c r="L13" s="704"/>
      <c r="M13" s="705"/>
      <c r="N13" s="706">
        <v>10911</v>
      </c>
      <c r="O13" s="707"/>
      <c r="P13" s="707"/>
      <c r="Q13" s="708"/>
    </row>
    <row r="14" spans="1:17" ht="18" customHeight="1" x14ac:dyDescent="0.15">
      <c r="A14" s="265"/>
    </row>
    <row r="15" spans="1:17" ht="18.75" customHeight="1" x14ac:dyDescent="0.15">
      <c r="A15" s="696" t="s">
        <v>409</v>
      </c>
      <c r="B15" s="696"/>
      <c r="C15" s="696"/>
      <c r="D15" s="696"/>
      <c r="E15" s="264"/>
    </row>
    <row r="16" spans="1:17" ht="18.75" customHeight="1" x14ac:dyDescent="0.15">
      <c r="A16" s="683" t="s">
        <v>410</v>
      </c>
      <c r="B16" s="683"/>
      <c r="C16" s="683"/>
      <c r="D16" s="683"/>
      <c r="E16" s="683"/>
    </row>
    <row r="17" spans="1:21" ht="20.25" customHeight="1" x14ac:dyDescent="0.15">
      <c r="A17" s="269"/>
      <c r="B17" s="694" t="s">
        <v>411</v>
      </c>
      <c r="C17" s="694"/>
      <c r="D17" s="694" t="s">
        <v>412</v>
      </c>
      <c r="E17" s="694"/>
      <c r="F17" s="694" t="s">
        <v>413</v>
      </c>
      <c r="G17" s="694"/>
      <c r="H17" s="694" t="s">
        <v>414</v>
      </c>
      <c r="I17" s="694"/>
      <c r="J17" s="694" t="s">
        <v>415</v>
      </c>
      <c r="K17" s="694"/>
      <c r="L17" s="694" t="s">
        <v>416</v>
      </c>
      <c r="M17" s="694"/>
      <c r="N17" s="694" t="s">
        <v>417</v>
      </c>
      <c r="O17" s="694"/>
      <c r="P17" s="694" t="s">
        <v>418</v>
      </c>
      <c r="Q17" s="695"/>
      <c r="U17" s="262" t="s">
        <v>419</v>
      </c>
    </row>
    <row r="18" spans="1:21" ht="15" customHeight="1" x14ac:dyDescent="0.15">
      <c r="A18" s="664" t="s">
        <v>420</v>
      </c>
      <c r="B18" s="687">
        <v>8171</v>
      </c>
      <c r="C18" s="687"/>
      <c r="D18" s="687">
        <v>5442</v>
      </c>
      <c r="E18" s="687"/>
      <c r="F18" s="687">
        <v>2366</v>
      </c>
      <c r="G18" s="687"/>
      <c r="H18" s="687">
        <v>2641</v>
      </c>
      <c r="I18" s="687"/>
      <c r="J18" s="656">
        <v>22</v>
      </c>
      <c r="K18" s="656"/>
      <c r="L18" s="687">
        <v>1359</v>
      </c>
      <c r="M18" s="687"/>
      <c r="N18" s="687">
        <v>4711</v>
      </c>
      <c r="O18" s="687"/>
      <c r="P18" s="688">
        <f>SUM(B18:O18)</f>
        <v>24712</v>
      </c>
      <c r="Q18" s="689"/>
      <c r="R18" s="270"/>
      <c r="S18" s="270"/>
    </row>
    <row r="19" spans="1:21" ht="15" customHeight="1" x14ac:dyDescent="0.15">
      <c r="A19" s="664"/>
      <c r="B19" s="673">
        <f>B18/P18</f>
        <v>0.3306490773713176</v>
      </c>
      <c r="C19" s="673"/>
      <c r="D19" s="692">
        <f>D18/P18</f>
        <v>0.2202168986727096</v>
      </c>
      <c r="E19" s="693"/>
      <c r="F19" s="692">
        <f>F18/P18</f>
        <v>9.5742958886370993E-2</v>
      </c>
      <c r="G19" s="693"/>
      <c r="H19" s="692">
        <f>H18/P18</f>
        <v>0.10687115571382325</v>
      </c>
      <c r="I19" s="693"/>
      <c r="J19" s="692">
        <f>J18/P18</f>
        <v>8.9025574619617999E-4</v>
      </c>
      <c r="K19" s="693"/>
      <c r="L19" s="692">
        <f>L18/P18</f>
        <v>5.4993525412754936E-2</v>
      </c>
      <c r="M19" s="693"/>
      <c r="N19" s="692">
        <f>N18/$P$18</f>
        <v>0.19063612819682746</v>
      </c>
      <c r="O19" s="693"/>
      <c r="P19" s="690"/>
      <c r="Q19" s="691"/>
      <c r="R19" s="271"/>
    </row>
    <row r="20" spans="1:21" ht="15" customHeight="1" x14ac:dyDescent="0.15">
      <c r="A20" s="664" t="s">
        <v>421</v>
      </c>
      <c r="B20" s="656">
        <v>140</v>
      </c>
      <c r="C20" s="656"/>
      <c r="D20" s="656">
        <v>70</v>
      </c>
      <c r="E20" s="656"/>
      <c r="F20" s="656">
        <v>29</v>
      </c>
      <c r="G20" s="656"/>
      <c r="H20" s="656">
        <v>19</v>
      </c>
      <c r="I20" s="656"/>
      <c r="J20" s="656">
        <v>1</v>
      </c>
      <c r="K20" s="656"/>
      <c r="L20" s="656">
        <v>112</v>
      </c>
      <c r="M20" s="656"/>
      <c r="N20" s="687">
        <v>118</v>
      </c>
      <c r="O20" s="687"/>
      <c r="P20" s="677">
        <f>SUM(B20:O20)</f>
        <v>489</v>
      </c>
      <c r="Q20" s="679"/>
      <c r="U20" s="262" t="s">
        <v>419</v>
      </c>
    </row>
    <row r="21" spans="1:21" ht="15" customHeight="1" x14ac:dyDescent="0.15">
      <c r="A21" s="665"/>
      <c r="B21" s="663">
        <f>B20/P20</f>
        <v>0.28629856850715746</v>
      </c>
      <c r="C21" s="663"/>
      <c r="D21" s="663">
        <f>D20/P20</f>
        <v>0.14314928425357873</v>
      </c>
      <c r="E21" s="663"/>
      <c r="F21" s="663">
        <f>F20/P20</f>
        <v>5.9304703476482618E-2</v>
      </c>
      <c r="G21" s="663"/>
      <c r="H21" s="663">
        <f>H20/P20</f>
        <v>3.8854805725971372E-2</v>
      </c>
      <c r="I21" s="663"/>
      <c r="J21" s="663">
        <f>J20/P20</f>
        <v>2.0449897750511249E-3</v>
      </c>
      <c r="K21" s="663"/>
      <c r="L21" s="663">
        <f>L20/P20</f>
        <v>0.22903885480572597</v>
      </c>
      <c r="M21" s="663"/>
      <c r="N21" s="663">
        <f>N20/$P$20</f>
        <v>0.24130879345603273</v>
      </c>
      <c r="O21" s="663"/>
      <c r="P21" s="685"/>
      <c r="Q21" s="686"/>
    </row>
    <row r="22" spans="1:21" ht="18" customHeight="1" x14ac:dyDescent="0.15">
      <c r="A22" s="265"/>
    </row>
    <row r="23" spans="1:21" ht="18.75" customHeight="1" x14ac:dyDescent="0.15">
      <c r="A23" s="683" t="s">
        <v>422</v>
      </c>
      <c r="B23" s="683"/>
      <c r="C23" s="683"/>
      <c r="D23" s="683"/>
      <c r="E23" s="683"/>
      <c r="F23" s="683"/>
    </row>
    <row r="24" spans="1:21" ht="20.25" customHeight="1" x14ac:dyDescent="0.15">
      <c r="A24" s="272"/>
      <c r="B24" s="675" t="s">
        <v>423</v>
      </c>
      <c r="C24" s="675"/>
      <c r="D24" s="675" t="s">
        <v>424</v>
      </c>
      <c r="E24" s="675"/>
      <c r="F24" s="675" t="s">
        <v>425</v>
      </c>
      <c r="G24" s="675"/>
      <c r="H24" s="675" t="s">
        <v>426</v>
      </c>
      <c r="I24" s="675"/>
      <c r="J24" s="675" t="s">
        <v>427</v>
      </c>
      <c r="K24" s="675"/>
      <c r="L24" s="675" t="s">
        <v>428</v>
      </c>
      <c r="M24" s="675"/>
      <c r="N24" s="675" t="s">
        <v>429</v>
      </c>
      <c r="O24" s="675"/>
      <c r="P24" s="675" t="s">
        <v>345</v>
      </c>
      <c r="Q24" s="676"/>
    </row>
    <row r="25" spans="1:21" ht="15" customHeight="1" x14ac:dyDescent="0.15">
      <c r="A25" s="664" t="s">
        <v>420</v>
      </c>
      <c r="B25" s="687">
        <v>2801</v>
      </c>
      <c r="C25" s="687"/>
      <c r="D25" s="687">
        <v>12928</v>
      </c>
      <c r="E25" s="687"/>
      <c r="F25" s="687">
        <v>7691</v>
      </c>
      <c r="G25" s="687"/>
      <c r="H25" s="687">
        <v>921</v>
      </c>
      <c r="I25" s="687"/>
      <c r="J25" s="656">
        <v>193</v>
      </c>
      <c r="K25" s="656"/>
      <c r="L25" s="656">
        <v>178</v>
      </c>
      <c r="M25" s="656"/>
      <c r="N25" s="687">
        <v>0</v>
      </c>
      <c r="O25" s="687"/>
      <c r="P25" s="688">
        <f>SUM(B25:O25)</f>
        <v>24712</v>
      </c>
      <c r="Q25" s="689"/>
    </row>
    <row r="26" spans="1:21" ht="15" customHeight="1" x14ac:dyDescent="0.15">
      <c r="A26" s="664"/>
      <c r="B26" s="673">
        <f>B25/P25</f>
        <v>0.11334574295888637</v>
      </c>
      <c r="C26" s="673"/>
      <c r="D26" s="673">
        <f>D25/P25</f>
        <v>0.52314664940110067</v>
      </c>
      <c r="E26" s="673"/>
      <c r="F26" s="692">
        <f>F25/P25</f>
        <v>0.31122531563612821</v>
      </c>
      <c r="G26" s="693"/>
      <c r="H26" s="692">
        <f>H25/P25</f>
        <v>3.7269342829394626E-2</v>
      </c>
      <c r="I26" s="693"/>
      <c r="J26" s="673">
        <f>J25/P25</f>
        <v>7.8099708643573976E-3</v>
      </c>
      <c r="K26" s="673"/>
      <c r="L26" s="673">
        <f>L25/P25</f>
        <v>7.202978310132729E-3</v>
      </c>
      <c r="M26" s="673"/>
      <c r="N26" s="673">
        <f>N25/P25</f>
        <v>0</v>
      </c>
      <c r="O26" s="673"/>
      <c r="P26" s="690"/>
      <c r="Q26" s="691"/>
    </row>
    <row r="27" spans="1:21" ht="15" customHeight="1" x14ac:dyDescent="0.15">
      <c r="A27" s="664" t="s">
        <v>421</v>
      </c>
      <c r="B27" s="656">
        <v>143</v>
      </c>
      <c r="C27" s="656"/>
      <c r="D27" s="656">
        <v>243</v>
      </c>
      <c r="E27" s="656"/>
      <c r="F27" s="656">
        <v>87</v>
      </c>
      <c r="G27" s="656"/>
      <c r="H27" s="656">
        <v>11</v>
      </c>
      <c r="I27" s="656"/>
      <c r="J27" s="656">
        <v>4</v>
      </c>
      <c r="K27" s="656"/>
      <c r="L27" s="656">
        <v>1</v>
      </c>
      <c r="M27" s="656"/>
      <c r="N27" s="656">
        <v>0</v>
      </c>
      <c r="O27" s="656"/>
      <c r="P27" s="677">
        <f>SUM(B27:O27)</f>
        <v>489</v>
      </c>
      <c r="Q27" s="679"/>
    </row>
    <row r="28" spans="1:21" ht="15" customHeight="1" x14ac:dyDescent="0.15">
      <c r="A28" s="665"/>
      <c r="B28" s="663">
        <f>B27/P27</f>
        <v>0.29243353783231085</v>
      </c>
      <c r="C28" s="663"/>
      <c r="D28" s="663">
        <f>D27/P27</f>
        <v>0.49693251533742333</v>
      </c>
      <c r="E28" s="663"/>
      <c r="F28" s="663">
        <f>F27/P27</f>
        <v>0.17791411042944785</v>
      </c>
      <c r="G28" s="663"/>
      <c r="H28" s="663">
        <f>H27/P27</f>
        <v>2.2494887525562373E-2</v>
      </c>
      <c r="I28" s="663"/>
      <c r="J28" s="663">
        <f>J27/P27</f>
        <v>8.1799591002044997E-3</v>
      </c>
      <c r="K28" s="663"/>
      <c r="L28" s="663">
        <f>L27/P27</f>
        <v>2.0449897750511249E-3</v>
      </c>
      <c r="M28" s="663"/>
      <c r="N28" s="663">
        <f>N27/$P$27</f>
        <v>0</v>
      </c>
      <c r="O28" s="663"/>
      <c r="P28" s="685"/>
      <c r="Q28" s="686"/>
      <c r="S28" s="262" t="s">
        <v>430</v>
      </c>
    </row>
    <row r="29" spans="1:21" ht="18" customHeight="1" x14ac:dyDescent="0.15">
      <c r="A29" s="265"/>
      <c r="S29" s="262" t="s">
        <v>430</v>
      </c>
    </row>
    <row r="30" spans="1:21" ht="18.75" customHeight="1" x14ac:dyDescent="0.15">
      <c r="A30" s="683" t="s">
        <v>431</v>
      </c>
      <c r="B30" s="683"/>
      <c r="C30" s="683"/>
      <c r="D30" s="683"/>
    </row>
    <row r="31" spans="1:21" ht="20.25" customHeight="1" x14ac:dyDescent="0.15">
      <c r="A31" s="273"/>
      <c r="B31" s="675" t="s">
        <v>432</v>
      </c>
      <c r="C31" s="675"/>
      <c r="D31" s="675" t="s">
        <v>433</v>
      </c>
      <c r="E31" s="675"/>
      <c r="F31" s="684" t="s">
        <v>434</v>
      </c>
      <c r="G31" s="684"/>
      <c r="H31" s="684" t="s">
        <v>435</v>
      </c>
      <c r="I31" s="684"/>
      <c r="J31" s="684" t="s">
        <v>436</v>
      </c>
      <c r="K31" s="684"/>
      <c r="L31" s="675" t="s">
        <v>437</v>
      </c>
      <c r="M31" s="675"/>
      <c r="N31" s="675" t="s">
        <v>418</v>
      </c>
      <c r="O31" s="675"/>
      <c r="P31" s="675"/>
      <c r="Q31" s="676"/>
    </row>
    <row r="32" spans="1:21" ht="15" customHeight="1" x14ac:dyDescent="0.15">
      <c r="A32" s="664" t="s">
        <v>421</v>
      </c>
      <c r="B32" s="656">
        <v>309</v>
      </c>
      <c r="C32" s="656"/>
      <c r="D32" s="656">
        <v>107</v>
      </c>
      <c r="E32" s="656"/>
      <c r="F32" s="656">
        <v>44</v>
      </c>
      <c r="G32" s="656"/>
      <c r="H32" s="656">
        <v>17</v>
      </c>
      <c r="I32" s="656"/>
      <c r="J32" s="656">
        <v>7</v>
      </c>
      <c r="K32" s="656"/>
      <c r="L32" s="656">
        <v>5</v>
      </c>
      <c r="M32" s="656"/>
      <c r="N32" s="677">
        <f>SUM(B32:M32)</f>
        <v>489</v>
      </c>
      <c r="O32" s="678"/>
      <c r="P32" s="678"/>
      <c r="Q32" s="679"/>
    </row>
    <row r="33" spans="1:17" ht="15" customHeight="1" x14ac:dyDescent="0.15">
      <c r="A33" s="664"/>
      <c r="B33" s="673">
        <f>B32/N32</f>
        <v>0.63190184049079756</v>
      </c>
      <c r="C33" s="673"/>
      <c r="D33" s="673">
        <f>D32/N32</f>
        <v>0.21881390593047034</v>
      </c>
      <c r="E33" s="673"/>
      <c r="F33" s="673">
        <f>F32/N32</f>
        <v>8.9979550102249492E-2</v>
      </c>
      <c r="G33" s="673"/>
      <c r="H33" s="673">
        <f>H32/N32</f>
        <v>3.4764826175869123E-2</v>
      </c>
      <c r="I33" s="673"/>
      <c r="J33" s="673">
        <f>J32/N32</f>
        <v>1.4314928425357873E-2</v>
      </c>
      <c r="K33" s="673"/>
      <c r="L33" s="673">
        <f>L32/N32</f>
        <v>1.0224948875255624E-2</v>
      </c>
      <c r="M33" s="673"/>
      <c r="N33" s="680"/>
      <c r="O33" s="681"/>
      <c r="P33" s="681"/>
      <c r="Q33" s="682"/>
    </row>
    <row r="34" spans="1:17" ht="15" customHeight="1" x14ac:dyDescent="0.15">
      <c r="A34" s="674" t="s">
        <v>438</v>
      </c>
      <c r="B34" s="666">
        <v>5944</v>
      </c>
      <c r="C34" s="666"/>
      <c r="D34" s="666">
        <v>2447</v>
      </c>
      <c r="E34" s="666"/>
      <c r="F34" s="666">
        <v>1077</v>
      </c>
      <c r="G34" s="666"/>
      <c r="H34" s="666">
        <v>479</v>
      </c>
      <c r="I34" s="666"/>
      <c r="J34" s="666">
        <v>277</v>
      </c>
      <c r="K34" s="666"/>
      <c r="L34" s="666">
        <v>198</v>
      </c>
      <c r="M34" s="666"/>
      <c r="N34" s="667">
        <f>SUM(B34:M34)</f>
        <v>10422</v>
      </c>
      <c r="O34" s="668"/>
      <c r="P34" s="668"/>
      <c r="Q34" s="669"/>
    </row>
    <row r="35" spans="1:17" ht="15" customHeight="1" x14ac:dyDescent="0.15">
      <c r="A35" s="674"/>
      <c r="B35" s="673">
        <f>B34/N34</f>
        <v>0.57033199002110924</v>
      </c>
      <c r="C35" s="673"/>
      <c r="D35" s="673">
        <f>D34/N34</f>
        <v>0.2347917866052581</v>
      </c>
      <c r="E35" s="673"/>
      <c r="F35" s="673">
        <f>F34/N34</f>
        <v>0.1033390903857225</v>
      </c>
      <c r="G35" s="673"/>
      <c r="H35" s="673">
        <f>H34/N34</f>
        <v>4.5960468240260989E-2</v>
      </c>
      <c r="I35" s="673"/>
      <c r="J35" s="673">
        <f>J34/N34</f>
        <v>2.6578391863365955E-2</v>
      </c>
      <c r="K35" s="673"/>
      <c r="L35" s="673">
        <f>L34/N34</f>
        <v>1.8998272884283247E-2</v>
      </c>
      <c r="M35" s="673"/>
      <c r="N35" s="670"/>
      <c r="O35" s="671"/>
      <c r="P35" s="671"/>
      <c r="Q35" s="672"/>
    </row>
    <row r="36" spans="1:17" ht="15" customHeight="1" x14ac:dyDescent="0.15">
      <c r="A36" s="664" t="s">
        <v>345</v>
      </c>
      <c r="B36" s="655">
        <f>B32+B34</f>
        <v>6253</v>
      </c>
      <c r="C36" s="656"/>
      <c r="D36" s="655">
        <f>D32+D34</f>
        <v>2554</v>
      </c>
      <c r="E36" s="656"/>
      <c r="F36" s="655">
        <f>F32+F34</f>
        <v>1121</v>
      </c>
      <c r="G36" s="656"/>
      <c r="H36" s="655">
        <f>H32+H34</f>
        <v>496</v>
      </c>
      <c r="I36" s="656"/>
      <c r="J36" s="655">
        <f>J32+J34</f>
        <v>284</v>
      </c>
      <c r="K36" s="656"/>
      <c r="L36" s="655">
        <f>L32+L34</f>
        <v>203</v>
      </c>
      <c r="M36" s="656"/>
      <c r="N36" s="657">
        <f>SUM(B36:M36)</f>
        <v>10911</v>
      </c>
      <c r="O36" s="658"/>
      <c r="P36" s="658"/>
      <c r="Q36" s="659"/>
    </row>
    <row r="37" spans="1:17" ht="15" customHeight="1" x14ac:dyDescent="0.15">
      <c r="A37" s="665"/>
      <c r="B37" s="663">
        <f>B36/N36</f>
        <v>0.57309137567592339</v>
      </c>
      <c r="C37" s="663"/>
      <c r="D37" s="663">
        <f>D36/N36</f>
        <v>0.23407570341856843</v>
      </c>
      <c r="E37" s="663"/>
      <c r="F37" s="663">
        <f>F36/N36</f>
        <v>0.10274035377142333</v>
      </c>
      <c r="G37" s="663"/>
      <c r="H37" s="663">
        <f>H36/N36</f>
        <v>4.5458711392173036E-2</v>
      </c>
      <c r="I37" s="663"/>
      <c r="J37" s="663">
        <f>J36/N36</f>
        <v>2.6028778297131336E-2</v>
      </c>
      <c r="K37" s="663"/>
      <c r="L37" s="663">
        <f>L36/N36</f>
        <v>1.8605077444780498E-2</v>
      </c>
      <c r="M37" s="663"/>
      <c r="N37" s="660"/>
      <c r="O37" s="661"/>
      <c r="P37" s="661"/>
      <c r="Q37" s="662"/>
    </row>
    <row r="38" spans="1:17" ht="18" customHeight="1" x14ac:dyDescent="0.15">
      <c r="A38" s="265"/>
    </row>
    <row r="39" spans="1:17" ht="18.75" customHeight="1" x14ac:dyDescent="0.15">
      <c r="A39" s="646" t="s">
        <v>439</v>
      </c>
      <c r="B39" s="646"/>
      <c r="C39" s="646"/>
      <c r="D39" s="646"/>
    </row>
    <row r="40" spans="1:17" ht="20.25" customHeight="1" x14ac:dyDescent="0.15">
      <c r="A40" s="274"/>
      <c r="B40" s="275" t="s">
        <v>440</v>
      </c>
      <c r="C40" s="275" t="s">
        <v>441</v>
      </c>
      <c r="D40" s="275" t="s">
        <v>190</v>
      </c>
      <c r="E40" s="275" t="s">
        <v>191</v>
      </c>
      <c r="F40" s="275" t="s">
        <v>192</v>
      </c>
      <c r="G40" s="275" t="s">
        <v>193</v>
      </c>
      <c r="H40" s="275" t="s">
        <v>194</v>
      </c>
      <c r="I40" s="275" t="s">
        <v>195</v>
      </c>
      <c r="J40" s="275" t="s">
        <v>196</v>
      </c>
      <c r="K40" s="275" t="s">
        <v>197</v>
      </c>
      <c r="L40" s="275" t="s">
        <v>198</v>
      </c>
      <c r="M40" s="275" t="s">
        <v>199</v>
      </c>
      <c r="N40" s="647" t="s">
        <v>418</v>
      </c>
      <c r="O40" s="647"/>
      <c r="P40" s="647"/>
      <c r="Q40" s="648"/>
    </row>
    <row r="41" spans="1:17" ht="18.75" customHeight="1" x14ac:dyDescent="0.15">
      <c r="A41" s="276" t="s">
        <v>442</v>
      </c>
      <c r="B41" s="277">
        <v>30</v>
      </c>
      <c r="C41" s="277">
        <v>31</v>
      </c>
      <c r="D41" s="277">
        <v>30</v>
      </c>
      <c r="E41" s="277">
        <v>31</v>
      </c>
      <c r="F41" s="277">
        <v>31</v>
      </c>
      <c r="G41" s="277">
        <v>30</v>
      </c>
      <c r="H41" s="277">
        <v>31</v>
      </c>
      <c r="I41" s="277">
        <v>30</v>
      </c>
      <c r="J41" s="277">
        <v>31</v>
      </c>
      <c r="K41" s="277">
        <v>31</v>
      </c>
      <c r="L41" s="277">
        <v>27</v>
      </c>
      <c r="M41" s="277">
        <v>31</v>
      </c>
      <c r="N41" s="649">
        <f>SUM(B41:M41)</f>
        <v>364</v>
      </c>
      <c r="O41" s="649"/>
      <c r="P41" s="649"/>
      <c r="Q41" s="650"/>
    </row>
    <row r="42" spans="1:17" ht="18.75" customHeight="1" x14ac:dyDescent="0.15">
      <c r="A42" s="276" t="s">
        <v>443</v>
      </c>
      <c r="B42" s="277">
        <v>29</v>
      </c>
      <c r="C42" s="277">
        <v>30</v>
      </c>
      <c r="D42" s="277">
        <v>29</v>
      </c>
      <c r="E42" s="277">
        <v>27</v>
      </c>
      <c r="F42" s="277">
        <v>31</v>
      </c>
      <c r="G42" s="277">
        <v>29</v>
      </c>
      <c r="H42" s="277">
        <v>30</v>
      </c>
      <c r="I42" s="277">
        <v>26</v>
      </c>
      <c r="J42" s="277">
        <v>19</v>
      </c>
      <c r="K42" s="277">
        <v>17</v>
      </c>
      <c r="L42" s="277">
        <v>11</v>
      </c>
      <c r="M42" s="277">
        <v>23</v>
      </c>
      <c r="N42" s="649">
        <f>SUM(B42:M42)</f>
        <v>301</v>
      </c>
      <c r="O42" s="649"/>
      <c r="P42" s="649"/>
      <c r="Q42" s="650"/>
    </row>
    <row r="43" spans="1:17" ht="18.75" customHeight="1" x14ac:dyDescent="0.15">
      <c r="A43" s="276" t="s">
        <v>444</v>
      </c>
      <c r="B43" s="278">
        <f>B42/B41</f>
        <v>0.96666666666666667</v>
      </c>
      <c r="C43" s="278">
        <f t="shared" ref="C43:N43" si="0">C42/C41</f>
        <v>0.967741935483871</v>
      </c>
      <c r="D43" s="278">
        <f t="shared" si="0"/>
        <v>0.96666666666666667</v>
      </c>
      <c r="E43" s="278">
        <f t="shared" si="0"/>
        <v>0.87096774193548387</v>
      </c>
      <c r="F43" s="278">
        <f t="shared" si="0"/>
        <v>1</v>
      </c>
      <c r="G43" s="278">
        <f t="shared" si="0"/>
        <v>0.96666666666666667</v>
      </c>
      <c r="H43" s="278">
        <f t="shared" si="0"/>
        <v>0.967741935483871</v>
      </c>
      <c r="I43" s="278">
        <f t="shared" si="0"/>
        <v>0.8666666666666667</v>
      </c>
      <c r="J43" s="278">
        <f t="shared" si="0"/>
        <v>0.61290322580645162</v>
      </c>
      <c r="K43" s="278">
        <f t="shared" si="0"/>
        <v>0.54838709677419351</v>
      </c>
      <c r="L43" s="278">
        <f t="shared" si="0"/>
        <v>0.40740740740740738</v>
      </c>
      <c r="M43" s="278">
        <f t="shared" si="0"/>
        <v>0.74193548387096775</v>
      </c>
      <c r="N43" s="651">
        <f t="shared" si="0"/>
        <v>0.82692307692307687</v>
      </c>
      <c r="O43" s="651"/>
      <c r="P43" s="651"/>
      <c r="Q43" s="652"/>
    </row>
    <row r="44" spans="1:17" ht="18.75" customHeight="1" x14ac:dyDescent="0.15">
      <c r="A44" s="279" t="s">
        <v>398</v>
      </c>
      <c r="B44" s="280">
        <v>8430</v>
      </c>
      <c r="C44" s="280">
        <v>7445</v>
      </c>
      <c r="D44" s="280">
        <v>3845</v>
      </c>
      <c r="E44" s="280">
        <v>6251</v>
      </c>
      <c r="F44" s="280">
        <v>6410</v>
      </c>
      <c r="G44" s="280">
        <v>6062</v>
      </c>
      <c r="H44" s="280">
        <v>4513</v>
      </c>
      <c r="I44" s="280">
        <v>3723</v>
      </c>
      <c r="J44" s="280">
        <v>2930</v>
      </c>
      <c r="K44" s="281">
        <v>1032</v>
      </c>
      <c r="L44" s="281">
        <v>1158</v>
      </c>
      <c r="M44" s="280">
        <v>3241</v>
      </c>
      <c r="N44" s="653">
        <f>SUM(B44:M44)</f>
        <v>55040</v>
      </c>
      <c r="O44" s="653"/>
      <c r="P44" s="653"/>
      <c r="Q44" s="654"/>
    </row>
    <row r="45" spans="1:17" ht="14.25" customHeight="1" x14ac:dyDescent="0.15">
      <c r="A45" s="265"/>
    </row>
  </sheetData>
  <mergeCells count="169">
    <mergeCell ref="A5:F5"/>
    <mergeCell ref="G5:Q5"/>
    <mergeCell ref="A6:Q6"/>
    <mergeCell ref="A8:C8"/>
    <mergeCell ref="B9:E9"/>
    <mergeCell ref="F9:I9"/>
    <mergeCell ref="J9:M9"/>
    <mergeCell ref="N9:Q9"/>
    <mergeCell ref="A1:J1"/>
    <mergeCell ref="L1:N1"/>
    <mergeCell ref="O1:Q1"/>
    <mergeCell ref="A2:O2"/>
    <mergeCell ref="A4:F4"/>
    <mergeCell ref="G4:Q4"/>
    <mergeCell ref="N12:Q12"/>
    <mergeCell ref="B13:E13"/>
    <mergeCell ref="F13:I13"/>
    <mergeCell ref="J13:M13"/>
    <mergeCell ref="N13:Q13"/>
    <mergeCell ref="B10:E10"/>
    <mergeCell ref="F10:I10"/>
    <mergeCell ref="J10:M10"/>
    <mergeCell ref="N10:Q10"/>
    <mergeCell ref="B11:E11"/>
    <mergeCell ref="F11:I11"/>
    <mergeCell ref="J11:M11"/>
    <mergeCell ref="N11:Q11"/>
    <mergeCell ref="A15:D15"/>
    <mergeCell ref="A16:E16"/>
    <mergeCell ref="B17:C17"/>
    <mergeCell ref="D17:E17"/>
    <mergeCell ref="F17:G17"/>
    <mergeCell ref="H17:I17"/>
    <mergeCell ref="B12:E12"/>
    <mergeCell ref="F12:I12"/>
    <mergeCell ref="J12:M12"/>
    <mergeCell ref="J17:K17"/>
    <mergeCell ref="L17:M17"/>
    <mergeCell ref="N17:O17"/>
    <mergeCell ref="P17:Q17"/>
    <mergeCell ref="A18:A19"/>
    <mergeCell ref="B18:C18"/>
    <mergeCell ref="D18:E18"/>
    <mergeCell ref="F18:G18"/>
    <mergeCell ref="H18:I18"/>
    <mergeCell ref="J18:K18"/>
    <mergeCell ref="L18:M18"/>
    <mergeCell ref="N18:O18"/>
    <mergeCell ref="P18:Q19"/>
    <mergeCell ref="B19:C19"/>
    <mergeCell ref="D19:E19"/>
    <mergeCell ref="F19:G19"/>
    <mergeCell ref="H19:I19"/>
    <mergeCell ref="J19:K19"/>
    <mergeCell ref="L19:M19"/>
    <mergeCell ref="N19:O19"/>
    <mergeCell ref="A23:F23"/>
    <mergeCell ref="B24:C24"/>
    <mergeCell ref="D24:E24"/>
    <mergeCell ref="F24:G24"/>
    <mergeCell ref="H24:I24"/>
    <mergeCell ref="J24:K24"/>
    <mergeCell ref="L20:M20"/>
    <mergeCell ref="N20:O20"/>
    <mergeCell ref="P20:Q21"/>
    <mergeCell ref="B21:C21"/>
    <mergeCell ref="D21:E21"/>
    <mergeCell ref="F21:G21"/>
    <mergeCell ref="H21:I21"/>
    <mergeCell ref="J21:K21"/>
    <mergeCell ref="L21:M21"/>
    <mergeCell ref="N21:O21"/>
    <mergeCell ref="A20:A21"/>
    <mergeCell ref="B20:C20"/>
    <mergeCell ref="D20:E20"/>
    <mergeCell ref="F20:G20"/>
    <mergeCell ref="H20:I20"/>
    <mergeCell ref="J20:K20"/>
    <mergeCell ref="L24:M24"/>
    <mergeCell ref="N24:O24"/>
    <mergeCell ref="P24:Q24"/>
    <mergeCell ref="A25:A26"/>
    <mergeCell ref="B25:C25"/>
    <mergeCell ref="D25:E25"/>
    <mergeCell ref="F25:G25"/>
    <mergeCell ref="H25:I25"/>
    <mergeCell ref="J25:K25"/>
    <mergeCell ref="L25:M25"/>
    <mergeCell ref="N25:O25"/>
    <mergeCell ref="P25:Q26"/>
    <mergeCell ref="B26:C26"/>
    <mergeCell ref="D26:E26"/>
    <mergeCell ref="F26:G26"/>
    <mergeCell ref="H26:I26"/>
    <mergeCell ref="J26:K26"/>
    <mergeCell ref="L26:M26"/>
    <mergeCell ref="N26:O26"/>
    <mergeCell ref="A30:D30"/>
    <mergeCell ref="B31:C31"/>
    <mergeCell ref="D31:E31"/>
    <mergeCell ref="F31:G31"/>
    <mergeCell ref="H31:I31"/>
    <mergeCell ref="J31:K31"/>
    <mergeCell ref="L27:M27"/>
    <mergeCell ref="N27:O27"/>
    <mergeCell ref="P27:Q28"/>
    <mergeCell ref="B28:C28"/>
    <mergeCell ref="D28:E28"/>
    <mergeCell ref="F28:G28"/>
    <mergeCell ref="H28:I28"/>
    <mergeCell ref="J28:K28"/>
    <mergeCell ref="L28:M28"/>
    <mergeCell ref="N28:O28"/>
    <mergeCell ref="A27:A28"/>
    <mergeCell ref="B27:C27"/>
    <mergeCell ref="D27:E27"/>
    <mergeCell ref="F27:G27"/>
    <mergeCell ref="H27:I27"/>
    <mergeCell ref="J27:K27"/>
    <mergeCell ref="B33:C33"/>
    <mergeCell ref="D33:E33"/>
    <mergeCell ref="F33:G33"/>
    <mergeCell ref="H33:I33"/>
    <mergeCell ref="J33:K33"/>
    <mergeCell ref="L33:M33"/>
    <mergeCell ref="L31:M31"/>
    <mergeCell ref="N31:Q31"/>
    <mergeCell ref="A32:A33"/>
    <mergeCell ref="B32:C32"/>
    <mergeCell ref="D32:E32"/>
    <mergeCell ref="F32:G32"/>
    <mergeCell ref="H32:I32"/>
    <mergeCell ref="J32:K32"/>
    <mergeCell ref="L32:M32"/>
    <mergeCell ref="N32:Q33"/>
    <mergeCell ref="L34:M34"/>
    <mergeCell ref="N34:Q35"/>
    <mergeCell ref="B35:C35"/>
    <mergeCell ref="D35:E35"/>
    <mergeCell ref="F35:G35"/>
    <mergeCell ref="H35:I35"/>
    <mergeCell ref="J35:K35"/>
    <mergeCell ref="L35:M35"/>
    <mergeCell ref="A34:A35"/>
    <mergeCell ref="B34:C34"/>
    <mergeCell ref="D34:E34"/>
    <mergeCell ref="F34:G34"/>
    <mergeCell ref="H34:I34"/>
    <mergeCell ref="J34:K34"/>
    <mergeCell ref="A39:D39"/>
    <mergeCell ref="N40:Q40"/>
    <mergeCell ref="N41:Q41"/>
    <mergeCell ref="N42:Q42"/>
    <mergeCell ref="N43:Q43"/>
    <mergeCell ref="N44:Q44"/>
    <mergeCell ref="L36:M36"/>
    <mergeCell ref="N36:Q37"/>
    <mergeCell ref="B37:C37"/>
    <mergeCell ref="D37:E37"/>
    <mergeCell ref="F37:G37"/>
    <mergeCell ref="H37:I37"/>
    <mergeCell ref="J37:K37"/>
    <mergeCell ref="L37:M37"/>
    <mergeCell ref="A36:A37"/>
    <mergeCell ref="B36:C36"/>
    <mergeCell ref="D36:E36"/>
    <mergeCell ref="F36:G36"/>
    <mergeCell ref="H36:I36"/>
    <mergeCell ref="J36:K36"/>
  </mergeCells>
  <phoneticPr fontId="2"/>
  <pageMargins left="0.59055118110236227" right="0.59055118110236227" top="0.59055118110236227" bottom="0.59055118110236227" header="0.19685039370078741" footer="0.19685039370078741"/>
  <pageSetup paperSize="9" firstPageNumber="42949631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D46"/>
  <sheetViews>
    <sheetView workbookViewId="0"/>
  </sheetViews>
  <sheetFormatPr defaultRowHeight="13.5" x14ac:dyDescent="0.15"/>
  <cols>
    <col min="1" max="1" width="22.75" style="283" customWidth="1"/>
    <col min="2" max="2" width="11.875" style="283" customWidth="1"/>
    <col min="3" max="3" width="15.375" style="283" customWidth="1"/>
    <col min="4" max="4" width="34" style="283" customWidth="1"/>
    <col min="5" max="16384" width="9" style="283"/>
  </cols>
  <sheetData>
    <row r="1" spans="1:4" ht="18" customHeight="1" x14ac:dyDescent="0.15">
      <c r="A1" s="282" t="s">
        <v>445</v>
      </c>
    </row>
    <row r="2" spans="1:4" ht="13.5" customHeight="1" x14ac:dyDescent="0.15">
      <c r="A2" s="284"/>
    </row>
    <row r="3" spans="1:4" x14ac:dyDescent="0.15">
      <c r="A3" s="285" t="s">
        <v>446</v>
      </c>
      <c r="B3" s="286" t="s">
        <v>447</v>
      </c>
      <c r="C3" s="287" t="s">
        <v>448</v>
      </c>
      <c r="D3" s="285" t="s">
        <v>449</v>
      </c>
    </row>
    <row r="4" spans="1:4" ht="17.25" customHeight="1" x14ac:dyDescent="0.15">
      <c r="A4" s="728" t="s">
        <v>450</v>
      </c>
      <c r="B4" s="720" t="s">
        <v>451</v>
      </c>
      <c r="C4" s="720" t="s">
        <v>452</v>
      </c>
      <c r="D4" s="723" t="s">
        <v>453</v>
      </c>
    </row>
    <row r="5" spans="1:4" ht="17.25" customHeight="1" x14ac:dyDescent="0.15">
      <c r="A5" s="728"/>
      <c r="B5" s="721"/>
      <c r="C5" s="721"/>
      <c r="D5" s="723"/>
    </row>
    <row r="6" spans="1:4" ht="17.25" customHeight="1" x14ac:dyDescent="0.15">
      <c r="A6" s="728"/>
      <c r="B6" s="722"/>
      <c r="C6" s="722"/>
      <c r="D6" s="724"/>
    </row>
    <row r="7" spans="1:4" ht="17.25" customHeight="1" x14ac:dyDescent="0.15">
      <c r="A7" s="728" t="s">
        <v>454</v>
      </c>
      <c r="B7" s="720" t="s">
        <v>455</v>
      </c>
      <c r="C7" s="720" t="s">
        <v>456</v>
      </c>
      <c r="D7" s="729" t="s">
        <v>457</v>
      </c>
    </row>
    <row r="8" spans="1:4" ht="17.25" customHeight="1" x14ac:dyDescent="0.15">
      <c r="A8" s="728"/>
      <c r="B8" s="721"/>
      <c r="C8" s="721"/>
      <c r="D8" s="723"/>
    </row>
    <row r="9" spans="1:4" ht="17.25" customHeight="1" x14ac:dyDescent="0.15">
      <c r="A9" s="728"/>
      <c r="B9" s="722"/>
      <c r="C9" s="722"/>
      <c r="D9" s="724"/>
    </row>
    <row r="10" spans="1:4" ht="17.25" customHeight="1" x14ac:dyDescent="0.15">
      <c r="A10" s="728" t="s">
        <v>458</v>
      </c>
      <c r="B10" s="720" t="s">
        <v>459</v>
      </c>
      <c r="C10" s="721" t="s">
        <v>460</v>
      </c>
      <c r="D10" s="723" t="s">
        <v>461</v>
      </c>
    </row>
    <row r="11" spans="1:4" ht="17.25" customHeight="1" x14ac:dyDescent="0.15">
      <c r="A11" s="728"/>
      <c r="B11" s="721"/>
      <c r="C11" s="721"/>
      <c r="D11" s="723"/>
    </row>
    <row r="12" spans="1:4" ht="17.25" customHeight="1" x14ac:dyDescent="0.15">
      <c r="A12" s="728"/>
      <c r="B12" s="722"/>
      <c r="C12" s="721"/>
      <c r="D12" s="723"/>
    </row>
    <row r="13" spans="1:4" ht="17.25" customHeight="1" x14ac:dyDescent="0.15">
      <c r="A13" s="728" t="s">
        <v>462</v>
      </c>
      <c r="B13" s="720" t="s">
        <v>463</v>
      </c>
      <c r="C13" s="720" t="s">
        <v>464</v>
      </c>
      <c r="D13" s="729" t="s">
        <v>465</v>
      </c>
    </row>
    <row r="14" spans="1:4" ht="17.25" customHeight="1" x14ac:dyDescent="0.15">
      <c r="A14" s="728"/>
      <c r="B14" s="721"/>
      <c r="C14" s="721"/>
      <c r="D14" s="723"/>
    </row>
    <row r="15" spans="1:4" ht="17.25" customHeight="1" x14ac:dyDescent="0.15">
      <c r="A15" s="728"/>
      <c r="B15" s="722"/>
      <c r="C15" s="722"/>
      <c r="D15" s="724"/>
    </row>
    <row r="16" spans="1:4" ht="17.25" customHeight="1" x14ac:dyDescent="0.15">
      <c r="A16" s="728" t="s">
        <v>466</v>
      </c>
      <c r="B16" s="730" t="s">
        <v>467</v>
      </c>
      <c r="C16" s="720" t="s">
        <v>468</v>
      </c>
      <c r="D16" s="723" t="s">
        <v>469</v>
      </c>
    </row>
    <row r="17" spans="1:4" ht="17.25" customHeight="1" x14ac:dyDescent="0.15">
      <c r="A17" s="728"/>
      <c r="B17" s="731"/>
      <c r="C17" s="721"/>
      <c r="D17" s="723"/>
    </row>
    <row r="18" spans="1:4" ht="17.25" customHeight="1" x14ac:dyDescent="0.15">
      <c r="A18" s="728"/>
      <c r="B18" s="732"/>
      <c r="C18" s="722"/>
      <c r="D18" s="723"/>
    </row>
    <row r="19" spans="1:4" ht="17.25" customHeight="1" x14ac:dyDescent="0.15">
      <c r="A19" s="728" t="s">
        <v>470</v>
      </c>
      <c r="B19" s="720" t="s">
        <v>471</v>
      </c>
      <c r="C19" s="720" t="s">
        <v>472</v>
      </c>
      <c r="D19" s="729" t="s">
        <v>473</v>
      </c>
    </row>
    <row r="20" spans="1:4" ht="17.25" customHeight="1" x14ac:dyDescent="0.15">
      <c r="A20" s="728"/>
      <c r="B20" s="721"/>
      <c r="C20" s="721"/>
      <c r="D20" s="723"/>
    </row>
    <row r="21" spans="1:4" ht="17.25" customHeight="1" x14ac:dyDescent="0.15">
      <c r="A21" s="728"/>
      <c r="B21" s="722"/>
      <c r="C21" s="722"/>
      <c r="D21" s="724"/>
    </row>
    <row r="22" spans="1:4" ht="17.25" customHeight="1" x14ac:dyDescent="0.15">
      <c r="A22" s="728" t="s">
        <v>474</v>
      </c>
      <c r="B22" s="720" t="s">
        <v>475</v>
      </c>
      <c r="C22" s="721" t="s">
        <v>476</v>
      </c>
      <c r="D22" s="723" t="s">
        <v>477</v>
      </c>
    </row>
    <row r="23" spans="1:4" ht="17.25" customHeight="1" x14ac:dyDescent="0.15">
      <c r="A23" s="728"/>
      <c r="B23" s="721"/>
      <c r="C23" s="721"/>
      <c r="D23" s="723"/>
    </row>
    <row r="24" spans="1:4" ht="17.25" customHeight="1" x14ac:dyDescent="0.15">
      <c r="A24" s="728"/>
      <c r="B24" s="722"/>
      <c r="C24" s="721"/>
      <c r="D24" s="723"/>
    </row>
    <row r="25" spans="1:4" ht="17.25" customHeight="1" x14ac:dyDescent="0.15">
      <c r="A25" s="728" t="s">
        <v>478</v>
      </c>
      <c r="B25" s="720" t="s">
        <v>479</v>
      </c>
      <c r="C25" s="720" t="s">
        <v>480</v>
      </c>
      <c r="D25" s="729" t="s">
        <v>481</v>
      </c>
    </row>
    <row r="26" spans="1:4" ht="17.25" customHeight="1" x14ac:dyDescent="0.15">
      <c r="A26" s="728"/>
      <c r="B26" s="721"/>
      <c r="C26" s="721"/>
      <c r="D26" s="723"/>
    </row>
    <row r="27" spans="1:4" ht="17.25" customHeight="1" x14ac:dyDescent="0.15">
      <c r="A27" s="728"/>
      <c r="B27" s="722"/>
      <c r="C27" s="722"/>
      <c r="D27" s="724"/>
    </row>
    <row r="28" spans="1:4" ht="17.25" customHeight="1" x14ac:dyDescent="0.15">
      <c r="A28" s="728" t="s">
        <v>458</v>
      </c>
      <c r="B28" s="720" t="s">
        <v>482</v>
      </c>
      <c r="C28" s="721" t="s">
        <v>460</v>
      </c>
      <c r="D28" s="723" t="s">
        <v>483</v>
      </c>
    </row>
    <row r="29" spans="1:4" ht="17.25" customHeight="1" x14ac:dyDescent="0.15">
      <c r="A29" s="728"/>
      <c r="B29" s="721"/>
      <c r="C29" s="721"/>
      <c r="D29" s="723"/>
    </row>
    <row r="30" spans="1:4" ht="17.25" customHeight="1" x14ac:dyDescent="0.15">
      <c r="A30" s="728"/>
      <c r="B30" s="722"/>
      <c r="C30" s="721"/>
      <c r="D30" s="723"/>
    </row>
    <row r="31" spans="1:4" ht="17.25" customHeight="1" x14ac:dyDescent="0.15">
      <c r="A31" s="728" t="s">
        <v>484</v>
      </c>
      <c r="B31" s="720" t="s">
        <v>485</v>
      </c>
      <c r="C31" s="720" t="s">
        <v>486</v>
      </c>
      <c r="D31" s="729" t="s">
        <v>487</v>
      </c>
    </row>
    <row r="32" spans="1:4" ht="17.25" customHeight="1" x14ac:dyDescent="0.15">
      <c r="A32" s="728"/>
      <c r="B32" s="721"/>
      <c r="C32" s="721"/>
      <c r="D32" s="723"/>
    </row>
    <row r="33" spans="1:4" ht="17.25" customHeight="1" x14ac:dyDescent="0.15">
      <c r="A33" s="728"/>
      <c r="B33" s="722"/>
      <c r="C33" s="722"/>
      <c r="D33" s="724"/>
    </row>
    <row r="34" spans="1:4" ht="17.25" customHeight="1" x14ac:dyDescent="0.15">
      <c r="A34" s="728" t="s">
        <v>488</v>
      </c>
      <c r="B34" s="720" t="s">
        <v>489</v>
      </c>
      <c r="C34" s="721" t="s">
        <v>490</v>
      </c>
      <c r="D34" s="723" t="s">
        <v>491</v>
      </c>
    </row>
    <row r="35" spans="1:4" ht="17.25" customHeight="1" x14ac:dyDescent="0.15">
      <c r="A35" s="728"/>
      <c r="B35" s="721"/>
      <c r="C35" s="721"/>
      <c r="D35" s="723"/>
    </row>
    <row r="36" spans="1:4" ht="17.25" customHeight="1" x14ac:dyDescent="0.15">
      <c r="A36" s="728"/>
      <c r="B36" s="722"/>
      <c r="C36" s="721"/>
      <c r="D36" s="723"/>
    </row>
    <row r="37" spans="1:4" ht="17.25" customHeight="1" x14ac:dyDescent="0.15">
      <c r="A37" s="728" t="s">
        <v>492</v>
      </c>
      <c r="B37" s="720" t="s">
        <v>493</v>
      </c>
      <c r="C37" s="720" t="s">
        <v>494</v>
      </c>
      <c r="D37" s="729" t="s">
        <v>495</v>
      </c>
    </row>
    <row r="38" spans="1:4" ht="17.25" customHeight="1" x14ac:dyDescent="0.15">
      <c r="A38" s="728"/>
      <c r="B38" s="721"/>
      <c r="C38" s="721"/>
      <c r="D38" s="723"/>
    </row>
    <row r="39" spans="1:4" ht="17.25" customHeight="1" x14ac:dyDescent="0.15">
      <c r="A39" s="728"/>
      <c r="B39" s="722"/>
      <c r="C39" s="722"/>
      <c r="D39" s="724"/>
    </row>
    <row r="40" spans="1:4" ht="17.25" customHeight="1" x14ac:dyDescent="0.15">
      <c r="A40" s="719" t="s">
        <v>496</v>
      </c>
      <c r="B40" s="720" t="s">
        <v>497</v>
      </c>
      <c r="C40" s="721" t="s">
        <v>498</v>
      </c>
      <c r="D40" s="723" t="s">
        <v>495</v>
      </c>
    </row>
    <row r="41" spans="1:4" ht="17.25" customHeight="1" x14ac:dyDescent="0.15">
      <c r="A41" s="719"/>
      <c r="B41" s="721"/>
      <c r="C41" s="721"/>
      <c r="D41" s="723"/>
    </row>
    <row r="42" spans="1:4" ht="17.25" customHeight="1" x14ac:dyDescent="0.15">
      <c r="A42" s="719"/>
      <c r="B42" s="722"/>
      <c r="C42" s="721"/>
      <c r="D42" s="724"/>
    </row>
    <row r="43" spans="1:4" ht="17.25" customHeight="1" x14ac:dyDescent="0.15">
      <c r="A43" s="719" t="s">
        <v>474</v>
      </c>
      <c r="B43" s="720" t="s">
        <v>499</v>
      </c>
      <c r="C43" s="720" t="s">
        <v>476</v>
      </c>
      <c r="D43" s="725" t="s">
        <v>477</v>
      </c>
    </row>
    <row r="44" spans="1:4" ht="17.25" customHeight="1" x14ac:dyDescent="0.15">
      <c r="A44" s="719"/>
      <c r="B44" s="721"/>
      <c r="C44" s="721"/>
      <c r="D44" s="726"/>
    </row>
    <row r="45" spans="1:4" ht="17.25" customHeight="1" x14ac:dyDescent="0.15">
      <c r="A45" s="719"/>
      <c r="B45" s="722"/>
      <c r="C45" s="722"/>
      <c r="D45" s="727"/>
    </row>
    <row r="46" spans="1:4" ht="14.25" customHeight="1" x14ac:dyDescent="0.15">
      <c r="A46" s="717" t="s">
        <v>500</v>
      </c>
      <c r="B46" s="718"/>
      <c r="C46" s="718"/>
      <c r="D46" s="718"/>
    </row>
  </sheetData>
  <mergeCells count="57">
    <mergeCell ref="A4:A6"/>
    <mergeCell ref="B4:B6"/>
    <mergeCell ref="C4:C6"/>
    <mergeCell ref="D4:D6"/>
    <mergeCell ref="A7:A9"/>
    <mergeCell ref="B7:B9"/>
    <mergeCell ref="C7:C9"/>
    <mergeCell ref="D7:D9"/>
    <mergeCell ref="A10:A12"/>
    <mergeCell ref="B10:B12"/>
    <mergeCell ref="C10:C12"/>
    <mergeCell ref="D10:D12"/>
    <mergeCell ref="A13:A15"/>
    <mergeCell ref="B13:B15"/>
    <mergeCell ref="C13:C15"/>
    <mergeCell ref="D13:D15"/>
    <mergeCell ref="A16:A18"/>
    <mergeCell ref="B16:B18"/>
    <mergeCell ref="C16:C18"/>
    <mergeCell ref="D16:D18"/>
    <mergeCell ref="A19:A21"/>
    <mergeCell ref="B19:B21"/>
    <mergeCell ref="C19:C21"/>
    <mergeCell ref="D19:D21"/>
    <mergeCell ref="A22:A24"/>
    <mergeCell ref="B22:B24"/>
    <mergeCell ref="C22:C24"/>
    <mergeCell ref="D22:D24"/>
    <mergeCell ref="A25:A27"/>
    <mergeCell ref="B25:B27"/>
    <mergeCell ref="C25:C27"/>
    <mergeCell ref="D25:D27"/>
    <mergeCell ref="A28:A30"/>
    <mergeCell ref="B28:B30"/>
    <mergeCell ref="C28:C30"/>
    <mergeCell ref="D28:D30"/>
    <mergeCell ref="A31:A33"/>
    <mergeCell ref="B31:B33"/>
    <mergeCell ref="C31:C33"/>
    <mergeCell ref="D31:D33"/>
    <mergeCell ref="A34:A36"/>
    <mergeCell ref="B34:B36"/>
    <mergeCell ref="C34:C36"/>
    <mergeCell ref="D34:D36"/>
    <mergeCell ref="A37:A39"/>
    <mergeCell ref="B37:B39"/>
    <mergeCell ref="C37:C39"/>
    <mergeCell ref="D37:D39"/>
    <mergeCell ref="A46:D46"/>
    <mergeCell ref="A40:A42"/>
    <mergeCell ref="B40:B42"/>
    <mergeCell ref="C40:C42"/>
    <mergeCell ref="D40:D42"/>
    <mergeCell ref="A43:A45"/>
    <mergeCell ref="B43:B45"/>
    <mergeCell ref="C43:C45"/>
    <mergeCell ref="D43:D45"/>
  </mergeCells>
  <phoneticPr fontId="2"/>
  <printOptions horizontalCentered="1"/>
  <pageMargins left="0.78740157480314965" right="0.78740157480314965" top="0.78740157480314965" bottom="0.98425196850393704" header="0.51181102362204722" footer="0.5118110236220472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R45"/>
  <sheetViews>
    <sheetView zoomScaleNormal="100" zoomScaleSheetLayoutView="100" workbookViewId="0">
      <selection sqref="A1:J1"/>
    </sheetView>
  </sheetViews>
  <sheetFormatPr defaultRowHeight="13.5" x14ac:dyDescent="0.15"/>
  <cols>
    <col min="1" max="1" width="10.5" style="261" customWidth="1"/>
    <col min="2" max="13" width="5.25" style="261" customWidth="1"/>
    <col min="14" max="17" width="4.75" style="261" customWidth="1"/>
    <col min="18" max="16384" width="9" style="262"/>
  </cols>
  <sheetData>
    <row r="1" spans="1:17" ht="25.5" customHeight="1" x14ac:dyDescent="0.15">
      <c r="A1" s="768" t="s">
        <v>501</v>
      </c>
      <c r="B1" s="768"/>
      <c r="C1" s="768"/>
      <c r="D1" s="768"/>
      <c r="E1" s="768"/>
      <c r="F1" s="768"/>
      <c r="G1" s="768"/>
      <c r="H1" s="768"/>
      <c r="I1" s="768"/>
      <c r="J1" s="768"/>
      <c r="L1" s="713" t="s">
        <v>502</v>
      </c>
      <c r="M1" s="714"/>
      <c r="N1" s="715"/>
      <c r="O1" s="716" t="s">
        <v>503</v>
      </c>
      <c r="P1" s="716"/>
      <c r="Q1" s="716"/>
    </row>
    <row r="2" spans="1:17" ht="21" customHeight="1" x14ac:dyDescent="0.15">
      <c r="A2" s="696" t="s">
        <v>504</v>
      </c>
      <c r="B2" s="696"/>
      <c r="C2" s="696"/>
      <c r="D2" s="696"/>
      <c r="E2" s="696"/>
      <c r="F2" s="696"/>
      <c r="G2" s="696"/>
      <c r="H2" s="696"/>
      <c r="I2" s="288" t="s">
        <v>505</v>
      </c>
    </row>
    <row r="3" spans="1:17" ht="6.75" customHeight="1" x14ac:dyDescent="0.15">
      <c r="A3" s="263"/>
      <c r="B3" s="264"/>
      <c r="C3" s="264"/>
      <c r="D3" s="264"/>
      <c r="E3" s="264"/>
      <c r="F3" s="264"/>
    </row>
    <row r="4" spans="1:17" ht="18.75" customHeight="1" x14ac:dyDescent="0.15">
      <c r="A4" s="696" t="s">
        <v>506</v>
      </c>
      <c r="B4" s="696"/>
      <c r="C4" s="696"/>
      <c r="D4" s="696"/>
      <c r="E4" s="696"/>
      <c r="F4" s="696"/>
      <c r="G4" s="696" t="s">
        <v>507</v>
      </c>
      <c r="H4" s="696"/>
      <c r="I4" s="696"/>
      <c r="J4" s="696"/>
      <c r="K4" s="696"/>
      <c r="L4" s="696"/>
      <c r="M4" s="696"/>
      <c r="N4" s="696"/>
      <c r="O4" s="696"/>
      <c r="P4" s="696"/>
    </row>
    <row r="5" spans="1:17" ht="18.75" customHeight="1" x14ac:dyDescent="0.15">
      <c r="A5" s="696" t="s">
        <v>508</v>
      </c>
      <c r="B5" s="696"/>
      <c r="C5" s="696"/>
      <c r="D5" s="696"/>
      <c r="E5" s="696"/>
      <c r="F5" s="696"/>
      <c r="G5" s="289" t="s">
        <v>509</v>
      </c>
      <c r="H5" s="289"/>
      <c r="I5" s="289"/>
      <c r="J5" s="289"/>
    </row>
    <row r="6" spans="1:17" ht="18.75" customHeight="1" x14ac:dyDescent="0.15">
      <c r="A6" s="696" t="s">
        <v>510</v>
      </c>
      <c r="B6" s="709"/>
      <c r="C6" s="709"/>
      <c r="D6" s="709"/>
      <c r="E6" s="709"/>
      <c r="F6" s="709"/>
      <c r="G6" s="709"/>
      <c r="H6" s="709"/>
      <c r="I6" s="709"/>
      <c r="J6" s="709"/>
      <c r="K6" s="709"/>
      <c r="L6" s="709"/>
      <c r="M6" s="709"/>
      <c r="N6" s="709"/>
      <c r="O6" s="709"/>
      <c r="P6" s="709"/>
      <c r="Q6" s="709"/>
    </row>
    <row r="7" spans="1:17" ht="15" customHeight="1" x14ac:dyDescent="0.15">
      <c r="A7" s="265"/>
    </row>
    <row r="8" spans="1:17" ht="15" customHeight="1" x14ac:dyDescent="0.15">
      <c r="A8" s="765" t="s">
        <v>511</v>
      </c>
      <c r="B8" s="765"/>
      <c r="C8" s="765"/>
      <c r="D8" s="766"/>
      <c r="E8" s="767"/>
      <c r="F8" s="290"/>
      <c r="J8" s="290"/>
    </row>
    <row r="9" spans="1:17" ht="22.5" customHeight="1" x14ac:dyDescent="0.15">
      <c r="A9" s="268" t="s">
        <v>512</v>
      </c>
      <c r="B9" s="753" t="s">
        <v>398</v>
      </c>
      <c r="C9" s="753"/>
      <c r="D9" s="753"/>
      <c r="E9" s="753"/>
      <c r="F9" s="753" t="s">
        <v>399</v>
      </c>
      <c r="G9" s="753"/>
      <c r="H9" s="753"/>
      <c r="I9" s="753"/>
      <c r="J9" s="753" t="s">
        <v>400</v>
      </c>
      <c r="K9" s="753"/>
      <c r="L9" s="753"/>
      <c r="M9" s="753"/>
      <c r="N9" s="753" t="s">
        <v>401</v>
      </c>
      <c r="O9" s="753"/>
      <c r="P9" s="753"/>
      <c r="Q9" s="753"/>
    </row>
    <row r="10" spans="1:17" ht="30" customHeight="1" x14ac:dyDescent="0.15">
      <c r="A10" s="267" t="s">
        <v>513</v>
      </c>
      <c r="B10" s="697">
        <v>28199</v>
      </c>
      <c r="C10" s="698"/>
      <c r="D10" s="698"/>
      <c r="E10" s="699"/>
      <c r="F10" s="697">
        <v>14755</v>
      </c>
      <c r="G10" s="698"/>
      <c r="H10" s="698"/>
      <c r="I10" s="699"/>
      <c r="J10" s="697">
        <v>13444</v>
      </c>
      <c r="K10" s="698"/>
      <c r="L10" s="698"/>
      <c r="M10" s="699"/>
      <c r="N10" s="700" t="s">
        <v>514</v>
      </c>
      <c r="O10" s="701"/>
      <c r="P10" s="701"/>
      <c r="Q10" s="702"/>
    </row>
    <row r="11" spans="1:17" ht="30" customHeight="1" x14ac:dyDescent="0.15">
      <c r="A11" s="267" t="s">
        <v>515</v>
      </c>
      <c r="B11" s="697">
        <v>27383</v>
      </c>
      <c r="C11" s="698"/>
      <c r="D11" s="698"/>
      <c r="E11" s="699"/>
      <c r="F11" s="697">
        <v>13598</v>
      </c>
      <c r="G11" s="698"/>
      <c r="H11" s="698"/>
      <c r="I11" s="699"/>
      <c r="J11" s="697">
        <v>13785</v>
      </c>
      <c r="K11" s="698"/>
      <c r="L11" s="698"/>
      <c r="M11" s="699"/>
      <c r="N11" s="700" t="s">
        <v>516</v>
      </c>
      <c r="O11" s="701"/>
      <c r="P11" s="701"/>
      <c r="Q11" s="702"/>
    </row>
    <row r="12" spans="1:17" ht="30" customHeight="1" x14ac:dyDescent="0.15">
      <c r="A12" s="267" t="s">
        <v>517</v>
      </c>
      <c r="B12" s="697">
        <v>26606</v>
      </c>
      <c r="C12" s="698"/>
      <c r="D12" s="698"/>
      <c r="E12" s="699"/>
      <c r="F12" s="697">
        <v>13018</v>
      </c>
      <c r="G12" s="698"/>
      <c r="H12" s="698"/>
      <c r="I12" s="699"/>
      <c r="J12" s="697">
        <v>13588</v>
      </c>
      <c r="K12" s="698"/>
      <c r="L12" s="698"/>
      <c r="M12" s="699"/>
      <c r="N12" s="700" t="s">
        <v>518</v>
      </c>
      <c r="O12" s="701"/>
      <c r="P12" s="701"/>
      <c r="Q12" s="702"/>
    </row>
    <row r="13" spans="1:17" ht="26.25" customHeight="1" x14ac:dyDescent="0.15">
      <c r="A13" s="268" t="s">
        <v>519</v>
      </c>
      <c r="B13" s="764">
        <f>1277848+B12</f>
        <v>1304454</v>
      </c>
      <c r="C13" s="764"/>
      <c r="D13" s="764"/>
      <c r="E13" s="764"/>
      <c r="F13" s="764">
        <f>713847+F12</f>
        <v>726865</v>
      </c>
      <c r="G13" s="764"/>
      <c r="H13" s="764"/>
      <c r="I13" s="764"/>
      <c r="J13" s="764">
        <f>563149+J12</f>
        <v>576737</v>
      </c>
      <c r="K13" s="764"/>
      <c r="L13" s="764"/>
      <c r="M13" s="764"/>
      <c r="N13" s="764">
        <f>9366+396</f>
        <v>9762</v>
      </c>
      <c r="O13" s="764"/>
      <c r="P13" s="764"/>
      <c r="Q13" s="764"/>
    </row>
    <row r="14" spans="1:17" ht="11.25" customHeight="1" x14ac:dyDescent="0.15">
      <c r="A14" s="265"/>
    </row>
    <row r="15" spans="1:17" ht="15" customHeight="1" x14ac:dyDescent="0.15">
      <c r="A15" s="696" t="s">
        <v>520</v>
      </c>
      <c r="B15" s="696"/>
      <c r="C15" s="696"/>
      <c r="D15" s="696"/>
      <c r="E15" s="264"/>
    </row>
    <row r="16" spans="1:17" ht="18.75" customHeight="1" x14ac:dyDescent="0.15">
      <c r="A16" s="683" t="s">
        <v>521</v>
      </c>
      <c r="B16" s="683"/>
      <c r="C16" s="683"/>
      <c r="D16" s="683"/>
      <c r="E16" s="683"/>
    </row>
    <row r="17" spans="1:18" ht="15" customHeight="1" x14ac:dyDescent="0.15">
      <c r="A17" s="268"/>
      <c r="B17" s="753" t="s">
        <v>411</v>
      </c>
      <c r="C17" s="753"/>
      <c r="D17" s="753" t="s">
        <v>412</v>
      </c>
      <c r="E17" s="753"/>
      <c r="F17" s="753" t="s">
        <v>413</v>
      </c>
      <c r="G17" s="753"/>
      <c r="H17" s="753" t="s">
        <v>414</v>
      </c>
      <c r="I17" s="753"/>
      <c r="J17" s="753" t="s">
        <v>415</v>
      </c>
      <c r="K17" s="753"/>
      <c r="L17" s="753" t="s">
        <v>416</v>
      </c>
      <c r="M17" s="753"/>
      <c r="N17" s="753" t="s">
        <v>417</v>
      </c>
      <c r="O17" s="753"/>
      <c r="P17" s="753" t="s">
        <v>418</v>
      </c>
      <c r="Q17" s="753"/>
    </row>
    <row r="18" spans="1:18" ht="15" customHeight="1" x14ac:dyDescent="0.15">
      <c r="A18" s="744" t="s">
        <v>420</v>
      </c>
      <c r="B18" s="759">
        <v>4010</v>
      </c>
      <c r="C18" s="759"/>
      <c r="D18" s="759">
        <v>2797</v>
      </c>
      <c r="E18" s="759"/>
      <c r="F18" s="759">
        <v>1365</v>
      </c>
      <c r="G18" s="759"/>
      <c r="H18" s="759">
        <v>957</v>
      </c>
      <c r="I18" s="759"/>
      <c r="J18" s="738">
        <f>19</f>
        <v>19</v>
      </c>
      <c r="K18" s="738"/>
      <c r="L18" s="738">
        <v>359</v>
      </c>
      <c r="M18" s="738"/>
      <c r="N18" s="759">
        <f>832+726+99+839+348+964+273</f>
        <v>4081</v>
      </c>
      <c r="O18" s="759"/>
      <c r="P18" s="760">
        <f>SUM(B18:O18)</f>
        <v>13588</v>
      </c>
      <c r="Q18" s="761"/>
    </row>
    <row r="19" spans="1:18" ht="15" customHeight="1" x14ac:dyDescent="0.15">
      <c r="A19" s="744"/>
      <c r="B19" s="743">
        <f>B18/$P$18</f>
        <v>0.29511333529584927</v>
      </c>
      <c r="C19" s="743"/>
      <c r="D19" s="743">
        <f>D18/P18</f>
        <v>0.20584339122755371</v>
      </c>
      <c r="E19" s="743"/>
      <c r="F19" s="743">
        <f>F18/$P$18</f>
        <v>0.10045628495731528</v>
      </c>
      <c r="G19" s="743"/>
      <c r="H19" s="743">
        <f>H18/P18</f>
        <v>7.0429790992051808E-2</v>
      </c>
      <c r="I19" s="743"/>
      <c r="J19" s="743">
        <f>J18/$P$18</f>
        <v>1.3982926111274655E-3</v>
      </c>
      <c r="K19" s="743"/>
      <c r="L19" s="743">
        <f>L18/$P$18</f>
        <v>2.6420370915513688E-2</v>
      </c>
      <c r="M19" s="743"/>
      <c r="N19" s="743">
        <f>N18/$P$18</f>
        <v>0.30033853400058874</v>
      </c>
      <c r="O19" s="743"/>
      <c r="P19" s="762"/>
      <c r="Q19" s="763"/>
      <c r="R19" s="271"/>
    </row>
    <row r="20" spans="1:18" ht="15" customHeight="1" x14ac:dyDescent="0.15">
      <c r="A20" s="744" t="s">
        <v>421</v>
      </c>
      <c r="B20" s="738">
        <v>106</v>
      </c>
      <c r="C20" s="738"/>
      <c r="D20" s="738">
        <v>47</v>
      </c>
      <c r="E20" s="738"/>
      <c r="F20" s="738">
        <v>38</v>
      </c>
      <c r="G20" s="738"/>
      <c r="H20" s="738">
        <v>8</v>
      </c>
      <c r="I20" s="738"/>
      <c r="J20" s="738">
        <v>1</v>
      </c>
      <c r="K20" s="738"/>
      <c r="L20" s="738">
        <v>85</v>
      </c>
      <c r="M20" s="738"/>
      <c r="N20" s="738">
        <f>19+17+2+39+11+14+9</f>
        <v>111</v>
      </c>
      <c r="O20" s="738"/>
      <c r="P20" s="760">
        <f>SUM(B20:O20)</f>
        <v>396</v>
      </c>
      <c r="Q20" s="761"/>
    </row>
    <row r="21" spans="1:18" ht="15" customHeight="1" x14ac:dyDescent="0.15">
      <c r="A21" s="744"/>
      <c r="B21" s="743">
        <f>B20/$P$20</f>
        <v>0.26767676767676768</v>
      </c>
      <c r="C21" s="743"/>
      <c r="D21" s="743">
        <f>D20/$P$20</f>
        <v>0.11868686868686869</v>
      </c>
      <c r="E21" s="743"/>
      <c r="F21" s="743">
        <f>F20/$P$20</f>
        <v>9.5959595959595953E-2</v>
      </c>
      <c r="G21" s="743"/>
      <c r="H21" s="743">
        <f>H20/$P$20</f>
        <v>2.0202020202020204E-2</v>
      </c>
      <c r="I21" s="743"/>
      <c r="J21" s="743">
        <f>J20/$P$20</f>
        <v>2.5252525252525255E-3</v>
      </c>
      <c r="K21" s="743"/>
      <c r="L21" s="743">
        <f>L20/$P$20</f>
        <v>0.21464646464646464</v>
      </c>
      <c r="M21" s="743"/>
      <c r="N21" s="743">
        <f>N20/$P$20</f>
        <v>0.28030303030303028</v>
      </c>
      <c r="O21" s="743"/>
      <c r="P21" s="762"/>
      <c r="Q21" s="763"/>
    </row>
    <row r="22" spans="1:18" ht="11.25" customHeight="1" x14ac:dyDescent="0.15">
      <c r="A22" s="265"/>
    </row>
    <row r="23" spans="1:18" ht="18.75" customHeight="1" x14ac:dyDescent="0.15">
      <c r="A23" s="683" t="s">
        <v>522</v>
      </c>
      <c r="B23" s="683"/>
      <c r="C23" s="683"/>
      <c r="D23" s="683"/>
      <c r="E23" s="683"/>
      <c r="F23" s="683"/>
    </row>
    <row r="24" spans="1:18" ht="15" customHeight="1" x14ac:dyDescent="0.15">
      <c r="A24" s="268"/>
      <c r="B24" s="753" t="s">
        <v>523</v>
      </c>
      <c r="C24" s="753"/>
      <c r="D24" s="753" t="s">
        <v>524</v>
      </c>
      <c r="E24" s="753"/>
      <c r="F24" s="753" t="s">
        <v>525</v>
      </c>
      <c r="G24" s="753"/>
      <c r="H24" s="753" t="s">
        <v>526</v>
      </c>
      <c r="I24" s="753"/>
      <c r="J24" s="753" t="s">
        <v>527</v>
      </c>
      <c r="K24" s="753"/>
      <c r="L24" s="753" t="s">
        <v>528</v>
      </c>
      <c r="M24" s="753"/>
      <c r="N24" s="753" t="s">
        <v>529</v>
      </c>
      <c r="O24" s="753"/>
      <c r="P24" s="753" t="s">
        <v>175</v>
      </c>
      <c r="Q24" s="753"/>
    </row>
    <row r="25" spans="1:18" ht="15" customHeight="1" x14ac:dyDescent="0.15">
      <c r="A25" s="744" t="s">
        <v>420</v>
      </c>
      <c r="B25" s="759">
        <v>3355</v>
      </c>
      <c r="C25" s="759"/>
      <c r="D25" s="759">
        <v>7354</v>
      </c>
      <c r="E25" s="759"/>
      <c r="F25" s="759">
        <v>2202</v>
      </c>
      <c r="G25" s="759"/>
      <c r="H25" s="759">
        <v>263</v>
      </c>
      <c r="I25" s="759"/>
      <c r="J25" s="738">
        <v>193</v>
      </c>
      <c r="K25" s="738"/>
      <c r="L25" s="738">
        <v>43</v>
      </c>
      <c r="M25" s="738"/>
      <c r="N25" s="759">
        <v>178</v>
      </c>
      <c r="O25" s="759"/>
      <c r="P25" s="760">
        <f>SUM(B25:O25)</f>
        <v>13588</v>
      </c>
      <c r="Q25" s="761"/>
    </row>
    <row r="26" spans="1:18" ht="15" customHeight="1" x14ac:dyDescent="0.15">
      <c r="A26" s="744"/>
      <c r="B26" s="743">
        <f>B25/$P$25</f>
        <v>0.24690903738592876</v>
      </c>
      <c r="C26" s="743"/>
      <c r="D26" s="743">
        <f>D25/$P$25</f>
        <v>0.54121283485428318</v>
      </c>
      <c r="E26" s="743"/>
      <c r="F26" s="743">
        <f>F25/$P$25</f>
        <v>0.16205475419487783</v>
      </c>
      <c r="G26" s="743"/>
      <c r="H26" s="743">
        <f>H25/$P$25</f>
        <v>1.9355313511922285E-2</v>
      </c>
      <c r="I26" s="743"/>
      <c r="J26" s="743">
        <f>J25/$P$25</f>
        <v>1.4203709155136886E-2</v>
      </c>
      <c r="K26" s="743"/>
      <c r="L26" s="743">
        <f>L25/$P$25</f>
        <v>3.1645569620253164E-3</v>
      </c>
      <c r="M26" s="743"/>
      <c r="N26" s="743">
        <f>N25/$P$25</f>
        <v>1.3099793935825728E-2</v>
      </c>
      <c r="O26" s="743"/>
      <c r="P26" s="762"/>
      <c r="Q26" s="763"/>
    </row>
    <row r="27" spans="1:18" ht="15" customHeight="1" x14ac:dyDescent="0.15">
      <c r="A27" s="744" t="s">
        <v>421</v>
      </c>
      <c r="B27" s="738">
        <v>163</v>
      </c>
      <c r="C27" s="738"/>
      <c r="D27" s="738">
        <v>184</v>
      </c>
      <c r="E27" s="738"/>
      <c r="F27" s="738">
        <v>35</v>
      </c>
      <c r="G27" s="738"/>
      <c r="H27" s="738">
        <v>6</v>
      </c>
      <c r="I27" s="738"/>
      <c r="J27" s="738">
        <v>4</v>
      </c>
      <c r="K27" s="738"/>
      <c r="L27" s="738">
        <v>1</v>
      </c>
      <c r="M27" s="738"/>
      <c r="N27" s="738">
        <v>3</v>
      </c>
      <c r="O27" s="738"/>
      <c r="P27" s="754">
        <f>SUM(B27:O27)</f>
        <v>396</v>
      </c>
      <c r="Q27" s="756"/>
    </row>
    <row r="28" spans="1:18" ht="15" customHeight="1" x14ac:dyDescent="0.15">
      <c r="A28" s="744"/>
      <c r="B28" s="743">
        <f>B27/$P$27</f>
        <v>0.4116161616161616</v>
      </c>
      <c r="C28" s="743"/>
      <c r="D28" s="743">
        <f>D27/$P$27</f>
        <v>0.46464646464646464</v>
      </c>
      <c r="E28" s="743"/>
      <c r="F28" s="743">
        <f>F27/$P$27</f>
        <v>8.8383838383838384E-2</v>
      </c>
      <c r="G28" s="743"/>
      <c r="H28" s="743">
        <f>H27/$P$27</f>
        <v>1.5151515151515152E-2</v>
      </c>
      <c r="I28" s="743"/>
      <c r="J28" s="743">
        <f>J27/$P$27</f>
        <v>1.0101010101010102E-2</v>
      </c>
      <c r="K28" s="743"/>
      <c r="L28" s="743">
        <f>L27/$P$27</f>
        <v>2.5252525252525255E-3</v>
      </c>
      <c r="M28" s="743"/>
      <c r="N28" s="743">
        <f>N27/$P$27</f>
        <v>7.575757575757576E-3</v>
      </c>
      <c r="O28" s="743"/>
      <c r="P28" s="757"/>
      <c r="Q28" s="686"/>
    </row>
    <row r="29" spans="1:18" ht="11.25" customHeight="1" x14ac:dyDescent="0.15">
      <c r="A29" s="265"/>
    </row>
    <row r="30" spans="1:18" ht="18.75" customHeight="1" x14ac:dyDescent="0.15">
      <c r="A30" s="683" t="s">
        <v>530</v>
      </c>
      <c r="B30" s="683"/>
      <c r="C30" s="683"/>
      <c r="D30" s="683"/>
    </row>
    <row r="31" spans="1:18" ht="14.25" customHeight="1" x14ac:dyDescent="0.15">
      <c r="A31" s="291"/>
      <c r="B31" s="753" t="s">
        <v>432</v>
      </c>
      <c r="C31" s="753"/>
      <c r="D31" s="753" t="s">
        <v>433</v>
      </c>
      <c r="E31" s="753"/>
      <c r="F31" s="753" t="s">
        <v>434</v>
      </c>
      <c r="G31" s="753"/>
      <c r="H31" s="753" t="s">
        <v>435</v>
      </c>
      <c r="I31" s="753"/>
      <c r="J31" s="753" t="s">
        <v>436</v>
      </c>
      <c r="K31" s="753"/>
      <c r="L31" s="753" t="s">
        <v>437</v>
      </c>
      <c r="M31" s="753"/>
      <c r="N31" s="753" t="s">
        <v>418</v>
      </c>
      <c r="O31" s="753"/>
      <c r="P31" s="753"/>
      <c r="Q31" s="753"/>
    </row>
    <row r="32" spans="1:18" ht="15" customHeight="1" x14ac:dyDescent="0.15">
      <c r="A32" s="744" t="s">
        <v>421</v>
      </c>
      <c r="B32" s="738">
        <v>304</v>
      </c>
      <c r="C32" s="738"/>
      <c r="D32" s="738">
        <v>72</v>
      </c>
      <c r="E32" s="738"/>
      <c r="F32" s="738">
        <v>15</v>
      </c>
      <c r="G32" s="738"/>
      <c r="H32" s="738">
        <v>1</v>
      </c>
      <c r="I32" s="738"/>
      <c r="J32" s="738">
        <v>2</v>
      </c>
      <c r="K32" s="738"/>
      <c r="L32" s="738">
        <v>2</v>
      </c>
      <c r="M32" s="738"/>
      <c r="N32" s="754">
        <f>SUM(B32:M32)</f>
        <v>396</v>
      </c>
      <c r="O32" s="755"/>
      <c r="P32" s="755"/>
      <c r="Q32" s="756"/>
    </row>
    <row r="33" spans="1:17" ht="15" customHeight="1" x14ac:dyDescent="0.15">
      <c r="A33" s="744"/>
      <c r="B33" s="743">
        <f>B32/$N$32</f>
        <v>0.76767676767676762</v>
      </c>
      <c r="C33" s="743"/>
      <c r="D33" s="743">
        <f>D32/$N$32</f>
        <v>0.18181818181818182</v>
      </c>
      <c r="E33" s="743"/>
      <c r="F33" s="743">
        <f>F32/$N$32</f>
        <v>3.787878787878788E-2</v>
      </c>
      <c r="G33" s="743"/>
      <c r="H33" s="743">
        <v>2E-3</v>
      </c>
      <c r="I33" s="743"/>
      <c r="J33" s="743">
        <f>J32/$N$32</f>
        <v>5.0505050505050509E-3</v>
      </c>
      <c r="K33" s="743"/>
      <c r="L33" s="743">
        <f>L32/$N$32</f>
        <v>5.0505050505050509E-3</v>
      </c>
      <c r="M33" s="743"/>
      <c r="N33" s="757"/>
      <c r="O33" s="758"/>
      <c r="P33" s="758"/>
      <c r="Q33" s="686"/>
    </row>
    <row r="34" spans="1:17" ht="15" customHeight="1" x14ac:dyDescent="0.15">
      <c r="A34" s="752" t="s">
        <v>438</v>
      </c>
      <c r="B34" s="745">
        <v>4625</v>
      </c>
      <c r="C34" s="745"/>
      <c r="D34" s="745">
        <v>3076</v>
      </c>
      <c r="E34" s="745"/>
      <c r="F34" s="745">
        <v>804</v>
      </c>
      <c r="G34" s="745"/>
      <c r="H34" s="745">
        <v>377</v>
      </c>
      <c r="I34" s="745"/>
      <c r="J34" s="745">
        <v>476</v>
      </c>
      <c r="K34" s="745"/>
      <c r="L34" s="745">
        <v>7</v>
      </c>
      <c r="M34" s="745"/>
      <c r="N34" s="746">
        <f>SUM(B34:M34)</f>
        <v>9365</v>
      </c>
      <c r="O34" s="747"/>
      <c r="P34" s="747"/>
      <c r="Q34" s="748"/>
    </row>
    <row r="35" spans="1:17" ht="15" customHeight="1" x14ac:dyDescent="0.15">
      <c r="A35" s="752"/>
      <c r="B35" s="743">
        <f>B34/$N$34</f>
        <v>0.49386011745862252</v>
      </c>
      <c r="C35" s="743"/>
      <c r="D35" s="743">
        <f>D34/$N$34</f>
        <v>0.32845702082221034</v>
      </c>
      <c r="E35" s="743"/>
      <c r="F35" s="743">
        <f>F34/$N$34</f>
        <v>8.5851575013347572E-2</v>
      </c>
      <c r="G35" s="743"/>
      <c r="H35" s="743">
        <f>H34/$N$34</f>
        <v>4.0256273358248801E-2</v>
      </c>
      <c r="I35" s="743"/>
      <c r="J35" s="743">
        <f>J34/$N$34</f>
        <v>5.0827549386011743E-2</v>
      </c>
      <c r="K35" s="743"/>
      <c r="L35" s="743">
        <f>L34/$N$34</f>
        <v>7.4746396155899624E-4</v>
      </c>
      <c r="M35" s="743"/>
      <c r="N35" s="749"/>
      <c r="O35" s="750"/>
      <c r="P35" s="750"/>
      <c r="Q35" s="751"/>
    </row>
    <row r="36" spans="1:17" ht="15" customHeight="1" x14ac:dyDescent="0.15">
      <c r="A36" s="744" t="s">
        <v>345</v>
      </c>
      <c r="B36" s="737">
        <f>B32+B34</f>
        <v>4929</v>
      </c>
      <c r="C36" s="738"/>
      <c r="D36" s="737">
        <f>D32+D34</f>
        <v>3148</v>
      </c>
      <c r="E36" s="738"/>
      <c r="F36" s="737">
        <f>F32+F34</f>
        <v>819</v>
      </c>
      <c r="G36" s="738"/>
      <c r="H36" s="737">
        <f>H32+H34</f>
        <v>378</v>
      </c>
      <c r="I36" s="738"/>
      <c r="J36" s="737">
        <f>J32+J34</f>
        <v>478</v>
      </c>
      <c r="K36" s="738"/>
      <c r="L36" s="737">
        <f>L32+L34</f>
        <v>9</v>
      </c>
      <c r="M36" s="738"/>
      <c r="N36" s="739">
        <f>SUM(B36:M36)</f>
        <v>9761</v>
      </c>
      <c r="O36" s="740"/>
      <c r="P36" s="740"/>
      <c r="Q36" s="741"/>
    </row>
    <row r="37" spans="1:17" ht="15" customHeight="1" x14ac:dyDescent="0.15">
      <c r="A37" s="744"/>
      <c r="B37" s="743">
        <f>B36/$N$36</f>
        <v>0.50496875320151624</v>
      </c>
      <c r="C37" s="743"/>
      <c r="D37" s="743">
        <v>0.32200000000000001</v>
      </c>
      <c r="E37" s="743"/>
      <c r="F37" s="743">
        <f>F36/$N$36</f>
        <v>8.3905337567872149E-2</v>
      </c>
      <c r="G37" s="743"/>
      <c r="H37" s="743">
        <f>H36/$N$36</f>
        <v>3.8725540415940993E-2</v>
      </c>
      <c r="I37" s="743"/>
      <c r="J37" s="743">
        <f>J36/$N$36</f>
        <v>4.8970392377830144E-2</v>
      </c>
      <c r="K37" s="743"/>
      <c r="L37" s="743">
        <f>L36/$N$36</f>
        <v>9.2203667657002352E-4</v>
      </c>
      <c r="M37" s="743"/>
      <c r="N37" s="742"/>
      <c r="O37" s="661"/>
      <c r="P37" s="661"/>
      <c r="Q37" s="662"/>
    </row>
    <row r="38" spans="1:17" ht="11.25" customHeight="1" x14ac:dyDescent="0.15">
      <c r="A38" s="265"/>
    </row>
    <row r="39" spans="1:17" ht="18.75" customHeight="1" x14ac:dyDescent="0.15">
      <c r="A39" s="646" t="s">
        <v>531</v>
      </c>
      <c r="B39" s="646"/>
      <c r="C39" s="646"/>
      <c r="D39" s="646"/>
    </row>
    <row r="40" spans="1:17" ht="18.75" customHeight="1" x14ac:dyDescent="0.15">
      <c r="A40" s="292"/>
      <c r="B40" s="292" t="s">
        <v>440</v>
      </c>
      <c r="C40" s="292" t="s">
        <v>441</v>
      </c>
      <c r="D40" s="292" t="s">
        <v>190</v>
      </c>
      <c r="E40" s="292" t="s">
        <v>191</v>
      </c>
      <c r="F40" s="292" t="s">
        <v>192</v>
      </c>
      <c r="G40" s="292" t="s">
        <v>193</v>
      </c>
      <c r="H40" s="292" t="s">
        <v>194</v>
      </c>
      <c r="I40" s="292" t="s">
        <v>195</v>
      </c>
      <c r="J40" s="292" t="s">
        <v>196</v>
      </c>
      <c r="K40" s="292" t="s">
        <v>197</v>
      </c>
      <c r="L40" s="292" t="s">
        <v>198</v>
      </c>
      <c r="M40" s="292" t="s">
        <v>199</v>
      </c>
      <c r="N40" s="733" t="s">
        <v>418</v>
      </c>
      <c r="O40" s="733"/>
      <c r="P40" s="733"/>
      <c r="Q40" s="733"/>
    </row>
    <row r="41" spans="1:17" ht="18.75" customHeight="1" x14ac:dyDescent="0.15">
      <c r="A41" s="293" t="s">
        <v>442</v>
      </c>
      <c r="B41" s="294">
        <v>30</v>
      </c>
      <c r="C41" s="294">
        <v>31</v>
      </c>
      <c r="D41" s="294">
        <v>30</v>
      </c>
      <c r="E41" s="294">
        <v>31</v>
      </c>
      <c r="F41" s="294">
        <v>31</v>
      </c>
      <c r="G41" s="294">
        <v>30</v>
      </c>
      <c r="H41" s="294">
        <v>31</v>
      </c>
      <c r="I41" s="294">
        <v>30</v>
      </c>
      <c r="J41" s="294">
        <v>30</v>
      </c>
      <c r="K41" s="294">
        <v>26</v>
      </c>
      <c r="L41" s="294">
        <v>29</v>
      </c>
      <c r="M41" s="294">
        <v>31</v>
      </c>
      <c r="N41" s="734">
        <f>SUM(B41:M41)</f>
        <v>360</v>
      </c>
      <c r="O41" s="734"/>
      <c r="P41" s="734"/>
      <c r="Q41" s="734"/>
    </row>
    <row r="42" spans="1:17" ht="18.75" customHeight="1" x14ac:dyDescent="0.15">
      <c r="A42" s="293" t="s">
        <v>443</v>
      </c>
      <c r="B42" s="294">
        <v>29</v>
      </c>
      <c r="C42" s="294">
        <v>23</v>
      </c>
      <c r="D42" s="294">
        <v>22</v>
      </c>
      <c r="E42" s="294">
        <v>26</v>
      </c>
      <c r="F42" s="294">
        <v>30</v>
      </c>
      <c r="G42" s="294">
        <v>24</v>
      </c>
      <c r="H42" s="294">
        <v>19</v>
      </c>
      <c r="I42" s="294">
        <v>17</v>
      </c>
      <c r="J42" s="294">
        <v>15</v>
      </c>
      <c r="K42" s="294">
        <v>12</v>
      </c>
      <c r="L42" s="294">
        <v>14</v>
      </c>
      <c r="M42" s="294">
        <v>24</v>
      </c>
      <c r="N42" s="734">
        <f>SUM(B42:M42)</f>
        <v>255</v>
      </c>
      <c r="O42" s="734"/>
      <c r="P42" s="734"/>
      <c r="Q42" s="734"/>
    </row>
    <row r="43" spans="1:17" ht="18.75" customHeight="1" x14ac:dyDescent="0.15">
      <c r="A43" s="293" t="s">
        <v>532</v>
      </c>
      <c r="B43" s="295">
        <f>B42/B41</f>
        <v>0.96666666666666667</v>
      </c>
      <c r="C43" s="295">
        <f t="shared" ref="C43:M43" si="0">C42/C41</f>
        <v>0.74193548387096775</v>
      </c>
      <c r="D43" s="295">
        <f t="shared" si="0"/>
        <v>0.73333333333333328</v>
      </c>
      <c r="E43" s="295">
        <f t="shared" si="0"/>
        <v>0.83870967741935487</v>
      </c>
      <c r="F43" s="295">
        <f t="shared" si="0"/>
        <v>0.967741935483871</v>
      </c>
      <c r="G43" s="295">
        <f t="shared" si="0"/>
        <v>0.8</v>
      </c>
      <c r="H43" s="295">
        <f t="shared" si="0"/>
        <v>0.61290322580645162</v>
      </c>
      <c r="I43" s="295">
        <f t="shared" si="0"/>
        <v>0.56666666666666665</v>
      </c>
      <c r="J43" s="295">
        <f t="shared" si="0"/>
        <v>0.5</v>
      </c>
      <c r="K43" s="295">
        <f t="shared" si="0"/>
        <v>0.46153846153846156</v>
      </c>
      <c r="L43" s="295">
        <f t="shared" si="0"/>
        <v>0.48275862068965519</v>
      </c>
      <c r="M43" s="295">
        <f t="shared" si="0"/>
        <v>0.77419354838709675</v>
      </c>
      <c r="N43" s="735">
        <f>N42/N41</f>
        <v>0.70833333333333337</v>
      </c>
      <c r="O43" s="735"/>
      <c r="P43" s="735"/>
      <c r="Q43" s="735"/>
    </row>
    <row r="44" spans="1:17" ht="18.75" customHeight="1" x14ac:dyDescent="0.15">
      <c r="A44" s="293" t="s">
        <v>398</v>
      </c>
      <c r="B44" s="296">
        <v>3684</v>
      </c>
      <c r="C44" s="296">
        <v>1907</v>
      </c>
      <c r="D44" s="297">
        <v>1112</v>
      </c>
      <c r="E44" s="296">
        <v>4656</v>
      </c>
      <c r="F44" s="296">
        <v>4071</v>
      </c>
      <c r="G44" s="296">
        <v>3598</v>
      </c>
      <c r="H44" s="296">
        <v>1568</v>
      </c>
      <c r="I44" s="296">
        <v>1539</v>
      </c>
      <c r="J44" s="296">
        <v>1190</v>
      </c>
      <c r="K44" s="296">
        <v>325</v>
      </c>
      <c r="L44" s="298">
        <v>744</v>
      </c>
      <c r="M44" s="296">
        <v>2212</v>
      </c>
      <c r="N44" s="736">
        <f>SUM(B44:M44)</f>
        <v>26606</v>
      </c>
      <c r="O44" s="736"/>
      <c r="P44" s="736"/>
      <c r="Q44" s="736"/>
    </row>
    <row r="45" spans="1:17" ht="14.25" customHeight="1" x14ac:dyDescent="0.15">
      <c r="A45" s="265"/>
    </row>
  </sheetData>
  <mergeCells count="169">
    <mergeCell ref="A5:F5"/>
    <mergeCell ref="A6:Q6"/>
    <mergeCell ref="A8:C8"/>
    <mergeCell ref="D8:E8"/>
    <mergeCell ref="B9:E9"/>
    <mergeCell ref="F9:I9"/>
    <mergeCell ref="J9:M9"/>
    <mergeCell ref="N9:Q9"/>
    <mergeCell ref="A1:J1"/>
    <mergeCell ref="L1:N1"/>
    <mergeCell ref="O1:Q1"/>
    <mergeCell ref="A2:H2"/>
    <mergeCell ref="A4:F4"/>
    <mergeCell ref="G4:P4"/>
    <mergeCell ref="N12:Q12"/>
    <mergeCell ref="B13:E13"/>
    <mergeCell ref="F13:I13"/>
    <mergeCell ref="J13:M13"/>
    <mergeCell ref="N13:Q13"/>
    <mergeCell ref="B10:E10"/>
    <mergeCell ref="F10:I10"/>
    <mergeCell ref="J10:M10"/>
    <mergeCell ref="N10:Q10"/>
    <mergeCell ref="B11:E11"/>
    <mergeCell ref="F11:I11"/>
    <mergeCell ref="J11:M11"/>
    <mergeCell ref="N11:Q11"/>
    <mergeCell ref="A15:D15"/>
    <mergeCell ref="A16:E16"/>
    <mergeCell ref="B17:C17"/>
    <mergeCell ref="D17:E17"/>
    <mergeCell ref="F17:G17"/>
    <mergeCell ref="H17:I17"/>
    <mergeCell ref="B12:E12"/>
    <mergeCell ref="F12:I12"/>
    <mergeCell ref="J12:M12"/>
    <mergeCell ref="J17:K17"/>
    <mergeCell ref="L17:M17"/>
    <mergeCell ref="N17:O17"/>
    <mergeCell ref="P17:Q17"/>
    <mergeCell ref="A18:A19"/>
    <mergeCell ref="B18:C18"/>
    <mergeCell ref="D18:E18"/>
    <mergeCell ref="F18:G18"/>
    <mergeCell ref="H18:I18"/>
    <mergeCell ref="J18:K18"/>
    <mergeCell ref="L18:M18"/>
    <mergeCell ref="N18:O18"/>
    <mergeCell ref="P18:Q19"/>
    <mergeCell ref="B19:C19"/>
    <mergeCell ref="D19:E19"/>
    <mergeCell ref="F19:G19"/>
    <mergeCell ref="H19:I19"/>
    <mergeCell ref="J19:K19"/>
    <mergeCell ref="L19:M19"/>
    <mergeCell ref="N19:O19"/>
    <mergeCell ref="A23:F23"/>
    <mergeCell ref="B24:C24"/>
    <mergeCell ref="D24:E24"/>
    <mergeCell ref="F24:G24"/>
    <mergeCell ref="H24:I24"/>
    <mergeCell ref="J24:K24"/>
    <mergeCell ref="L20:M20"/>
    <mergeCell ref="N20:O20"/>
    <mergeCell ref="P20:Q21"/>
    <mergeCell ref="B21:C21"/>
    <mergeCell ref="D21:E21"/>
    <mergeCell ref="F21:G21"/>
    <mergeCell ref="H21:I21"/>
    <mergeCell ref="J21:K21"/>
    <mergeCell ref="L21:M21"/>
    <mergeCell ref="N21:O21"/>
    <mergeCell ref="A20:A21"/>
    <mergeCell ref="B20:C20"/>
    <mergeCell ref="D20:E20"/>
    <mergeCell ref="F20:G20"/>
    <mergeCell ref="H20:I20"/>
    <mergeCell ref="J20:K20"/>
    <mergeCell ref="L24:M24"/>
    <mergeCell ref="N24:O24"/>
    <mergeCell ref="P24:Q24"/>
    <mergeCell ref="A25:A26"/>
    <mergeCell ref="B25:C25"/>
    <mergeCell ref="D25:E25"/>
    <mergeCell ref="F25:G25"/>
    <mergeCell ref="H25:I25"/>
    <mergeCell ref="J25:K25"/>
    <mergeCell ref="L25:M25"/>
    <mergeCell ref="N25:O25"/>
    <mergeCell ref="P25:Q26"/>
    <mergeCell ref="B26:C26"/>
    <mergeCell ref="D26:E26"/>
    <mergeCell ref="F26:G26"/>
    <mergeCell ref="H26:I26"/>
    <mergeCell ref="J26:K26"/>
    <mergeCell ref="L26:M26"/>
    <mergeCell ref="N26:O26"/>
    <mergeCell ref="A30:D30"/>
    <mergeCell ref="B31:C31"/>
    <mergeCell ref="D31:E31"/>
    <mergeCell ref="F31:G31"/>
    <mergeCell ref="H31:I31"/>
    <mergeCell ref="J31:K31"/>
    <mergeCell ref="L27:M27"/>
    <mergeCell ref="N27:O27"/>
    <mergeCell ref="P27:Q28"/>
    <mergeCell ref="B28:C28"/>
    <mergeCell ref="D28:E28"/>
    <mergeCell ref="F28:G28"/>
    <mergeCell ref="H28:I28"/>
    <mergeCell ref="J28:K28"/>
    <mergeCell ref="L28:M28"/>
    <mergeCell ref="N28:O28"/>
    <mergeCell ref="A27:A28"/>
    <mergeCell ref="B27:C27"/>
    <mergeCell ref="D27:E27"/>
    <mergeCell ref="F27:G27"/>
    <mergeCell ref="H27:I27"/>
    <mergeCell ref="J27:K27"/>
    <mergeCell ref="B33:C33"/>
    <mergeCell ref="D33:E33"/>
    <mergeCell ref="F33:G33"/>
    <mergeCell ref="H33:I33"/>
    <mergeCell ref="J33:K33"/>
    <mergeCell ref="L33:M33"/>
    <mergeCell ref="L31:M31"/>
    <mergeCell ref="N31:Q31"/>
    <mergeCell ref="A32:A33"/>
    <mergeCell ref="B32:C32"/>
    <mergeCell ref="D32:E32"/>
    <mergeCell ref="F32:G32"/>
    <mergeCell ref="H32:I32"/>
    <mergeCell ref="J32:K32"/>
    <mergeCell ref="L32:M32"/>
    <mergeCell ref="N32:Q33"/>
    <mergeCell ref="L34:M34"/>
    <mergeCell ref="N34:Q35"/>
    <mergeCell ref="B35:C35"/>
    <mergeCell ref="D35:E35"/>
    <mergeCell ref="F35:G35"/>
    <mergeCell ref="H35:I35"/>
    <mergeCell ref="J35:K35"/>
    <mergeCell ref="L35:M35"/>
    <mergeCell ref="A34:A35"/>
    <mergeCell ref="B34:C34"/>
    <mergeCell ref="D34:E34"/>
    <mergeCell ref="F34:G34"/>
    <mergeCell ref="H34:I34"/>
    <mergeCell ref="J34:K34"/>
    <mergeCell ref="A39:D39"/>
    <mergeCell ref="N40:Q40"/>
    <mergeCell ref="N41:Q41"/>
    <mergeCell ref="N42:Q42"/>
    <mergeCell ref="N43:Q43"/>
    <mergeCell ref="N44:Q44"/>
    <mergeCell ref="L36:M36"/>
    <mergeCell ref="N36:Q37"/>
    <mergeCell ref="B37:C37"/>
    <mergeCell ref="D37:E37"/>
    <mergeCell ref="F37:G37"/>
    <mergeCell ref="H37:I37"/>
    <mergeCell ref="J37:K37"/>
    <mergeCell ref="L37:M37"/>
    <mergeCell ref="A36:A37"/>
    <mergeCell ref="B36:C36"/>
    <mergeCell ref="D36:E36"/>
    <mergeCell ref="F36:G36"/>
    <mergeCell ref="H36:I36"/>
    <mergeCell ref="J36:K36"/>
  </mergeCells>
  <phoneticPr fontId="2"/>
  <pageMargins left="0.55000000000000004" right="0.55000000000000004" top="1" bottom="0.76"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1-1</vt:lpstr>
      <vt:lpstr>1-2</vt:lpstr>
      <vt:lpstr>1-3</vt:lpstr>
      <vt:lpstr>1-4(1)-1</vt:lpstr>
      <vt:lpstr>1-4(1)-2</vt:lpstr>
      <vt:lpstr>1-4(1)-3</vt:lpstr>
      <vt:lpstr>1-4(2)-1</vt:lpstr>
      <vt:lpstr>1-4(2)-2</vt:lpstr>
      <vt:lpstr>1-4(3)-1</vt:lpstr>
      <vt:lpstr>1-4(3)-2</vt:lpstr>
      <vt:lpstr>1-4(4)-1</vt:lpstr>
      <vt:lpstr>1-4(4)-2</vt:lpstr>
      <vt:lpstr>1-4(5)-1</vt:lpstr>
      <vt:lpstr>1-4(5)-2</vt:lpstr>
      <vt:lpstr>1-4(5)-3</vt:lpstr>
      <vt:lpstr>1-4(6)-1</vt:lpstr>
      <vt:lpstr>1-4(6)-2</vt:lpstr>
      <vt:lpstr>グラフのデータ</vt:lpstr>
      <vt:lpstr>'1-1'!Print_Area</vt:lpstr>
      <vt:lpstr>'1-2'!Print_Area</vt:lpstr>
      <vt:lpstr>'1-3'!Print_Area</vt:lpstr>
      <vt:lpstr>'1-4(1)-1'!Print_Area</vt:lpstr>
      <vt:lpstr>'1-4(1)-2'!Print_Area</vt:lpstr>
      <vt:lpstr>'1-4(1)-3'!Print_Area</vt:lpstr>
      <vt:lpstr>'1-4(2)-1'!Print_Area</vt:lpstr>
      <vt:lpstr>'1-4(3)-2'!Print_Area</vt:lpstr>
      <vt:lpstr>'1-4(5)-2'!Print_Area</vt:lpstr>
      <vt:lpstr>'1-4(5)-3'!Print_Area</vt:lpstr>
      <vt:lpstr>'1-4(6)-1'!Print_Area</vt:lpstr>
      <vt:lpstr>'1-4(6)-2'!Print_Area</vt:lpstr>
      <vt:lpstr>'1-1'!Print_Titles</vt:lpstr>
      <vt:lpstr>'1-4(1)-2'!Print_Titles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原　奈央子（まなび課）</cp:lastModifiedBy>
  <cp:lastPrinted>2016-10-23T02:18:56Z</cp:lastPrinted>
  <dcterms:created xsi:type="dcterms:W3CDTF">2004-04-12T11:08:13Z</dcterms:created>
  <dcterms:modified xsi:type="dcterms:W3CDTF">2020-06-24T04:18:12Z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