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350障害福祉課\(R6)障害福祉課\033 事業所監査\03 事前提出書類\"/>
    </mc:Choice>
  </mc:AlternateContent>
  <xr:revisionPtr revIDLastSave="0" documentId="13_ncr:101_{B023069E-8FB1-4CD6-9A36-82F574CF9D09}" xr6:coauthVersionLast="47" xr6:coauthVersionMax="47" xr10:uidLastSave="{00000000-0000-0000-0000-000000000000}"/>
  <bookViews>
    <workbookView xWindow="-108" yWindow="-108" windowWidth="30936" windowHeight="16776" tabRatio="827" xr2:uid="{00000000-000D-0000-FFFF-FFFF00000000}"/>
  </bookViews>
  <sheets>
    <sheet name="別添参考様式（人員配置体制確認表）" sheetId="75" r:id="rId1"/>
    <sheet name="別添参考様式（人員配置体制確認表）作成例" sheetId="71" r:id="rId2"/>
  </sheets>
  <definedNames>
    <definedName name="___kk06" localSheetId="0">#REF!</definedName>
    <definedName name="___kk06" localSheetId="1">#REF!</definedName>
    <definedName name="___kk06">#REF!</definedName>
    <definedName name="___kk29" localSheetId="0">#REF!</definedName>
    <definedName name="___kk29" localSheetId="1">#REF!</definedName>
    <definedName name="___kk29">#REF!</definedName>
    <definedName name="__kk06" localSheetId="0">#REF!</definedName>
    <definedName name="__kk06" localSheetId="1">#REF!</definedName>
    <definedName name="__kk06">#REF!</definedName>
    <definedName name="__kk29" localSheetId="0">#REF!</definedName>
    <definedName name="__kk29" localSheetId="1">#REF!</definedName>
    <definedName name="__kk29">#REF!</definedName>
    <definedName name="_kk06" localSheetId="0">#REF!</definedName>
    <definedName name="_kk06" localSheetId="1">#REF!</definedName>
    <definedName name="_kk06">#REF!</definedName>
    <definedName name="_kk29" localSheetId="0">#REF!</definedName>
    <definedName name="_kk29" localSheetId="1">#REF!</definedName>
    <definedName name="_kk29">#REF!</definedName>
    <definedName name="Avrg" localSheetId="0">#REF!</definedName>
    <definedName name="Avrg" localSheetId="1">#REF!</definedName>
    <definedName name="Avrg">#REF!</definedName>
    <definedName name="avrg1" localSheetId="0">#REF!</definedName>
    <definedName name="avrg1" localSheetId="1">#REF!</definedName>
    <definedName name="avrg1">#REF!</definedName>
    <definedName name="jiritu" localSheetId="0">#REF!</definedName>
    <definedName name="jiritu" localSheetId="1">#REF!</definedName>
    <definedName name="jiritu">#REF!</definedName>
    <definedName name="KK_03" localSheetId="0">#REF!</definedName>
    <definedName name="KK_03" localSheetId="1">#REF!</definedName>
    <definedName name="KK_03">#REF!</definedName>
    <definedName name="kk_04" localSheetId="0">#REF!</definedName>
    <definedName name="kk_04" localSheetId="1">#REF!</definedName>
    <definedName name="kk_04">#REF!</definedName>
    <definedName name="KK_06" localSheetId="0">#REF!</definedName>
    <definedName name="KK_06" localSheetId="1">#REF!</definedName>
    <definedName name="KK_06">#REF!</definedName>
    <definedName name="kk_07" localSheetId="0">#REF!</definedName>
    <definedName name="kk_07" localSheetId="1">#REF!</definedName>
    <definedName name="kk_07">#REF!</definedName>
    <definedName name="KK2_3" localSheetId="0">#REF!</definedName>
    <definedName name="KK2_3" localSheetId="1">#REF!</definedName>
    <definedName name="KK2_3">#REF!</definedName>
    <definedName name="_xlnm.Print_Area" localSheetId="0">'別添参考様式（人員配置体制確認表）'!$A$1:$BT$78</definedName>
    <definedName name="_xlnm.Print_Area" localSheetId="1">'別添参考様式（人員配置体制確認表）作成例'!$A$1:$BT$78</definedName>
    <definedName name="Roman_01" localSheetId="0">#REF!</definedName>
    <definedName name="Roman_01" localSheetId="1">#REF!</definedName>
    <definedName name="Roman_01">#REF!</definedName>
    <definedName name="Roman_03" localSheetId="0">#REF!</definedName>
    <definedName name="Roman_03" localSheetId="1">#REF!</definedName>
    <definedName name="Roman_03">#REF!</definedName>
    <definedName name="Roman_04" localSheetId="0">#REF!</definedName>
    <definedName name="Roman_04" localSheetId="1">#REF!</definedName>
    <definedName name="Roman_04">#REF!</definedName>
    <definedName name="Roman_06" localSheetId="0">#REF!</definedName>
    <definedName name="Roman_06" localSheetId="1">#REF!</definedName>
    <definedName name="Roman_06">#REF!</definedName>
    <definedName name="roman_09" localSheetId="0">#REF!</definedName>
    <definedName name="roman_09" localSheetId="1">#REF!</definedName>
    <definedName name="roman_09">#REF!</definedName>
    <definedName name="roman_11" localSheetId="0">#REF!</definedName>
    <definedName name="roman_11" localSheetId="1">#REF!</definedName>
    <definedName name="roman_11">#REF!</definedName>
    <definedName name="roman11" localSheetId="0">#REF!</definedName>
    <definedName name="roman11" localSheetId="1">#REF!</definedName>
    <definedName name="roman11">#REF!</definedName>
    <definedName name="Roman2_1" localSheetId="0">#REF!</definedName>
    <definedName name="Roman2_1" localSheetId="1">#REF!</definedName>
    <definedName name="Roman2_1">#REF!</definedName>
    <definedName name="Roman2_3" localSheetId="0">#REF!</definedName>
    <definedName name="Roman2_3" localSheetId="1">#REF!</definedName>
    <definedName name="Roman2_3">#REF!</definedName>
    <definedName name="roman31" localSheetId="0">#REF!</definedName>
    <definedName name="roman31" localSheetId="1">#REF!</definedName>
    <definedName name="roman31">#REF!</definedName>
    <definedName name="roman33" localSheetId="0">#REF!</definedName>
    <definedName name="roman33" localSheetId="1">#REF!</definedName>
    <definedName name="roman33">#REF!</definedName>
    <definedName name="roman4_3" localSheetId="0">#REF!</definedName>
    <definedName name="roman4_3" localSheetId="1">#REF!</definedName>
    <definedName name="roman4_3">#REF!</definedName>
    <definedName name="roman7_1" localSheetId="0">#REF!</definedName>
    <definedName name="roman7_1" localSheetId="1">#REF!</definedName>
    <definedName name="roman7_1">#REF!</definedName>
    <definedName name="roman77" localSheetId="0">#REF!</definedName>
    <definedName name="roman77" localSheetId="1">#REF!</definedName>
    <definedName name="roman77">#REF!</definedName>
    <definedName name="romann_12" localSheetId="0">#REF!</definedName>
    <definedName name="romann_12" localSheetId="1">#REF!</definedName>
    <definedName name="romann_12">#REF!</definedName>
    <definedName name="romann_66" localSheetId="0">#REF!</definedName>
    <definedName name="romann_66" localSheetId="1">#REF!</definedName>
    <definedName name="romann_66">#REF!</definedName>
    <definedName name="romann33" localSheetId="0">#REF!</definedName>
    <definedName name="romann33" localSheetId="1">#REF!</definedName>
    <definedName name="romann33">#REF!</definedName>
    <definedName name="serv" localSheetId="0">#REF!</definedName>
    <definedName name="serv" localSheetId="1">#REF!</definedName>
    <definedName name="serv">#REF!</definedName>
    <definedName name="serv_" localSheetId="0">#REF!</definedName>
    <definedName name="serv_" localSheetId="1">#REF!</definedName>
    <definedName name="serv_">#REF!</definedName>
    <definedName name="Serv_LIST" localSheetId="0">#REF!</definedName>
    <definedName name="Serv_LIST" localSheetId="1">#REF!</definedName>
    <definedName name="Serv_LIST">#REF!</definedName>
    <definedName name="servo1" localSheetId="0">#REF!</definedName>
    <definedName name="servo1" localSheetId="1">#REF!</definedName>
    <definedName name="servo1">#REF!</definedName>
    <definedName name="ｔａｂｉｅ＿04" localSheetId="0">#REF!</definedName>
    <definedName name="ｔａｂｉｅ＿04" localSheetId="1">#REF!</definedName>
    <definedName name="ｔａｂｉｅ＿04">#REF!</definedName>
    <definedName name="table_03" localSheetId="0">#REF!</definedName>
    <definedName name="table_03" localSheetId="1">#REF!</definedName>
    <definedName name="table_03">#REF!</definedName>
    <definedName name="table_06" localSheetId="0">#REF!</definedName>
    <definedName name="table_06" localSheetId="1">#REF!</definedName>
    <definedName name="table_06">#REF!</definedName>
    <definedName name="table2_3" localSheetId="0">#REF!</definedName>
    <definedName name="table2_3" localSheetId="1">#REF!</definedName>
    <definedName name="table2_3">#REF!</definedName>
    <definedName name="tapi2" localSheetId="0">#REF!</definedName>
    <definedName name="tapi2" localSheetId="1">#REF!</definedName>
    <definedName name="tapi2">#REF!</definedName>
    <definedName name="tebie_o7" localSheetId="0">#REF!</definedName>
    <definedName name="tebie_o7" localSheetId="1">#REF!</definedName>
    <definedName name="tebie_o7">#REF!</definedName>
    <definedName name="tebie08" localSheetId="0">#REF!</definedName>
    <definedName name="tebie08" localSheetId="1">#REF!</definedName>
    <definedName name="tebie08">#REF!</definedName>
    <definedName name="tebie33" localSheetId="0">#REF!</definedName>
    <definedName name="tebie33" localSheetId="1">#REF!</definedName>
    <definedName name="tebie33">#REF!</definedName>
    <definedName name="tebiroo" localSheetId="0">#REF!</definedName>
    <definedName name="tebiroo" localSheetId="1">#REF!</definedName>
    <definedName name="tebiroo">#REF!</definedName>
    <definedName name="teble" localSheetId="0">#REF!</definedName>
    <definedName name="teble" localSheetId="1">#REF!</definedName>
    <definedName name="teble">#REF!</definedName>
    <definedName name="teble_09" localSheetId="0">#REF!</definedName>
    <definedName name="teble_09" localSheetId="1">#REF!</definedName>
    <definedName name="teble_09">#REF!</definedName>
    <definedName name="teble77" localSheetId="0">#REF!</definedName>
    <definedName name="teble77" localSheetId="1">#REF!</definedName>
    <definedName name="teble77">#REF!</definedName>
    <definedName name="食事" localSheetId="0">#REF!</definedName>
    <definedName name="食事" localSheetId="1">#REF!</definedName>
    <definedName name="食事">#REF!</definedName>
    <definedName name="町っ油" localSheetId="0">#REF!</definedName>
    <definedName name="町っ油" localSheetId="1">#REF!</definedName>
    <definedName name="町っ油">#REF!</definedName>
    <definedName name="利用日数記入例" localSheetId="0">#REF!</definedName>
    <definedName name="利用日数記入例" localSheetId="1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67" i="75" l="1"/>
  <c r="AW67" i="75"/>
  <c r="AV67" i="75"/>
  <c r="AU67" i="75"/>
  <c r="AT67" i="75"/>
  <c r="AS67" i="75"/>
  <c r="AR67" i="75"/>
  <c r="AQ67" i="75"/>
  <c r="AP67" i="75"/>
  <c r="AO67" i="75"/>
  <c r="AN67" i="75"/>
  <c r="AM67" i="75"/>
  <c r="AL67" i="75"/>
  <c r="AK67" i="75"/>
  <c r="AJ67" i="75"/>
  <c r="AI67" i="75"/>
  <c r="AH67" i="75"/>
  <c r="AG67" i="75"/>
  <c r="AF67" i="75"/>
  <c r="AE67" i="75"/>
  <c r="AD67" i="75"/>
  <c r="AC67" i="75"/>
  <c r="AB67" i="75"/>
  <c r="AA67" i="75"/>
  <c r="Z67" i="75"/>
  <c r="Y67" i="75"/>
  <c r="X67" i="75"/>
  <c r="W67" i="75"/>
  <c r="BB66" i="75"/>
  <c r="AY66" i="75"/>
  <c r="AY65" i="75"/>
  <c r="BB65" i="75" s="1"/>
  <c r="AY64" i="75"/>
  <c r="BB64" i="75" s="1"/>
  <c r="AY63" i="75"/>
  <c r="BB63" i="75" s="1"/>
  <c r="BB62" i="75"/>
  <c r="AY62" i="75"/>
  <c r="AY61" i="75"/>
  <c r="BB61" i="75" s="1"/>
  <c r="AY60" i="75"/>
  <c r="BB60" i="75" s="1"/>
  <c r="AY59" i="75"/>
  <c r="BB59" i="75" s="1"/>
  <c r="AY58" i="75"/>
  <c r="BB58" i="75" s="1"/>
  <c r="AY57" i="75"/>
  <c r="BB57" i="75" s="1"/>
  <c r="AY56" i="75"/>
  <c r="BB56" i="75" s="1"/>
  <c r="AY55" i="75"/>
  <c r="BB55" i="75" s="1"/>
  <c r="AY54" i="75"/>
  <c r="BB54" i="75" s="1"/>
  <c r="AY53" i="75"/>
  <c r="BB53" i="75" s="1"/>
  <c r="AY52" i="75"/>
  <c r="BB52" i="75" s="1"/>
  <c r="BB51" i="75"/>
  <c r="AY51" i="75"/>
  <c r="AY50" i="75"/>
  <c r="BB50" i="75" s="1"/>
  <c r="AY49" i="75"/>
  <c r="BB49" i="75" s="1"/>
  <c r="AY48" i="75"/>
  <c r="BB48" i="75" s="1"/>
  <c r="BB47" i="75"/>
  <c r="AY47" i="75"/>
  <c r="AY46" i="75"/>
  <c r="BB46" i="75" s="1"/>
  <c r="AY45" i="75"/>
  <c r="BB45" i="75" s="1"/>
  <c r="AY44" i="75"/>
  <c r="BB44" i="75" s="1"/>
  <c r="BB43" i="75"/>
  <c r="AY43" i="75"/>
  <c r="AY42" i="75"/>
  <c r="BB42" i="75" s="1"/>
  <c r="AY41" i="75"/>
  <c r="BB41" i="75" s="1"/>
  <c r="AY40" i="75"/>
  <c r="BB40" i="75" s="1"/>
  <c r="AY39" i="75"/>
  <c r="BB39" i="75" s="1"/>
  <c r="AY38" i="75"/>
  <c r="BB38" i="75" s="1"/>
  <c r="AY37" i="75"/>
  <c r="AE16" i="75"/>
  <c r="AL16" i="75" s="1"/>
  <c r="AE15" i="75"/>
  <c r="AL15" i="75" s="1"/>
  <c r="L15" i="75"/>
  <c r="BA9" i="75"/>
  <c r="AW9" i="75"/>
  <c r="AS9" i="75"/>
  <c r="AO9" i="75"/>
  <c r="AK9" i="75"/>
  <c r="AG9" i="75"/>
  <c r="BE8" i="75"/>
  <c r="L8" i="75"/>
  <c r="BE7" i="75"/>
  <c r="BE6" i="75"/>
  <c r="AE14" i="75" s="1"/>
  <c r="AY55" i="71"/>
  <c r="BB55" i="71" s="1"/>
  <c r="AY40" i="71"/>
  <c r="BB40" i="71" s="1"/>
  <c r="AY57" i="71"/>
  <c r="BB57" i="71" s="1"/>
  <c r="AY56" i="71"/>
  <c r="BB56" i="71" s="1"/>
  <c r="AY54" i="71"/>
  <c r="BB54" i="71" s="1"/>
  <c r="AY61" i="71"/>
  <c r="BB61" i="71" s="1"/>
  <c r="AY60" i="71"/>
  <c r="BB60" i="71" s="1"/>
  <c r="AY59" i="71"/>
  <c r="BB59" i="71" s="1"/>
  <c r="AY58" i="71"/>
  <c r="BB58" i="71" s="1"/>
  <c r="AY46" i="71"/>
  <c r="BB46" i="71" s="1"/>
  <c r="AY45" i="71"/>
  <c r="BB45" i="71" s="1"/>
  <c r="AY44" i="71"/>
  <c r="BB44" i="71" s="1"/>
  <c r="AY47" i="71"/>
  <c r="BB47" i="71" s="1"/>
  <c r="AY43" i="71"/>
  <c r="BB43" i="71" s="1"/>
  <c r="AY42" i="71"/>
  <c r="BB42" i="71" s="1"/>
  <c r="AX67" i="71"/>
  <c r="AW67" i="71"/>
  <c r="AV67" i="71"/>
  <c r="AU67" i="71"/>
  <c r="AT67" i="71"/>
  <c r="AS67" i="71"/>
  <c r="AR67" i="71"/>
  <c r="AQ67" i="71"/>
  <c r="AP67" i="71"/>
  <c r="AO67" i="71"/>
  <c r="AN67" i="71"/>
  <c r="AM67" i="71"/>
  <c r="AL67" i="71"/>
  <c r="AK67" i="71"/>
  <c r="AJ67" i="71"/>
  <c r="AI67" i="71"/>
  <c r="AH67" i="71"/>
  <c r="AG67" i="71"/>
  <c r="AF67" i="71"/>
  <c r="AE67" i="71"/>
  <c r="AD67" i="71"/>
  <c r="AC67" i="71"/>
  <c r="AB67" i="71"/>
  <c r="AA67" i="71"/>
  <c r="Z67" i="71"/>
  <c r="Y67" i="71"/>
  <c r="X67" i="71"/>
  <c r="W67" i="71"/>
  <c r="AY66" i="71"/>
  <c r="BB66" i="71" s="1"/>
  <c r="AY65" i="71"/>
  <c r="BB65" i="71" s="1"/>
  <c r="AY64" i="71"/>
  <c r="BB64" i="71" s="1"/>
  <c r="AY63" i="71"/>
  <c r="BB63" i="71" s="1"/>
  <c r="AY62" i="71"/>
  <c r="BB62" i="71" s="1"/>
  <c r="AY53" i="71"/>
  <c r="BB53" i="71" s="1"/>
  <c r="AY52" i="71"/>
  <c r="BB52" i="71" s="1"/>
  <c r="AY51" i="71"/>
  <c r="BB51" i="71" s="1"/>
  <c r="AY50" i="71"/>
  <c r="BB50" i="71" s="1"/>
  <c r="AY49" i="71"/>
  <c r="BB49" i="71" s="1"/>
  <c r="AY48" i="71"/>
  <c r="BB48" i="71" s="1"/>
  <c r="AY41" i="71"/>
  <c r="BB41" i="71" s="1"/>
  <c r="AY39" i="71"/>
  <c r="BB39" i="71" s="1"/>
  <c r="AY38" i="71"/>
  <c r="BB38" i="71" s="1"/>
  <c r="AY37" i="71"/>
  <c r="BB37" i="71" s="1"/>
  <c r="AE16" i="71"/>
  <c r="AL16" i="71" s="1"/>
  <c r="AE15" i="71"/>
  <c r="AL15" i="71" s="1"/>
  <c r="L15" i="71"/>
  <c r="BA9" i="71"/>
  <c r="AW9" i="71"/>
  <c r="AS9" i="71"/>
  <c r="AO9" i="71"/>
  <c r="AK9" i="71"/>
  <c r="AG9" i="71"/>
  <c r="BE8" i="71"/>
  <c r="L8" i="71"/>
  <c r="BE7" i="71"/>
  <c r="BE6" i="71"/>
  <c r="AY67" i="75" l="1"/>
  <c r="AE17" i="75"/>
  <c r="AL14" i="75"/>
  <c r="AL17" i="75" s="1"/>
  <c r="AI14" i="75"/>
  <c r="AI17" i="75" s="1"/>
  <c r="BH52" i="75"/>
  <c r="BE52" i="75"/>
  <c r="AI15" i="75"/>
  <c r="BE9" i="75"/>
  <c r="BB37" i="75"/>
  <c r="AI16" i="75"/>
  <c r="AE14" i="71"/>
  <c r="AE17" i="71" s="1"/>
  <c r="BE9" i="71"/>
  <c r="M26" i="71" s="1"/>
  <c r="BE37" i="71"/>
  <c r="AY67" i="71"/>
  <c r="BH52" i="71"/>
  <c r="BE52" i="71"/>
  <c r="BB67" i="71"/>
  <c r="BH37" i="71"/>
  <c r="AI15" i="71"/>
  <c r="AI16" i="71"/>
  <c r="BI26" i="75" l="1"/>
  <c r="AS26" i="75"/>
  <c r="AC26" i="75"/>
  <c r="BG10" i="75"/>
  <c r="M26" i="75"/>
  <c r="BB67" i="75"/>
  <c r="BH37" i="75"/>
  <c r="BH67" i="75" s="1"/>
  <c r="BE37" i="75"/>
  <c r="BE67" i="75" s="1"/>
  <c r="BI27" i="75"/>
  <c r="BE27" i="75" s="1"/>
  <c r="AS27" i="75"/>
  <c r="AO27" i="75" s="1"/>
  <c r="AC27" i="75"/>
  <c r="Y27" i="75" s="1"/>
  <c r="M27" i="75"/>
  <c r="I27" i="75" s="1"/>
  <c r="AC26" i="71"/>
  <c r="Y26" i="71" s="1"/>
  <c r="AS26" i="71"/>
  <c r="AO26" i="71" s="1"/>
  <c r="BI26" i="71"/>
  <c r="BE26" i="71" s="1"/>
  <c r="BG10" i="71"/>
  <c r="AI14" i="71"/>
  <c r="AI17" i="71" s="1"/>
  <c r="M28" i="71" s="1"/>
  <c r="I28" i="71" s="1"/>
  <c r="AL14" i="71"/>
  <c r="AL17" i="71" s="1"/>
  <c r="BH67" i="71"/>
  <c r="BE67" i="71"/>
  <c r="I26" i="71"/>
  <c r="BI28" i="75" l="1"/>
  <c r="BE28" i="75" s="1"/>
  <c r="AS28" i="75"/>
  <c r="AO28" i="75" s="1"/>
  <c r="AC28" i="75"/>
  <c r="Y28" i="75" s="1"/>
  <c r="M28" i="75"/>
  <c r="I28" i="75" s="1"/>
  <c r="I26" i="75"/>
  <c r="Y26" i="75"/>
  <c r="AO26" i="75"/>
  <c r="BE26" i="75"/>
  <c r="AS28" i="71"/>
  <c r="AO28" i="71" s="1"/>
  <c r="BI28" i="71"/>
  <c r="BE28" i="71" s="1"/>
  <c r="AC28" i="71"/>
  <c r="Y28" i="71" s="1"/>
  <c r="M27" i="71"/>
  <c r="AC27" i="71"/>
  <c r="Y27" i="71" s="1"/>
  <c r="AS27" i="71"/>
  <c r="AO27" i="71" s="1"/>
  <c r="BI27" i="71"/>
  <c r="BE27" i="71" s="1"/>
  <c r="BI29" i="75" l="1"/>
  <c r="Y29" i="75"/>
  <c r="AC29" i="75"/>
  <c r="I29" i="75"/>
  <c r="BE29" i="75"/>
  <c r="AO29" i="75"/>
  <c r="M29" i="75"/>
  <c r="AS29" i="75"/>
  <c r="Y29" i="71"/>
  <c r="AO29" i="71"/>
  <c r="BE29" i="71"/>
  <c r="I27" i="71"/>
  <c r="I29" i="71" s="1"/>
  <c r="M29" i="71"/>
  <c r="BI29" i="71"/>
  <c r="AS29" i="71"/>
  <c r="AC29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奨(suzuki-shou.c71)</author>
  </authors>
  <commentList>
    <comment ref="AA7" authorId="0" shapeId="0" xr:uid="{3F3A2A71-A163-4226-9E84-2BC1DA990978}">
      <text>
        <r>
          <rPr>
            <b/>
            <sz val="9"/>
            <color indexed="81"/>
            <rFont val="MS P ゴシック"/>
            <family val="3"/>
            <charset val="128"/>
          </rPr>
          <t>鈴木 奨(suzuki-shou.c71):</t>
        </r>
        <r>
          <rPr>
            <sz val="9"/>
            <color indexed="81"/>
            <rFont val="MS P ゴシック"/>
            <family val="3"/>
            <charset val="128"/>
          </rPr>
          <t xml:space="preserve">
手計算で行い、利用者数を記載する。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奨(suzuki-shou.c71)</author>
  </authors>
  <commentList>
    <comment ref="AA7" authorId="0" shapeId="0" xr:uid="{C14F24E0-B7FC-407E-9AF1-E32322EE44FD}">
      <text>
        <r>
          <rPr>
            <b/>
            <sz val="9"/>
            <color indexed="81"/>
            <rFont val="MS P ゴシック"/>
            <family val="3"/>
            <charset val="128"/>
          </rPr>
          <t>鈴木 奨(suzuki-shou.c71):</t>
        </r>
        <r>
          <rPr>
            <sz val="9"/>
            <color indexed="81"/>
            <rFont val="MS P ゴシック"/>
            <family val="3"/>
            <charset val="128"/>
          </rPr>
          <t xml:space="preserve">
手計算で行い、利用者数を記載する。</t>
        </r>
      </text>
    </comment>
  </commentList>
</comments>
</file>

<file path=xl/sharedStrings.xml><?xml version="1.0" encoding="utf-8"?>
<sst xmlns="http://schemas.openxmlformats.org/spreadsheetml/2006/main" count="267" uniqueCount="97">
  <si>
    <t>合計</t>
    <rPh sb="0" eb="2">
      <t>ゴウケイ</t>
    </rPh>
    <phoneticPr fontId="5"/>
  </si>
  <si>
    <t>日</t>
    <rPh sb="0" eb="1">
      <t>ニチ</t>
    </rPh>
    <phoneticPr fontId="5"/>
  </si>
  <si>
    <t>土</t>
    <rPh sb="0" eb="1">
      <t>ド</t>
    </rPh>
    <phoneticPr fontId="5"/>
  </si>
  <si>
    <t>金</t>
    <rPh sb="0" eb="1">
      <t>キン</t>
    </rPh>
    <phoneticPr fontId="5"/>
  </si>
  <si>
    <t>木</t>
    <rPh sb="0" eb="1">
      <t>モク</t>
    </rPh>
    <phoneticPr fontId="5"/>
  </si>
  <si>
    <t>水</t>
    <rPh sb="0" eb="1">
      <t>スイ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</si>
  <si>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</si>
  <si>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</si>
  <si>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5"/>
  </si>
  <si>
    <t>週平均の勤務時間</t>
    <rPh sb="0" eb="3">
      <t>シュウヘイキン</t>
    </rPh>
    <rPh sb="4" eb="6">
      <t>キンム</t>
    </rPh>
    <rPh sb="6" eb="8">
      <t>ジカン</t>
    </rPh>
    <phoneticPr fontId="5"/>
  </si>
  <si>
    <t>4週の合計</t>
    <rPh sb="1" eb="2">
      <t>シュウ</t>
    </rPh>
    <rPh sb="3" eb="5">
      <t>ゴウケイ</t>
    </rPh>
    <phoneticPr fontId="5"/>
  </si>
  <si>
    <t>第４週</t>
    <rPh sb="0" eb="1">
      <t>ダイ</t>
    </rPh>
    <rPh sb="2" eb="3">
      <t>シュウ</t>
    </rPh>
    <phoneticPr fontId="5"/>
  </si>
  <si>
    <t>第３週</t>
    <rPh sb="0" eb="1">
      <t>ダイ</t>
    </rPh>
    <rPh sb="2" eb="3">
      <t>シュウ</t>
    </rPh>
    <phoneticPr fontId="5"/>
  </si>
  <si>
    <t>第２週</t>
    <rPh sb="0" eb="1">
      <t>ダイ</t>
    </rPh>
    <rPh sb="2" eb="3">
      <t>シュウ</t>
    </rPh>
    <phoneticPr fontId="5"/>
  </si>
  <si>
    <t>第１週</t>
    <rPh sb="0" eb="1">
      <t>ダイ</t>
    </rPh>
    <rPh sb="2" eb="3">
      <t>シュウ</t>
    </rPh>
    <phoneticPr fontId="5"/>
  </si>
  <si>
    <t>氏名</t>
    <rPh sb="0" eb="2">
      <t>シメイ</t>
    </rPh>
    <phoneticPr fontId="5"/>
  </si>
  <si>
    <t>勤務形態</t>
    <rPh sb="0" eb="2">
      <t>キンム</t>
    </rPh>
    <rPh sb="2" eb="4">
      <t>ケイタイ</t>
    </rPh>
    <phoneticPr fontId="5"/>
  </si>
  <si>
    <t>職種</t>
    <rPh sb="0" eb="2">
      <t>ショクシュ</t>
    </rPh>
    <phoneticPr fontId="5"/>
  </si>
  <si>
    <t>外部サービス利用型事業所</t>
    <rPh sb="0" eb="2">
      <t>ガイブ</t>
    </rPh>
    <rPh sb="6" eb="9">
      <t>リヨウガタ</t>
    </rPh>
    <rPh sb="9" eb="11">
      <t>ジギョウ</t>
    </rPh>
    <rPh sb="11" eb="12">
      <t>ショ</t>
    </rPh>
    <phoneticPr fontId="5"/>
  </si>
  <si>
    <t>生活支援員</t>
    <rPh sb="0" eb="2">
      <t>セイカツ</t>
    </rPh>
    <rPh sb="2" eb="4">
      <t>シエン</t>
    </rPh>
    <rPh sb="4" eb="5">
      <t>イン</t>
    </rPh>
    <phoneticPr fontId="5"/>
  </si>
  <si>
    <t>計</t>
    <rPh sb="0" eb="1">
      <t>ケイ</t>
    </rPh>
    <phoneticPr fontId="5"/>
  </si>
  <si>
    <t>世話人</t>
    <rPh sb="0" eb="3">
      <t>セワニン</t>
    </rPh>
    <phoneticPr fontId="5"/>
  </si>
  <si>
    <t>区分６</t>
    <rPh sb="0" eb="2">
      <t>クブン</t>
    </rPh>
    <phoneticPr fontId="5"/>
  </si>
  <si>
    <t>区分５</t>
    <rPh sb="0" eb="2">
      <t>クブン</t>
    </rPh>
    <phoneticPr fontId="5"/>
  </si>
  <si>
    <t>区分４</t>
    <rPh sb="0" eb="2">
      <t>クブン</t>
    </rPh>
    <phoneticPr fontId="5"/>
  </si>
  <si>
    <t>区分３</t>
    <rPh sb="0" eb="2">
      <t>クブン</t>
    </rPh>
    <phoneticPr fontId="5"/>
  </si>
  <si>
    <t>区分２</t>
    <rPh sb="0" eb="2">
      <t>クブン</t>
    </rPh>
    <phoneticPr fontId="5"/>
  </si>
  <si>
    <t>区分１以下</t>
    <rPh sb="0" eb="2">
      <t>クブン</t>
    </rPh>
    <rPh sb="3" eb="5">
      <t>イカ</t>
    </rPh>
    <phoneticPr fontId="5"/>
  </si>
  <si>
    <t>介護サービス包括型事業所</t>
    <rPh sb="0" eb="2">
      <t>カイゴ</t>
    </rPh>
    <rPh sb="9" eb="11">
      <t>ジギョウ</t>
    </rPh>
    <rPh sb="11" eb="12">
      <t>ショ</t>
    </rPh>
    <phoneticPr fontId="5"/>
  </si>
  <si>
    <t>兼務先</t>
    <rPh sb="0" eb="2">
      <t>ケンム</t>
    </rPh>
    <rPh sb="2" eb="3">
      <t>サキ</t>
    </rPh>
    <phoneticPr fontId="4"/>
  </si>
  <si>
    <t>　</t>
    <phoneticPr fontId="5"/>
  </si>
  <si>
    <t>個人居宅介護利用者（再掲）</t>
    <phoneticPr fontId="4"/>
  </si>
  <si>
    <t>定員増人数</t>
    <rPh sb="0" eb="2">
      <t>テイイン</t>
    </rPh>
    <rPh sb="2" eb="3">
      <t>ゾウ</t>
    </rPh>
    <rPh sb="3" eb="5">
      <t>ニンズウ</t>
    </rPh>
    <phoneticPr fontId="5"/>
  </si>
  <si>
    <t>1週間に当該事業所における常勤職員の勤務すべき時間数（就業規則上に定める時間数）</t>
    <phoneticPr fontId="4"/>
  </si>
  <si>
    <t>日中サービス支援型</t>
    <rPh sb="0" eb="2">
      <t>ニッチュウ</t>
    </rPh>
    <rPh sb="6" eb="9">
      <t>シエンガタ</t>
    </rPh>
    <phoneticPr fontId="5"/>
  </si>
  <si>
    <t>事業所番号</t>
    <rPh sb="0" eb="3">
      <t>ジギョウショ</t>
    </rPh>
    <rPh sb="3" eb="5">
      <t>バンゴウ</t>
    </rPh>
    <phoneticPr fontId="13"/>
  </si>
  <si>
    <t>定員</t>
    <rPh sb="0" eb="2">
      <t>テイイン</t>
    </rPh>
    <phoneticPr fontId="13"/>
  </si>
  <si>
    <t>利用者数（平均）</t>
    <rPh sb="0" eb="3">
      <t>リヨウシャ</t>
    </rPh>
    <rPh sb="3" eb="4">
      <t>スウ</t>
    </rPh>
    <rPh sb="5" eb="7">
      <t>ヘイキン</t>
    </rPh>
    <phoneticPr fontId="4"/>
  </si>
  <si>
    <t>特定従業者換算後の人数</t>
    <rPh sb="0" eb="2">
      <t>トクテイ</t>
    </rPh>
    <rPh sb="2" eb="5">
      <t>ジュウギョウシャ</t>
    </rPh>
    <rPh sb="5" eb="7">
      <t>カンザン</t>
    </rPh>
    <rPh sb="7" eb="8">
      <t>ゴ</t>
    </rPh>
    <rPh sb="9" eb="11">
      <t>ニンズウ</t>
    </rPh>
    <phoneticPr fontId="5"/>
  </si>
  <si>
    <t>12:1の場合</t>
    <rPh sb="5" eb="7">
      <t>バアイ</t>
    </rPh>
    <phoneticPr fontId="5"/>
  </si>
  <si>
    <t>30:1の場合</t>
    <rPh sb="5" eb="7">
      <t>バアイ</t>
    </rPh>
    <phoneticPr fontId="5"/>
  </si>
  <si>
    <t>7.5:1の場合</t>
    <rPh sb="6" eb="8">
      <t>バアイ</t>
    </rPh>
    <phoneticPr fontId="5"/>
  </si>
  <si>
    <t>勤務延べ時間</t>
    <rPh sb="0" eb="3">
      <t>キンムノ</t>
    </rPh>
    <rPh sb="4" eb="6">
      <t>ジカン</t>
    </rPh>
    <phoneticPr fontId="5"/>
  </si>
  <si>
    <t>特定従業者用の勤務延べ時間数</t>
    <rPh sb="0" eb="2">
      <t>トクテイ</t>
    </rPh>
    <rPh sb="2" eb="5">
      <t>ジュウギョウシャ</t>
    </rPh>
    <rPh sb="5" eb="6">
      <t>ヨウ</t>
    </rPh>
    <rPh sb="7" eb="9">
      <t>キンム</t>
    </rPh>
    <phoneticPr fontId="5"/>
  </si>
  <si>
    <t>特定従業者数</t>
    <rPh sb="0" eb="5">
      <t>トクテイジュウギョウシャ</t>
    </rPh>
    <rPh sb="5" eb="6">
      <t>スウ</t>
    </rPh>
    <phoneticPr fontId="5"/>
  </si>
  <si>
    <t>勤務延べ
時間数</t>
    <rPh sb="0" eb="3">
      <t>キンムノ</t>
    </rPh>
    <rPh sb="5" eb="8">
      <t>ジカンスウ</t>
    </rPh>
    <phoneticPr fontId="5"/>
  </si>
  <si>
    <t>○</t>
    <phoneticPr fontId="5"/>
  </si>
  <si>
    <t>20:1の場合</t>
    <rPh sb="5" eb="7">
      <t>バアイ</t>
    </rPh>
    <phoneticPr fontId="5"/>
  </si>
  <si>
    <t>世話人６：１</t>
    <phoneticPr fontId="5"/>
  </si>
  <si>
    <t>世話人５：１</t>
    <phoneticPr fontId="5"/>
  </si>
  <si>
    <t>介護包括サービス型・外部サービス利用型</t>
    <rPh sb="0" eb="4">
      <t>カイゴホウカツ</t>
    </rPh>
    <rPh sb="8" eb="9">
      <t>ガタ</t>
    </rPh>
    <rPh sb="10" eb="12">
      <t>ガイブ</t>
    </rPh>
    <rPh sb="16" eb="19">
      <t>リヨウガタ</t>
    </rPh>
    <phoneticPr fontId="5"/>
  </si>
  <si>
    <t>３　利用者数</t>
    <rPh sb="2" eb="5">
      <t>リヨウシャ</t>
    </rPh>
    <rPh sb="5" eb="6">
      <t>スウ</t>
    </rPh>
    <phoneticPr fontId="5"/>
  </si>
  <si>
    <t>１　サービス類型</t>
    <rPh sb="6" eb="8">
      <t>ルイケイ</t>
    </rPh>
    <phoneticPr fontId="5"/>
  </si>
  <si>
    <t>常勤換算数</t>
    <rPh sb="0" eb="4">
      <t>ジョウキンカンサン</t>
    </rPh>
    <rPh sb="4" eb="5">
      <t>スウ</t>
    </rPh>
    <phoneticPr fontId="5"/>
  </si>
  <si>
    <t>常勤換算に
よる人数</t>
    <rPh sb="0" eb="2">
      <t>ジョウキン</t>
    </rPh>
    <rPh sb="2" eb="4">
      <t>カンサン</t>
    </rPh>
    <rPh sb="8" eb="10">
      <t>ニンズウ</t>
    </rPh>
    <phoneticPr fontId="5"/>
  </si>
  <si>
    <t>①新設又は増改築等の時点から６か月未満</t>
    <phoneticPr fontId="5"/>
  </si>
  <si>
    <t>②新設又は増改築等の時点から６か月以上１年未満</t>
    <phoneticPr fontId="5"/>
  </si>
  <si>
    <t>③新設又は増改築等の時点から１年以上</t>
    <phoneticPr fontId="5"/>
  </si>
  <si>
    <t>４　基準上置くべき従業者数</t>
    <rPh sb="2" eb="4">
      <t>キジュン</t>
    </rPh>
    <rPh sb="4" eb="5">
      <t>ジョウ</t>
    </rPh>
    <rPh sb="5" eb="6">
      <t>オ</t>
    </rPh>
    <rPh sb="9" eb="12">
      <t>ジュウギョウシャ</t>
    </rPh>
    <rPh sb="12" eb="13">
      <t>スウ</t>
    </rPh>
    <phoneticPr fontId="5"/>
  </si>
  <si>
    <t>２　運営状況</t>
    <rPh sb="2" eb="4">
      <t>ウンエイ</t>
    </rPh>
    <rPh sb="4" eb="6">
      <t>ジョウキョウ</t>
    </rPh>
    <phoneticPr fontId="13"/>
  </si>
  <si>
    <t>不足加配数</t>
    <rPh sb="0" eb="2">
      <t>フソク</t>
    </rPh>
    <rPh sb="2" eb="4">
      <t>カハイ</t>
    </rPh>
    <rPh sb="4" eb="5">
      <t>スウ</t>
    </rPh>
    <phoneticPr fontId="5"/>
  </si>
  <si>
    <t>不足調整数</t>
    <rPh sb="0" eb="2">
      <t>フソク</t>
    </rPh>
    <rPh sb="2" eb="4">
      <t>チョウセイ</t>
    </rPh>
    <rPh sb="4" eb="5">
      <t>スウ</t>
    </rPh>
    <phoneticPr fontId="5"/>
  </si>
  <si>
    <t>加配状況</t>
    <rPh sb="0" eb="2">
      <t>カハイ</t>
    </rPh>
    <rPh sb="2" eb="4">
      <t>ジョウキョウ</t>
    </rPh>
    <phoneticPr fontId="5"/>
  </si>
  <si>
    <t>算定要件に対しての加配状況</t>
    <rPh sb="0" eb="4">
      <t>サンテイヨウケン</t>
    </rPh>
    <rPh sb="5" eb="6">
      <t>タイ</t>
    </rPh>
    <rPh sb="9" eb="11">
      <t>カハイ</t>
    </rPh>
    <rPh sb="11" eb="13">
      <t>ジョウキョウ</t>
    </rPh>
    <phoneticPr fontId="5"/>
  </si>
  <si>
    <t>算定要件に対しての加配状況</t>
    <phoneticPr fontId="5"/>
  </si>
  <si>
    <t>調整数：</t>
    <rPh sb="0" eb="2">
      <t>チョウセイ</t>
    </rPh>
    <rPh sb="2" eb="3">
      <t>スウ</t>
    </rPh>
    <phoneticPr fontId="5"/>
  </si>
  <si>
    <t>常勤換算方法による基準上おくべき従業者数において、当該事業所の常勤換算における所定労働時間が40時間未満であった場合に、特定従業者数換算方法により算出された場合の値との差分をいう。</t>
    <rPh sb="68" eb="70">
      <t>ホウホウ</t>
    </rPh>
    <rPh sb="73" eb="75">
      <t>サンシュツ</t>
    </rPh>
    <rPh sb="78" eb="80">
      <t>バアイ</t>
    </rPh>
    <rPh sb="81" eb="82">
      <t>アタイ</t>
    </rPh>
    <rPh sb="84" eb="86">
      <t>サブン</t>
    </rPh>
    <phoneticPr fontId="5"/>
  </si>
  <si>
    <t>日中サービス支援型事業所</t>
    <rPh sb="0" eb="2">
      <t>ニッチュウ</t>
    </rPh>
    <rPh sb="6" eb="8">
      <t>シエン</t>
    </rPh>
    <rPh sb="8" eb="9">
      <t>ガタ</t>
    </rPh>
    <rPh sb="9" eb="11">
      <t>ジギョウ</t>
    </rPh>
    <rPh sb="11" eb="12">
      <t>ショ</t>
    </rPh>
    <phoneticPr fontId="5"/>
  </si>
  <si>
    <t>※「勤務形態」の左側の欄には「常勤・専従」や「非常勤・兼務」等を記載し、右側の欄には支援先のユニット名を記載すること（すべてのユニットに関わり支援している場合は「全ユニット」と記載すること。）</t>
    <rPh sb="2" eb="4">
      <t>キンム</t>
    </rPh>
    <rPh sb="4" eb="6">
      <t>ケイタイ</t>
    </rPh>
    <rPh sb="8" eb="10">
      <t>ヒダリガワ</t>
    </rPh>
    <rPh sb="11" eb="12">
      <t>ラン</t>
    </rPh>
    <rPh sb="15" eb="17">
      <t>ジョウキン</t>
    </rPh>
    <rPh sb="18" eb="20">
      <t>センジュウ</t>
    </rPh>
    <rPh sb="23" eb="26">
      <t>ヒジョウキン</t>
    </rPh>
    <rPh sb="27" eb="29">
      <t>ケンム</t>
    </rPh>
    <rPh sb="30" eb="31">
      <t>トウ</t>
    </rPh>
    <rPh sb="32" eb="34">
      <t>キサイ</t>
    </rPh>
    <rPh sb="42" eb="44">
      <t>シエン</t>
    </rPh>
    <phoneticPr fontId="5"/>
  </si>
  <si>
    <t>夜間及び深夜の時間帯以外の時間帯</t>
    <phoneticPr fontId="5"/>
  </si>
  <si>
    <t>○</t>
  </si>
  <si>
    <t>事業所名</t>
    <rPh sb="0" eb="3">
      <t>ジギョウショ</t>
    </rPh>
    <rPh sb="3" eb="4">
      <t>メイ</t>
    </rPh>
    <phoneticPr fontId="13"/>
  </si>
  <si>
    <t>５　人員配置体制加算の算定における必要加配数</t>
    <rPh sb="2" eb="10">
      <t>ジンインハイチタイセイカサン</t>
    </rPh>
    <rPh sb="11" eb="13">
      <t>サンテイ</t>
    </rPh>
    <rPh sb="17" eb="19">
      <t>ヒツヨウ</t>
    </rPh>
    <rPh sb="19" eb="21">
      <t>カハイ</t>
    </rPh>
    <rPh sb="21" eb="22">
      <t>スウ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</si>
  <si>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</si>
  <si>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</si>
  <si>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</si>
  <si>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</si>
  <si>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</si>
  <si>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</si>
  <si>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</si>
  <si>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</si>
  <si>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</si>
  <si>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</si>
  <si>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</si>
  <si>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</si>
  <si>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生活支援員</t>
    <rPh sb="0" eb="5">
      <t>セイカツシエンイン</t>
    </rPh>
    <phoneticPr fontId="5"/>
  </si>
  <si>
    <t>生活支援員・世話人の合計</t>
    <rPh sb="0" eb="2">
      <t>セイカツ</t>
    </rPh>
    <rPh sb="2" eb="5">
      <t>シエンイン</t>
    </rPh>
    <rPh sb="6" eb="9">
      <t>セワニン</t>
    </rPh>
    <rPh sb="10" eb="12">
      <t>ゴウケイ</t>
    </rPh>
    <phoneticPr fontId="5"/>
  </si>
  <si>
    <t>常勤専従</t>
    <rPh sb="0" eb="2">
      <t>ジョウキン</t>
    </rPh>
    <rPh sb="2" eb="4">
      <t>センジュウ</t>
    </rPh>
    <phoneticPr fontId="5"/>
  </si>
  <si>
    <t>常勤兼務</t>
    <rPh sb="0" eb="4">
      <t>ジョウキンケンム</t>
    </rPh>
    <phoneticPr fontId="5"/>
  </si>
  <si>
    <t>非常勤専従</t>
    <rPh sb="0" eb="3">
      <t>ヒジョウキン</t>
    </rPh>
    <rPh sb="3" eb="5">
      <t>センジュウ</t>
    </rPh>
    <phoneticPr fontId="5"/>
  </si>
  <si>
    <t>非常勤兼務</t>
    <rPh sb="0" eb="3">
      <t>ヒジョウキン</t>
    </rPh>
    <rPh sb="3" eb="5">
      <t>ケンム</t>
    </rPh>
    <phoneticPr fontId="5"/>
  </si>
  <si>
    <t>常勤兼務</t>
    <rPh sb="0" eb="2">
      <t>ジョウキン</t>
    </rPh>
    <rPh sb="2" eb="4">
      <t>ケンム</t>
    </rPh>
    <phoneticPr fontId="5"/>
  </si>
  <si>
    <t>従業者の勤務体制一覧表（生活支援員・世話人のみ）</t>
    <rPh sb="12" eb="17">
      <t>セイカツシエンイン</t>
    </rPh>
    <rPh sb="18" eb="21">
      <t>セワニン</t>
    </rPh>
    <phoneticPr fontId="4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</si>
  <si>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</si>
  <si>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</si>
  <si>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</si>
  <si>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分</t>
    <rPh sb="0" eb="1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</si>
</sst>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_);[Red]\(0.00\)"/>
    <numFmt numFmtId="177" formatCode="0.0_ "/>
    <numFmt numFmtId="178" formatCode="0.0&quot;人&quot;"/>
    <numFmt numFmtId="179" formatCode="0.0_);[Red]\(0.0\)"/>
    <numFmt numFmtId="180" formatCode="0.00&quot;人&quot;"/>
    <numFmt numFmtId="181" formatCode="0.0"/>
    <numFmt numFmtId="182" formatCode="h:m"/>
    <numFmt numFmtId="183" formatCode="0.0;\0;0.0"/>
    <numFmt numFmtId="184" formatCode="0.000;\0;0.000"/>
    <numFmt numFmtId="185" formatCode="0.0_ ;[Red]\-0.0\ "/>
    <numFmt numFmtId="186" formatCode="0_ ;[Red]\-0\ "/>
  </numFmts>
  <fonts count="28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 textRotation="255" shrinkToFit="1"/>
    </xf>
    <xf numFmtId="0" fontId="3" fillId="0" borderId="0" xfId="1" applyFont="1" applyAlignment="1">
      <alignment vertical="center" shrinkToFit="1"/>
    </xf>
    <xf numFmtId="0" fontId="3" fillId="0" borderId="20" xfId="1" applyFont="1" applyBorder="1" applyAlignment="1">
      <alignment vertical="center" shrinkToFit="1"/>
    </xf>
    <xf numFmtId="0" fontId="3" fillId="0" borderId="51" xfId="1" applyFont="1" applyBorder="1">
      <alignment vertical="center"/>
    </xf>
    <xf numFmtId="0" fontId="12" fillId="0" borderId="0" xfId="4" applyFont="1">
      <alignment vertical="center"/>
    </xf>
    <xf numFmtId="0" fontId="14" fillId="0" borderId="0" xfId="4" applyFont="1">
      <alignment vertical="center"/>
    </xf>
    <xf numFmtId="0" fontId="10" fillId="0" borderId="0" xfId="1" applyFont="1" applyAlignment="1">
      <alignment horizontal="centerContinuous" vertical="center" wrapText="1"/>
    </xf>
    <xf numFmtId="0" fontId="18" fillId="0" borderId="0" xfId="1" applyFont="1" applyAlignment="1">
      <alignment horizontal="center" vertical="center" wrapText="1"/>
    </xf>
    <xf numFmtId="176" fontId="3" fillId="0" borderId="0" xfId="1" applyNumberFormat="1" applyFont="1">
      <alignment vertical="center"/>
    </xf>
    <xf numFmtId="0" fontId="10" fillId="0" borderId="0" xfId="1" applyFont="1" applyAlignment="1">
      <alignment horizontal="centerContinuous" vertical="center"/>
    </xf>
    <xf numFmtId="183" fontId="3" fillId="0" borderId="0" xfId="1" applyNumberFormat="1" applyFont="1">
      <alignment vertical="center"/>
    </xf>
    <xf numFmtId="182" fontId="11" fillId="0" borderId="0" xfId="1" applyNumberFormat="1" applyFont="1">
      <alignment vertical="center"/>
    </xf>
    <xf numFmtId="0" fontId="18" fillId="0" borderId="0" xfId="1" applyFont="1" applyAlignment="1">
      <alignment vertical="center" wrapText="1"/>
    </xf>
    <xf numFmtId="0" fontId="3" fillId="0" borderId="5" xfId="1" applyFont="1" applyBorder="1">
      <alignment vertical="center"/>
    </xf>
    <xf numFmtId="0" fontId="3" fillId="0" borderId="32" xfId="1" applyFont="1" applyBorder="1">
      <alignment vertical="center"/>
    </xf>
    <xf numFmtId="182" fontId="11" fillId="0" borderId="25" xfId="1" applyNumberFormat="1" applyFont="1" applyBorder="1" applyAlignment="1">
      <alignment horizontal="center" vertical="center"/>
    </xf>
    <xf numFmtId="183" fontId="3" fillId="0" borderId="25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15" fillId="0" borderId="0" xfId="4" applyFont="1" applyAlignment="1">
      <alignment vertical="center" shrinkToFit="1"/>
    </xf>
    <xf numFmtId="178" fontId="3" fillId="0" borderId="0" xfId="1" applyNumberFormat="1" applyFont="1">
      <alignment vertical="center"/>
    </xf>
    <xf numFmtId="184" fontId="3" fillId="0" borderId="0" xfId="1" applyNumberFormat="1" applyFont="1">
      <alignment vertical="center"/>
    </xf>
    <xf numFmtId="178" fontId="17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9" fillId="0" borderId="0" xfId="1" applyFont="1">
      <alignment vertical="center"/>
    </xf>
    <xf numFmtId="0" fontId="3" fillId="0" borderId="55" xfId="1" applyFont="1" applyBorder="1" applyAlignment="1">
      <alignment horizontal="center" vertical="center" shrinkToFit="1"/>
    </xf>
    <xf numFmtId="0" fontId="3" fillId="0" borderId="38" xfId="1" applyFont="1" applyBorder="1" applyAlignment="1">
      <alignment vertical="center" shrinkToFit="1"/>
    </xf>
    <xf numFmtId="0" fontId="3" fillId="0" borderId="42" xfId="1" applyFont="1" applyBorder="1" applyAlignment="1">
      <alignment vertical="center" shrinkToFit="1"/>
    </xf>
    <xf numFmtId="0" fontId="3" fillId="0" borderId="62" xfId="1" applyFont="1" applyBorder="1" applyAlignment="1">
      <alignment horizontal="center" vertical="center" shrinkToFit="1"/>
    </xf>
    <xf numFmtId="0" fontId="3" fillId="0" borderId="63" xfId="1" applyFont="1" applyBorder="1" applyAlignment="1">
      <alignment vertical="center" shrinkToFit="1"/>
    </xf>
    <xf numFmtId="0" fontId="3" fillId="0" borderId="64" xfId="1" applyFont="1" applyBorder="1" applyAlignment="1">
      <alignment vertical="center" shrinkToFit="1"/>
    </xf>
    <xf numFmtId="0" fontId="3" fillId="0" borderId="0" xfId="1" applyFont="1" applyAlignment="1">
      <alignment vertical="center" wrapText="1"/>
    </xf>
    <xf numFmtId="0" fontId="7" fillId="0" borderId="40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1" xfId="1" applyFont="1" applyBorder="1">
      <alignment vertical="center"/>
    </xf>
    <xf numFmtId="0" fontId="3" fillId="0" borderId="2" xfId="1" applyFont="1" applyBorder="1">
      <alignment vertical="center"/>
    </xf>
    <xf numFmtId="182" fontId="3" fillId="0" borderId="0" xfId="1" applyNumberFormat="1" applyFont="1">
      <alignment vertical="center"/>
    </xf>
    <xf numFmtId="0" fontId="10" fillId="0" borderId="0" xfId="1" applyFont="1">
      <alignment vertical="center"/>
    </xf>
    <xf numFmtId="0" fontId="3" fillId="0" borderId="53" xfId="1" applyFont="1" applyBorder="1" applyAlignment="1">
      <alignment vertical="center" shrinkToFit="1"/>
    </xf>
    <xf numFmtId="0" fontId="3" fillId="0" borderId="26" xfId="1" applyFont="1" applyBorder="1" applyAlignment="1">
      <alignment vertical="center" shrinkToFit="1"/>
    </xf>
    <xf numFmtId="0" fontId="3" fillId="0" borderId="27" xfId="1" applyFont="1" applyBorder="1" applyAlignment="1">
      <alignment horizontal="center" vertical="center"/>
    </xf>
    <xf numFmtId="184" fontId="3" fillId="0" borderId="37" xfId="1" applyNumberFormat="1" applyFont="1" applyBorder="1">
      <alignment vertical="center"/>
    </xf>
    <xf numFmtId="0" fontId="20" fillId="0" borderId="36" xfId="4" applyFont="1" applyBorder="1" applyAlignment="1">
      <alignment horizontal="right" vertical="center"/>
    </xf>
    <xf numFmtId="0" fontId="23" fillId="0" borderId="0" xfId="0" applyFont="1">
      <alignment vertical="center"/>
    </xf>
    <xf numFmtId="0" fontId="17" fillId="0" borderId="0" xfId="1" applyFont="1">
      <alignment vertical="center"/>
    </xf>
    <xf numFmtId="0" fontId="3" fillId="4" borderId="69" xfId="1" applyFont="1" applyFill="1" applyBorder="1" applyAlignment="1">
      <alignment vertical="center" textRotation="255" shrinkToFit="1"/>
    </xf>
    <xf numFmtId="0" fontId="3" fillId="4" borderId="0" xfId="1" applyFont="1" applyFill="1" applyAlignment="1">
      <alignment horizontal="centerContinuous"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>
      <alignment vertical="center"/>
    </xf>
    <xf numFmtId="0" fontId="0" fillId="4" borderId="0" xfId="0" applyFill="1">
      <alignment vertical="center"/>
    </xf>
    <xf numFmtId="0" fontId="3" fillId="4" borderId="70" xfId="1" applyFont="1" applyFill="1" applyBorder="1" applyAlignment="1">
      <alignment vertical="center" shrinkToFit="1"/>
    </xf>
    <xf numFmtId="0" fontId="3" fillId="4" borderId="0" xfId="1" applyFont="1" applyFill="1" applyAlignment="1">
      <alignment horizontal="left" vertical="center"/>
    </xf>
    <xf numFmtId="0" fontId="3" fillId="4" borderId="69" xfId="1" applyFont="1" applyFill="1" applyBorder="1" applyAlignment="1">
      <alignment vertical="center" shrinkToFit="1"/>
    </xf>
    <xf numFmtId="0" fontId="16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vertical="center" shrinkToFit="1"/>
    </xf>
    <xf numFmtId="0" fontId="3" fillId="4" borderId="70" xfId="1" applyFont="1" applyFill="1" applyBorder="1">
      <alignment vertical="center"/>
    </xf>
    <xf numFmtId="0" fontId="24" fillId="4" borderId="0" xfId="4" applyFont="1" applyFill="1">
      <alignment vertical="center"/>
    </xf>
    <xf numFmtId="0" fontId="12" fillId="4" borderId="0" xfId="4" applyFont="1" applyFill="1">
      <alignment vertical="center"/>
    </xf>
    <xf numFmtId="0" fontId="17" fillId="4" borderId="70" xfId="1" applyFont="1" applyFill="1" applyBorder="1">
      <alignment vertical="center"/>
    </xf>
    <xf numFmtId="0" fontId="3" fillId="4" borderId="70" xfId="1" applyFont="1" applyFill="1" applyBorder="1" applyAlignment="1">
      <alignment horizontal="left" vertical="center"/>
    </xf>
    <xf numFmtId="0" fontId="3" fillId="4" borderId="71" xfId="1" applyFont="1" applyFill="1" applyBorder="1" applyAlignment="1">
      <alignment vertical="center" shrinkToFit="1"/>
    </xf>
    <xf numFmtId="0" fontId="3" fillId="4" borderId="72" xfId="1" applyFont="1" applyFill="1" applyBorder="1" applyAlignment="1">
      <alignment horizontal="center" vertical="center"/>
    </xf>
    <xf numFmtId="0" fontId="16" fillId="4" borderId="72" xfId="1" applyFont="1" applyFill="1" applyBorder="1" applyAlignment="1">
      <alignment horizontal="center" vertical="center"/>
    </xf>
    <xf numFmtId="0" fontId="3" fillId="4" borderId="72" xfId="1" applyFont="1" applyFill="1" applyBorder="1" applyAlignment="1">
      <alignment vertical="center" shrinkToFit="1"/>
    </xf>
    <xf numFmtId="0" fontId="3" fillId="4" borderId="73" xfId="1" applyFont="1" applyFill="1" applyBorder="1">
      <alignment vertical="center"/>
    </xf>
    <xf numFmtId="0" fontId="15" fillId="0" borderId="0" xfId="4" applyFont="1" applyAlignment="1" applyProtection="1">
      <alignment vertical="center" shrinkToFit="1"/>
      <protection locked="0"/>
    </xf>
    <xf numFmtId="184" fontId="9" fillId="0" borderId="0" xfId="1" applyNumberFormat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36" xfId="1" applyFont="1" applyBorder="1" applyAlignment="1">
      <alignment vertical="center" wrapText="1"/>
    </xf>
    <xf numFmtId="0" fontId="7" fillId="0" borderId="53" xfId="1" applyFont="1" applyBorder="1">
      <alignment vertical="center"/>
    </xf>
    <xf numFmtId="0" fontId="7" fillId="0" borderId="0" xfId="1" applyFont="1">
      <alignment vertical="center"/>
    </xf>
    <xf numFmtId="0" fontId="7" fillId="0" borderId="26" xfId="1" applyFont="1" applyBorder="1">
      <alignment vertical="center"/>
    </xf>
    <xf numFmtId="184" fontId="7" fillId="0" borderId="25" xfId="1" applyNumberFormat="1" applyFont="1" applyBorder="1">
      <alignment vertical="center"/>
    </xf>
    <xf numFmtId="183" fontId="3" fillId="0" borderId="32" xfId="1" applyNumberFormat="1" applyFont="1" applyBorder="1">
      <alignment vertical="center"/>
    </xf>
    <xf numFmtId="184" fontId="3" fillId="0" borderId="32" xfId="1" applyNumberFormat="1" applyFont="1" applyBorder="1">
      <alignment vertical="center"/>
    </xf>
    <xf numFmtId="0" fontId="3" fillId="0" borderId="32" xfId="1" applyFont="1" applyBorder="1" applyAlignment="1">
      <alignment vertical="center" shrinkToFit="1"/>
    </xf>
    <xf numFmtId="0" fontId="3" fillId="0" borderId="57" xfId="1" applyFont="1" applyBorder="1" applyAlignment="1">
      <alignment vertical="center" shrinkToFit="1"/>
    </xf>
    <xf numFmtId="0" fontId="9" fillId="0" borderId="0" xfId="1" applyFont="1" applyAlignment="1">
      <alignment horizontal="left" vertical="top" wrapText="1"/>
    </xf>
    <xf numFmtId="184" fontId="3" fillId="0" borderId="54" xfId="1" applyNumberFormat="1" applyFont="1" applyBorder="1">
      <alignment vertical="center"/>
    </xf>
    <xf numFmtId="0" fontId="3" fillId="0" borderId="51" xfId="1" applyFont="1" applyBorder="1" applyAlignment="1">
      <alignment vertical="center" shrinkToFit="1"/>
    </xf>
    <xf numFmtId="182" fontId="11" fillId="0" borderId="5" xfId="1" applyNumberFormat="1" applyFont="1" applyBorder="1" applyAlignment="1">
      <alignment horizontal="center" vertical="center"/>
    </xf>
    <xf numFmtId="183" fontId="3" fillId="0" borderId="5" xfId="1" applyNumberFormat="1" applyFont="1" applyBorder="1" applyAlignment="1">
      <alignment horizontal="center" vertical="center"/>
    </xf>
    <xf numFmtId="183" fontId="3" fillId="0" borderId="5" xfId="1" applyNumberFormat="1" applyFont="1" applyBorder="1">
      <alignment vertical="center"/>
    </xf>
    <xf numFmtId="182" fontId="11" fillId="0" borderId="5" xfId="1" applyNumberFormat="1" applyFont="1" applyBorder="1">
      <alignment vertical="center"/>
    </xf>
    <xf numFmtId="184" fontId="3" fillId="0" borderId="4" xfId="1" applyNumberFormat="1" applyFont="1" applyBorder="1">
      <alignment vertical="center"/>
    </xf>
    <xf numFmtId="0" fontId="3" fillId="0" borderId="35" xfId="1" applyFont="1" applyBorder="1" applyAlignment="1">
      <alignment vertical="center" shrinkToFit="1"/>
    </xf>
    <xf numFmtId="0" fontId="17" fillId="0" borderId="32" xfId="1" applyFont="1" applyBorder="1" applyAlignment="1">
      <alignment horizontal="center" vertical="center"/>
    </xf>
    <xf numFmtId="178" fontId="17" fillId="0" borderId="32" xfId="1" applyNumberFormat="1" applyFont="1" applyBorder="1" applyAlignment="1">
      <alignment horizontal="right" vertical="center"/>
    </xf>
    <xf numFmtId="1" fontId="3" fillId="0" borderId="32" xfId="1" applyNumberFormat="1" applyFont="1" applyBorder="1" applyAlignment="1">
      <alignment horizontal="center" vertical="center"/>
    </xf>
    <xf numFmtId="0" fontId="18" fillId="0" borderId="32" xfId="1" applyFont="1" applyBorder="1" applyAlignment="1">
      <alignment vertical="center" wrapText="1"/>
    </xf>
    <xf numFmtId="184" fontId="3" fillId="0" borderId="31" xfId="1" applyNumberFormat="1" applyFont="1" applyBorder="1">
      <alignment vertical="center"/>
    </xf>
    <xf numFmtId="182" fontId="11" fillId="0" borderId="0" xfId="1" applyNumberFormat="1" applyFont="1" applyAlignment="1">
      <alignment horizontal="center" vertical="center"/>
    </xf>
    <xf numFmtId="183" fontId="3" fillId="0" borderId="0" xfId="1" applyNumberFormat="1" applyFont="1" applyAlignment="1">
      <alignment horizontal="center" vertical="center"/>
    </xf>
    <xf numFmtId="0" fontId="10" fillId="0" borderId="54" xfId="1" applyFont="1" applyBorder="1" applyAlignment="1">
      <alignment horizontal="center" vertical="center" wrapText="1"/>
    </xf>
    <xf numFmtId="184" fontId="3" fillId="0" borderId="5" xfId="1" applyNumberFormat="1" applyFont="1" applyBorder="1">
      <alignment vertical="center"/>
    </xf>
    <xf numFmtId="49" fontId="3" fillId="0" borderId="0" xfId="1" applyNumberFormat="1" applyFont="1">
      <alignment vertical="center"/>
    </xf>
    <xf numFmtId="181" fontId="3" fillId="0" borderId="0" xfId="1" applyNumberFormat="1" applyFont="1">
      <alignment vertical="center"/>
    </xf>
    <xf numFmtId="178" fontId="17" fillId="0" borderId="0" xfId="1" applyNumberFormat="1" applyFont="1">
      <alignment vertical="center"/>
    </xf>
    <xf numFmtId="1" fontId="17" fillId="0" borderId="0" xfId="1" applyNumberFormat="1" applyFont="1">
      <alignment vertical="center"/>
    </xf>
    <xf numFmtId="184" fontId="3" fillId="6" borderId="39" xfId="1" applyNumberFormat="1" applyFont="1" applyFill="1" applyBorder="1">
      <alignment vertical="center"/>
    </xf>
    <xf numFmtId="184" fontId="3" fillId="7" borderId="40" xfId="1" applyNumberFormat="1" applyFont="1" applyFill="1" applyBorder="1">
      <alignment vertical="center"/>
    </xf>
    <xf numFmtId="0" fontId="10" fillId="7" borderId="3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14" xfId="1" applyFont="1" applyBorder="1" applyAlignment="1">
      <alignment horizontal="centerContinuous" vertical="center" wrapText="1"/>
    </xf>
    <xf numFmtId="0" fontId="7" fillId="0" borderId="37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3" fillId="0" borderId="5" xfId="1" applyFont="1" applyBorder="1" applyAlignment="1">
      <alignment vertical="center" shrinkToFit="1"/>
    </xf>
    <xf numFmtId="0" fontId="3" fillId="6" borderId="40" xfId="1" applyFont="1" applyFill="1" applyBorder="1" applyAlignment="1">
      <alignment vertical="center" shrinkToFit="1"/>
    </xf>
    <xf numFmtId="0" fontId="11" fillId="0" borderId="0" xfId="1" applyFont="1" applyAlignment="1">
      <alignment vertical="center" wrapText="1"/>
    </xf>
    <xf numFmtId="0" fontId="6" fillId="3" borderId="30" xfId="1" applyFont="1" applyFill="1" applyBorder="1">
      <alignment vertical="center"/>
    </xf>
    <xf numFmtId="0" fontId="6" fillId="3" borderId="29" xfId="1" applyFont="1" applyFill="1" applyBorder="1">
      <alignment vertical="center"/>
    </xf>
    <xf numFmtId="0" fontId="6" fillId="3" borderId="28" xfId="1" applyFont="1" applyFill="1" applyBorder="1">
      <alignment vertical="center"/>
    </xf>
    <xf numFmtId="0" fontId="6" fillId="3" borderId="15" xfId="1" applyFont="1" applyFill="1" applyBorder="1">
      <alignment vertical="center"/>
    </xf>
    <xf numFmtId="0" fontId="6" fillId="3" borderId="14" xfId="1" applyFont="1" applyFill="1" applyBorder="1">
      <alignment vertical="center"/>
    </xf>
    <xf numFmtId="0" fontId="6" fillId="3" borderId="13" xfId="1" applyFont="1" applyFill="1" applyBorder="1">
      <alignment vertical="center"/>
    </xf>
    <xf numFmtId="0" fontId="6" fillId="3" borderId="50" xfId="1" applyFont="1" applyFill="1" applyBorder="1">
      <alignment vertical="center"/>
    </xf>
    <xf numFmtId="0" fontId="6" fillId="3" borderId="12" xfId="1" applyFont="1" applyFill="1" applyBorder="1">
      <alignment vertical="center"/>
    </xf>
    <xf numFmtId="0" fontId="6" fillId="3" borderId="56" xfId="1" applyFont="1" applyFill="1" applyBorder="1">
      <alignment vertical="center"/>
    </xf>
    <xf numFmtId="0" fontId="6" fillId="3" borderId="41" xfId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6" fillId="3" borderId="19" xfId="1" applyFont="1" applyFill="1" applyBorder="1">
      <alignment vertical="center"/>
    </xf>
    <xf numFmtId="0" fontId="6" fillId="3" borderId="59" xfId="1" applyFont="1" applyFill="1" applyBorder="1">
      <alignment vertical="center"/>
    </xf>
    <xf numFmtId="0" fontId="6" fillId="3" borderId="20" xfId="1" applyFont="1" applyFill="1" applyBorder="1">
      <alignment vertical="center"/>
    </xf>
    <xf numFmtId="0" fontId="6" fillId="3" borderId="60" xfId="1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32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182" fontId="7" fillId="0" borderId="0" xfId="1" applyNumberFormat="1" applyFont="1" applyBorder="1">
      <alignment vertical="center"/>
    </xf>
    <xf numFmtId="183" fontId="7" fillId="0" borderId="0" xfId="1" applyNumberFormat="1" applyFont="1" applyBorder="1">
      <alignment vertical="center"/>
    </xf>
    <xf numFmtId="182" fontId="11" fillId="0" borderId="0" xfId="1" applyNumberFormat="1" applyFont="1" applyBorder="1" applyAlignment="1">
      <alignment horizontal="center" vertical="center"/>
    </xf>
    <xf numFmtId="183" fontId="3" fillId="0" borderId="0" xfId="1" applyNumberFormat="1" applyFont="1" applyBorder="1" applyAlignment="1">
      <alignment horizontal="center" vertical="center"/>
    </xf>
    <xf numFmtId="183" fontId="3" fillId="0" borderId="0" xfId="1" applyNumberFormat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182" fontId="11" fillId="0" borderId="0" xfId="1" applyNumberFormat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183" fontId="3" fillId="0" borderId="25" xfId="1" applyNumberFormat="1" applyFont="1" applyBorder="1">
      <alignment vertical="center"/>
    </xf>
    <xf numFmtId="182" fontId="11" fillId="0" borderId="25" xfId="1" applyNumberFormat="1" applyFont="1" applyBorder="1">
      <alignment vertical="center"/>
    </xf>
    <xf numFmtId="184" fontId="3" fillId="0" borderId="27" xfId="1" applyNumberFormat="1" applyFont="1" applyBorder="1">
      <alignment vertical="center"/>
    </xf>
    <xf numFmtId="0" fontId="19" fillId="0" borderId="0" xfId="4" applyFont="1">
      <alignment vertical="center"/>
    </xf>
    <xf numFmtId="0" fontId="3" fillId="0" borderId="0" xfId="1" applyFont="1" applyBorder="1">
      <alignment vertical="center"/>
    </xf>
    <xf numFmtId="0" fontId="3" fillId="0" borderId="53" xfId="1" applyFont="1" applyBorder="1">
      <alignment vertical="center"/>
    </xf>
    <xf numFmtId="0" fontId="15" fillId="0" borderId="0" xfId="4" applyFont="1" applyBorder="1" applyAlignment="1">
      <alignment vertical="center" shrinkToFit="1"/>
    </xf>
    <xf numFmtId="184" fontId="3" fillId="0" borderId="0" xfId="1" applyNumberFormat="1" applyFont="1" applyBorder="1">
      <alignment vertical="center"/>
    </xf>
    <xf numFmtId="185" fontId="7" fillId="0" borderId="0" xfId="1" applyNumberFormat="1" applyFont="1" applyBorder="1" applyAlignment="1">
      <alignment vertical="center"/>
    </xf>
    <xf numFmtId="183" fontId="7" fillId="0" borderId="0" xfId="1" applyNumberFormat="1" applyFont="1" applyBorder="1" applyAlignment="1">
      <alignment vertical="center"/>
    </xf>
    <xf numFmtId="186" fontId="7" fillId="0" borderId="0" xfId="1" applyNumberFormat="1" applyFont="1" applyBorder="1" applyAlignment="1">
      <alignment vertical="center"/>
    </xf>
    <xf numFmtId="0" fontId="17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178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/>
    </xf>
    <xf numFmtId="178" fontId="17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vertical="center"/>
    </xf>
    <xf numFmtId="1" fontId="17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49" fontId="25" fillId="0" borderId="0" xfId="1" applyNumberFormat="1" applyFont="1" applyBorder="1" applyAlignment="1">
      <alignment vertical="center"/>
    </xf>
    <xf numFmtId="0" fontId="26" fillId="0" borderId="0" xfId="4" applyFont="1" applyBorder="1" applyAlignment="1">
      <alignment vertical="center" shrinkToFit="1"/>
    </xf>
    <xf numFmtId="49" fontId="25" fillId="0" borderId="0" xfId="1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shrinkToFit="1"/>
    </xf>
    <xf numFmtId="0" fontId="6" fillId="3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 shrinkToFit="1"/>
    </xf>
    <xf numFmtId="179" fontId="6" fillId="0" borderId="7" xfId="1" applyNumberFormat="1" applyFont="1" applyBorder="1" applyAlignment="1">
      <alignment horizontal="center" vertical="center"/>
    </xf>
    <xf numFmtId="181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6" fillId="3" borderId="41" xfId="1" applyFont="1" applyFill="1" applyBorder="1" applyAlignment="1">
      <alignment horizontal="center" vertical="center" shrinkToFit="1"/>
    </xf>
    <xf numFmtId="0" fontId="6" fillId="3" borderId="18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176" fontId="6" fillId="0" borderId="38" xfId="1" applyNumberFormat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 shrinkToFit="1"/>
    </xf>
    <xf numFmtId="0" fontId="25" fillId="0" borderId="35" xfId="1" applyFont="1" applyBorder="1" applyAlignment="1">
      <alignment horizontal="center" vertical="center" textRotation="255"/>
    </xf>
    <xf numFmtId="0" fontId="25" fillId="0" borderId="32" xfId="1" applyFont="1" applyBorder="1" applyAlignment="1">
      <alignment horizontal="center" vertical="center" textRotation="255"/>
    </xf>
    <xf numFmtId="0" fontId="25" fillId="0" borderId="34" xfId="1" applyFont="1" applyBorder="1" applyAlignment="1">
      <alignment horizontal="center" vertical="center" textRotation="255"/>
    </xf>
    <xf numFmtId="0" fontId="25" fillId="0" borderId="57" xfId="1" applyFont="1" applyBorder="1" applyAlignment="1">
      <alignment horizontal="center" vertical="center" textRotation="255"/>
    </xf>
    <xf numFmtId="0" fontId="25" fillId="0" borderId="0" xfId="1" applyFont="1" applyBorder="1" applyAlignment="1">
      <alignment horizontal="center" vertical="center" textRotation="255"/>
    </xf>
    <xf numFmtId="0" fontId="25" fillId="0" borderId="37" xfId="1" applyFont="1" applyBorder="1" applyAlignment="1">
      <alignment horizontal="center" vertical="center" textRotation="255"/>
    </xf>
    <xf numFmtId="0" fontId="25" fillId="0" borderId="51" xfId="1" applyFont="1" applyBorder="1" applyAlignment="1">
      <alignment horizontal="center" vertical="center" textRotation="255"/>
    </xf>
    <xf numFmtId="0" fontId="25" fillId="0" borderId="5" xfId="1" applyFont="1" applyBorder="1" applyAlignment="1">
      <alignment horizontal="center" vertical="center" textRotation="255"/>
    </xf>
    <xf numFmtId="0" fontId="25" fillId="0" borderId="52" xfId="1" applyFont="1" applyBorder="1" applyAlignment="1">
      <alignment horizontal="center" vertical="center" textRotation="255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179" fontId="6" fillId="0" borderId="53" xfId="1" applyNumberFormat="1" applyFont="1" applyBorder="1" applyAlignment="1">
      <alignment horizontal="center" vertical="center" shrinkToFit="1"/>
    </xf>
    <xf numFmtId="179" fontId="6" fillId="0" borderId="0" xfId="1" applyNumberFormat="1" applyFont="1" applyAlignment="1">
      <alignment horizontal="center" vertical="center" shrinkToFit="1"/>
    </xf>
    <xf numFmtId="179" fontId="6" fillId="0" borderId="37" xfId="1" applyNumberFormat="1" applyFont="1" applyBorder="1" applyAlignment="1">
      <alignment horizontal="center" vertical="center" shrinkToFit="1"/>
    </xf>
    <xf numFmtId="177" fontId="3" fillId="0" borderId="53" xfId="1" applyNumberFormat="1" applyFont="1" applyBorder="1" applyAlignment="1">
      <alignment horizontal="center" vertical="center" shrinkToFit="1"/>
    </xf>
    <xf numFmtId="177" fontId="3" fillId="0" borderId="0" xfId="1" applyNumberFormat="1" applyFont="1" applyAlignment="1">
      <alignment horizontal="center" vertical="center" shrinkToFit="1"/>
    </xf>
    <xf numFmtId="177" fontId="3" fillId="0" borderId="37" xfId="1" applyNumberFormat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6" fillId="3" borderId="29" xfId="1" applyFont="1" applyFill="1" applyBorder="1" applyAlignment="1">
      <alignment horizontal="center" vertical="center" shrinkToFit="1"/>
    </xf>
    <xf numFmtId="0" fontId="6" fillId="3" borderId="49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 shrinkToFit="1"/>
    </xf>
    <xf numFmtId="0" fontId="6" fillId="3" borderId="40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/>
    </xf>
    <xf numFmtId="0" fontId="6" fillId="3" borderId="48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176" fontId="6" fillId="0" borderId="41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0" fontId="3" fillId="0" borderId="48" xfId="1" applyFont="1" applyBorder="1" applyAlignment="1">
      <alignment horizontal="center" vertical="center" shrinkToFit="1"/>
    </xf>
    <xf numFmtId="49" fontId="15" fillId="0" borderId="0" xfId="4" applyNumberFormat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 textRotation="255"/>
    </xf>
    <xf numFmtId="0" fontId="7" fillId="0" borderId="61" xfId="1" applyFont="1" applyBorder="1" applyAlignment="1">
      <alignment horizontal="center" vertical="center" textRotation="255"/>
    </xf>
    <xf numFmtId="0" fontId="7" fillId="0" borderId="67" xfId="1" applyFont="1" applyBorder="1" applyAlignment="1">
      <alignment horizontal="center" vertical="center" textRotation="255"/>
    </xf>
    <xf numFmtId="0" fontId="6" fillId="0" borderId="5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9" fontId="6" fillId="0" borderId="33" xfId="1" applyNumberFormat="1" applyFont="1" applyBorder="1" applyAlignment="1">
      <alignment horizontal="center" vertical="center" shrinkToFit="1"/>
    </xf>
    <xf numFmtId="179" fontId="6" fillId="0" borderId="32" xfId="1" applyNumberFormat="1" applyFont="1" applyBorder="1" applyAlignment="1">
      <alignment horizontal="center" vertical="center" shrinkToFit="1"/>
    </xf>
    <xf numFmtId="179" fontId="6" fillId="0" borderId="34" xfId="1" applyNumberFormat="1" applyFont="1" applyBorder="1" applyAlignment="1">
      <alignment horizontal="center" vertical="center" shrinkToFit="1"/>
    </xf>
    <xf numFmtId="179" fontId="6" fillId="0" borderId="58" xfId="1" applyNumberFormat="1" applyFont="1" applyBorder="1" applyAlignment="1">
      <alignment horizontal="center" vertical="center" shrinkToFit="1"/>
    </xf>
    <xf numFmtId="179" fontId="6" fillId="0" borderId="5" xfId="1" applyNumberFormat="1" applyFont="1" applyBorder="1" applyAlignment="1">
      <alignment horizontal="center" vertical="center" shrinkToFit="1"/>
    </xf>
    <xf numFmtId="179" fontId="6" fillId="0" borderId="52" xfId="1" applyNumberFormat="1" applyFont="1" applyBorder="1" applyAlignment="1">
      <alignment horizontal="center" vertical="center" shrinkToFit="1"/>
    </xf>
    <xf numFmtId="181" fontId="3" fillId="0" borderId="33" xfId="1" applyNumberFormat="1" applyFont="1" applyBorder="1" applyAlignment="1">
      <alignment horizontal="center" vertical="center" shrinkToFit="1"/>
    </xf>
    <xf numFmtId="181" fontId="3" fillId="0" borderId="32" xfId="1" applyNumberFormat="1" applyFont="1" applyBorder="1" applyAlignment="1">
      <alignment horizontal="center" vertical="center" shrinkToFit="1"/>
    </xf>
    <xf numFmtId="181" fontId="3" fillId="0" borderId="34" xfId="1" applyNumberFormat="1" applyFont="1" applyBorder="1" applyAlignment="1">
      <alignment horizontal="center" vertical="center" shrinkToFit="1"/>
    </xf>
    <xf numFmtId="181" fontId="3" fillId="0" borderId="53" xfId="1" applyNumberFormat="1" applyFont="1" applyBorder="1" applyAlignment="1">
      <alignment horizontal="center" vertical="center" shrinkToFit="1"/>
    </xf>
    <xf numFmtId="181" fontId="3" fillId="0" borderId="0" xfId="1" applyNumberFormat="1" applyFont="1" applyAlignment="1">
      <alignment horizontal="center" vertical="center" shrinkToFit="1"/>
    </xf>
    <xf numFmtId="181" fontId="3" fillId="0" borderId="37" xfId="1" applyNumberFormat="1" applyFont="1" applyBorder="1" applyAlignment="1">
      <alignment horizontal="center" vertical="center" shrinkToFit="1"/>
    </xf>
    <xf numFmtId="181" fontId="3" fillId="0" borderId="58" xfId="1" applyNumberFormat="1" applyFont="1" applyBorder="1" applyAlignment="1">
      <alignment horizontal="center" vertical="center" shrinkToFit="1"/>
    </xf>
    <xf numFmtId="181" fontId="3" fillId="0" borderId="5" xfId="1" applyNumberFormat="1" applyFont="1" applyBorder="1" applyAlignment="1">
      <alignment horizontal="center" vertical="center" shrinkToFit="1"/>
    </xf>
    <xf numFmtId="181" fontId="3" fillId="0" borderId="52" xfId="1" applyNumberFormat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77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0" fontId="3" fillId="0" borderId="44" xfId="1" applyFont="1" applyBorder="1" applyAlignment="1">
      <alignment horizontal="center" vertical="center" shrinkToFit="1"/>
    </xf>
    <xf numFmtId="182" fontId="7" fillId="0" borderId="20" xfId="1" applyNumberFormat="1" applyFont="1" applyBorder="1" applyAlignment="1">
      <alignment horizontal="center" vertical="center" wrapText="1"/>
    </xf>
    <xf numFmtId="182" fontId="7" fillId="0" borderId="20" xfId="1" applyNumberFormat="1" applyFont="1" applyBorder="1" applyAlignment="1">
      <alignment horizontal="center" vertical="center"/>
    </xf>
    <xf numFmtId="185" fontId="7" fillId="0" borderId="20" xfId="1" applyNumberFormat="1" applyFont="1" applyBorder="1" applyAlignment="1">
      <alignment horizontal="center" vertical="center"/>
    </xf>
    <xf numFmtId="186" fontId="7" fillId="0" borderId="20" xfId="1" applyNumberFormat="1" applyFont="1" applyBorder="1" applyAlignment="1">
      <alignment horizontal="center" vertical="center"/>
    </xf>
    <xf numFmtId="182" fontId="7" fillId="0" borderId="65" xfId="1" applyNumberFormat="1" applyFont="1" applyBorder="1" applyAlignment="1">
      <alignment horizontal="center" vertical="center"/>
    </xf>
    <xf numFmtId="179" fontId="7" fillId="0" borderId="65" xfId="1" applyNumberFormat="1" applyFont="1" applyBorder="1" applyAlignment="1">
      <alignment horizontal="center" vertical="center"/>
    </xf>
    <xf numFmtId="183" fontId="7" fillId="0" borderId="74" xfId="1" applyNumberFormat="1" applyFont="1" applyBorder="1" applyAlignment="1">
      <alignment horizontal="center" vertical="center"/>
    </xf>
    <xf numFmtId="183" fontId="7" fillId="0" borderId="75" xfId="1" applyNumberFormat="1" applyFont="1" applyBorder="1" applyAlignment="1">
      <alignment horizontal="center" vertical="center"/>
    </xf>
    <xf numFmtId="183" fontId="7" fillId="0" borderId="76" xfId="1" applyNumberFormat="1" applyFont="1" applyBorder="1" applyAlignment="1">
      <alignment horizontal="center" vertical="center"/>
    </xf>
    <xf numFmtId="185" fontId="7" fillId="0" borderId="65" xfId="1" applyNumberFormat="1" applyFont="1" applyBorder="1" applyAlignment="1">
      <alignment horizontal="center" vertical="center"/>
    </xf>
    <xf numFmtId="177" fontId="7" fillId="0" borderId="74" xfId="1" applyNumberFormat="1" applyFont="1" applyBorder="1" applyAlignment="1">
      <alignment horizontal="center" vertical="center"/>
    </xf>
    <xf numFmtId="177" fontId="7" fillId="0" borderId="75" xfId="1" applyNumberFormat="1" applyFont="1" applyBorder="1" applyAlignment="1">
      <alignment horizontal="center" vertical="center"/>
    </xf>
    <xf numFmtId="177" fontId="7" fillId="0" borderId="76" xfId="1" applyNumberFormat="1" applyFont="1" applyBorder="1" applyAlignment="1">
      <alignment horizontal="center" vertical="center"/>
    </xf>
    <xf numFmtId="182" fontId="7" fillId="0" borderId="11" xfId="1" applyNumberFormat="1" applyFont="1" applyBorder="1" applyAlignment="1">
      <alignment horizontal="center" vertical="center"/>
    </xf>
    <xf numFmtId="182" fontId="7" fillId="0" borderId="10" xfId="1" applyNumberFormat="1" applyFont="1" applyBorder="1" applyAlignment="1">
      <alignment horizontal="center" vertical="center"/>
    </xf>
    <xf numFmtId="182" fontId="7" fillId="0" borderId="12" xfId="1" applyNumberFormat="1" applyFont="1" applyBorder="1" applyAlignment="1">
      <alignment horizontal="center" vertical="center"/>
    </xf>
    <xf numFmtId="185" fontId="7" fillId="0" borderId="14" xfId="1" applyNumberFormat="1" applyFont="1" applyBorder="1" applyAlignment="1">
      <alignment horizontal="center" vertical="center"/>
    </xf>
    <xf numFmtId="185" fontId="7" fillId="0" borderId="11" xfId="1" applyNumberFormat="1" applyFont="1" applyBorder="1" applyAlignment="1">
      <alignment horizontal="center" vertical="center"/>
    </xf>
    <xf numFmtId="185" fontId="7" fillId="0" borderId="10" xfId="1" applyNumberFormat="1" applyFont="1" applyBorder="1" applyAlignment="1">
      <alignment horizontal="center" vertical="center"/>
    </xf>
    <xf numFmtId="185" fontId="7" fillId="0" borderId="12" xfId="1" applyNumberFormat="1" applyFont="1" applyBorder="1" applyAlignment="1">
      <alignment horizontal="center" vertical="center"/>
    </xf>
    <xf numFmtId="182" fontId="7" fillId="0" borderId="14" xfId="1" applyNumberFormat="1" applyFont="1" applyBorder="1" applyAlignment="1">
      <alignment horizontal="center" vertical="center"/>
    </xf>
    <xf numFmtId="185" fontId="7" fillId="0" borderId="14" xfId="1" applyNumberFormat="1" applyFont="1" applyFill="1" applyBorder="1" applyAlignment="1">
      <alignment horizontal="center" vertical="center"/>
    </xf>
    <xf numFmtId="0" fontId="3" fillId="0" borderId="36" xfId="1" applyFont="1" applyBorder="1" applyAlignment="1">
      <alignment horizontal="left" vertical="center" wrapText="1"/>
    </xf>
    <xf numFmtId="0" fontId="3" fillId="0" borderId="39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37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3" fillId="6" borderId="36" xfId="1" applyFont="1" applyFill="1" applyBorder="1" applyAlignment="1">
      <alignment horizontal="center" vertical="center" shrinkToFit="1"/>
    </xf>
    <xf numFmtId="0" fontId="3" fillId="7" borderId="36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shrinkToFit="1"/>
    </xf>
    <xf numFmtId="178" fontId="3" fillId="0" borderId="11" xfId="1" applyNumberFormat="1" applyFont="1" applyFill="1" applyBorder="1" applyAlignment="1">
      <alignment horizontal="center" vertical="center"/>
    </xf>
    <xf numFmtId="178" fontId="3" fillId="0" borderId="10" xfId="1" applyNumberFormat="1" applyFont="1" applyFill="1" applyBorder="1" applyAlignment="1">
      <alignment horizontal="center" vertical="center"/>
    </xf>
    <xf numFmtId="178" fontId="3" fillId="0" borderId="12" xfId="1" applyNumberFormat="1" applyFont="1" applyFill="1" applyBorder="1" applyAlignment="1">
      <alignment horizontal="center" vertical="center"/>
    </xf>
    <xf numFmtId="181" fontId="3" fillId="0" borderId="11" xfId="1" applyNumberFormat="1" applyFont="1" applyBorder="1" applyAlignment="1">
      <alignment horizontal="center" vertical="center"/>
    </xf>
    <xf numFmtId="181" fontId="3" fillId="0" borderId="10" xfId="1" applyNumberFormat="1" applyFont="1" applyBorder="1" applyAlignment="1">
      <alignment horizontal="center" vertical="center"/>
    </xf>
    <xf numFmtId="181" fontId="3" fillId="0" borderId="12" xfId="1" applyNumberFormat="1" applyFont="1" applyBorder="1" applyAlignment="1">
      <alignment horizontal="center" vertical="center"/>
    </xf>
    <xf numFmtId="181" fontId="3" fillId="0" borderId="11" xfId="1" applyNumberFormat="1" applyFont="1" applyFill="1" applyBorder="1" applyAlignment="1">
      <alignment horizontal="center" vertical="center"/>
    </xf>
    <xf numFmtId="181" fontId="3" fillId="0" borderId="10" xfId="1" applyNumberFormat="1" applyFont="1" applyFill="1" applyBorder="1" applyAlignment="1">
      <alignment horizontal="center" vertical="center"/>
    </xf>
    <xf numFmtId="181" fontId="3" fillId="0" borderId="12" xfId="1" applyNumberFormat="1" applyFont="1" applyFill="1" applyBorder="1" applyAlignment="1">
      <alignment horizontal="center" vertical="center"/>
    </xf>
    <xf numFmtId="0" fontId="17" fillId="5" borderId="11" xfId="1" applyFont="1" applyFill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/>
    </xf>
    <xf numFmtId="0" fontId="17" fillId="5" borderId="12" xfId="1" applyFont="1" applyFill="1" applyBorder="1" applyAlignment="1">
      <alignment horizontal="center" vertical="center"/>
    </xf>
    <xf numFmtId="178" fontId="17" fillId="5" borderId="11" xfId="1" applyNumberFormat="1" applyFont="1" applyFill="1" applyBorder="1" applyAlignment="1">
      <alignment horizontal="center" vertical="center"/>
    </xf>
    <xf numFmtId="178" fontId="17" fillId="5" borderId="10" xfId="1" applyNumberFormat="1" applyFont="1" applyFill="1" applyBorder="1" applyAlignment="1">
      <alignment horizontal="center" vertical="center"/>
    </xf>
    <xf numFmtId="178" fontId="17" fillId="5" borderId="12" xfId="1" applyNumberFormat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center" vertical="center"/>
    </xf>
    <xf numFmtId="178" fontId="17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8" fontId="19" fillId="0" borderId="11" xfId="1" applyNumberFormat="1" applyFont="1" applyBorder="1" applyAlignment="1">
      <alignment horizontal="center" vertical="center"/>
    </xf>
    <xf numFmtId="178" fontId="19" fillId="0" borderId="10" xfId="1" applyNumberFormat="1" applyFont="1" applyBorder="1" applyAlignment="1">
      <alignment horizontal="center" vertical="center"/>
    </xf>
    <xf numFmtId="178" fontId="19" fillId="0" borderId="12" xfId="1" applyNumberFormat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178" fontId="19" fillId="0" borderId="11" xfId="1" applyNumberFormat="1" applyFont="1" applyFill="1" applyBorder="1" applyAlignment="1">
      <alignment horizontal="center" vertical="center"/>
    </xf>
    <xf numFmtId="178" fontId="19" fillId="0" borderId="10" xfId="1" applyNumberFormat="1" applyFont="1" applyFill="1" applyBorder="1" applyAlignment="1">
      <alignment horizontal="center" vertical="center"/>
    </xf>
    <xf numFmtId="178" fontId="19" fillId="0" borderId="12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178" fontId="3" fillId="0" borderId="0" xfId="1" applyNumberFormat="1" applyFont="1" applyAlignment="1">
      <alignment horizontal="center" vertical="center"/>
    </xf>
    <xf numFmtId="181" fontId="3" fillId="0" borderId="0" xfId="1" applyNumberFormat="1" applyFont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1" fontId="17" fillId="0" borderId="0" xfId="1" applyNumberFormat="1" applyFont="1" applyAlignment="1">
      <alignment horizontal="center" vertical="center"/>
    </xf>
    <xf numFmtId="178" fontId="3" fillId="0" borderId="0" xfId="1" applyNumberFormat="1" applyFont="1" applyAlignment="1">
      <alignment horizontal="right" vertical="center" shrinkToFit="1"/>
    </xf>
    <xf numFmtId="178" fontId="3" fillId="0" borderId="11" xfId="1" applyNumberFormat="1" applyFont="1" applyBorder="1" applyAlignment="1">
      <alignment horizontal="right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178" fontId="3" fillId="0" borderId="12" xfId="1" applyNumberFormat="1" applyFont="1" applyBorder="1" applyAlignment="1">
      <alignment horizontal="right" vertical="center" shrinkToFit="1"/>
    </xf>
    <xf numFmtId="178" fontId="3" fillId="0" borderId="11" xfId="1" applyNumberFormat="1" applyFont="1" applyFill="1" applyBorder="1" applyAlignment="1">
      <alignment horizontal="right" vertical="center" shrinkToFit="1"/>
    </xf>
    <xf numFmtId="178" fontId="3" fillId="0" borderId="10" xfId="1" applyNumberFormat="1" applyFont="1" applyFill="1" applyBorder="1" applyAlignment="1">
      <alignment horizontal="right" vertical="center" shrinkToFit="1"/>
    </xf>
    <xf numFmtId="178" fontId="3" fillId="0" borderId="12" xfId="1" applyNumberFormat="1" applyFont="1" applyFill="1" applyBorder="1" applyAlignment="1">
      <alignment horizontal="right" vertical="center" shrinkToFit="1"/>
    </xf>
    <xf numFmtId="0" fontId="10" fillId="0" borderId="0" xfId="1" applyFont="1" applyAlignment="1">
      <alignment horizontal="center" vertical="center" wrapText="1"/>
    </xf>
    <xf numFmtId="180" fontId="3" fillId="0" borderId="22" xfId="1" applyNumberFormat="1" applyFont="1" applyBorder="1" applyAlignment="1">
      <alignment horizontal="right" vertical="center" shrinkToFit="1"/>
    </xf>
    <xf numFmtId="180" fontId="3" fillId="0" borderId="21" xfId="1" applyNumberFormat="1" applyFont="1" applyBorder="1" applyAlignment="1">
      <alignment horizontal="right" vertical="center" shrinkToFit="1"/>
    </xf>
    <xf numFmtId="180" fontId="3" fillId="0" borderId="23" xfId="1" applyNumberFormat="1" applyFont="1" applyBorder="1" applyAlignment="1">
      <alignment horizontal="right" vertical="center" shrinkToFit="1"/>
    </xf>
    <xf numFmtId="178" fontId="3" fillId="3" borderId="11" xfId="1" applyNumberFormat="1" applyFont="1" applyFill="1" applyBorder="1" applyAlignment="1">
      <alignment horizontal="right" vertical="center" shrinkToFit="1"/>
    </xf>
    <xf numFmtId="178" fontId="3" fillId="3" borderId="10" xfId="1" applyNumberFormat="1" applyFont="1" applyFill="1" applyBorder="1" applyAlignment="1">
      <alignment horizontal="right" vertical="center" shrinkToFit="1"/>
    </xf>
    <xf numFmtId="178" fontId="3" fillId="3" borderId="12" xfId="1" applyNumberFormat="1" applyFont="1" applyFill="1" applyBorder="1" applyAlignment="1">
      <alignment horizontal="right" vertical="center" shrinkToFit="1"/>
    </xf>
    <xf numFmtId="0" fontId="3" fillId="0" borderId="0" xfId="1" applyFont="1" applyAlignment="1">
      <alignment horizontal="left" vertical="center"/>
    </xf>
    <xf numFmtId="180" fontId="3" fillId="0" borderId="0" xfId="1" applyNumberFormat="1" applyFont="1" applyAlignment="1">
      <alignment horizontal="right" vertical="center" shrinkToFit="1"/>
    </xf>
    <xf numFmtId="178" fontId="3" fillId="2" borderId="0" xfId="1" applyNumberFormat="1" applyFont="1" applyFill="1" applyAlignment="1">
      <alignment horizontal="right" vertical="center" shrinkToFit="1"/>
    </xf>
    <xf numFmtId="0" fontId="3" fillId="3" borderId="1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3" fillId="0" borderId="39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27" fillId="0" borderId="14" xfId="4" applyFont="1" applyBorder="1" applyAlignment="1">
      <alignment horizontal="center" vertical="center"/>
    </xf>
    <xf numFmtId="0" fontId="27" fillId="3" borderId="11" xfId="4" applyFont="1" applyFill="1" applyBorder="1" applyAlignment="1" applyProtection="1">
      <alignment horizontal="center" vertical="center" shrinkToFit="1"/>
      <protection locked="0"/>
    </xf>
    <xf numFmtId="0" fontId="27" fillId="3" borderId="10" xfId="4" applyFont="1" applyFill="1" applyBorder="1" applyAlignment="1" applyProtection="1">
      <alignment horizontal="center" vertical="center" shrinkToFit="1"/>
      <protection locked="0"/>
    </xf>
    <xf numFmtId="0" fontId="27" fillId="3" borderId="12" xfId="4" applyFont="1" applyFill="1" applyBorder="1" applyAlignment="1" applyProtection="1">
      <alignment horizontal="center" vertical="center" shrinkToFit="1"/>
      <protection locked="0"/>
    </xf>
    <xf numFmtId="0" fontId="27" fillId="3" borderId="14" xfId="4" applyFont="1" applyFill="1" applyBorder="1" applyAlignment="1" applyProtection="1">
      <alignment horizontal="center" vertical="center" shrinkToFit="1"/>
      <protection locked="0"/>
    </xf>
    <xf numFmtId="0" fontId="27" fillId="0" borderId="11" xfId="4" applyFont="1" applyBorder="1" applyAlignment="1">
      <alignment horizontal="center" vertical="center"/>
    </xf>
    <xf numFmtId="0" fontId="27" fillId="0" borderId="10" xfId="4" applyFont="1" applyBorder="1" applyAlignment="1">
      <alignment horizontal="center" vertical="center"/>
    </xf>
    <xf numFmtId="0" fontId="27" fillId="0" borderId="12" xfId="4" applyFont="1" applyBorder="1" applyAlignment="1">
      <alignment horizontal="center" vertical="center"/>
    </xf>
    <xf numFmtId="0" fontId="27" fillId="3" borderId="11" xfId="4" applyFont="1" applyFill="1" applyBorder="1" applyAlignment="1">
      <alignment horizontal="center" vertical="center"/>
    </xf>
    <xf numFmtId="0" fontId="27" fillId="3" borderId="10" xfId="4" applyFont="1" applyFill="1" applyBorder="1" applyAlignment="1">
      <alignment horizontal="center" vertical="center"/>
    </xf>
    <xf numFmtId="0" fontId="27" fillId="3" borderId="12" xfId="4" applyFont="1" applyFill="1" applyBorder="1" applyAlignment="1">
      <alignment horizontal="center" vertical="center"/>
    </xf>
    <xf numFmtId="0" fontId="17" fillId="4" borderId="68" xfId="1" applyFont="1" applyFill="1" applyBorder="1" applyAlignment="1">
      <alignment horizontal="left" vertical="center" shrinkToFit="1"/>
    </xf>
    <xf numFmtId="176" fontId="6" fillId="8" borderId="7" xfId="1" applyNumberFormat="1" applyFont="1" applyFill="1" applyBorder="1" applyAlignment="1">
      <alignment horizontal="center" vertical="center" shrinkToFit="1"/>
    </xf>
    <xf numFmtId="181" fontId="3" fillId="8" borderId="7" xfId="1" applyNumberFormat="1" applyFont="1" applyFill="1" applyBorder="1" applyAlignment="1">
      <alignment horizontal="center" vertical="center"/>
    </xf>
    <xf numFmtId="0" fontId="3" fillId="8" borderId="7" xfId="1" applyFont="1" applyFill="1" applyBorder="1" applyAlignment="1">
      <alignment horizontal="center" vertical="center"/>
    </xf>
    <xf numFmtId="185" fontId="7" fillId="8" borderId="14" xfId="1" applyNumberFormat="1" applyFont="1" applyFill="1" applyBorder="1" applyAlignment="1">
      <alignment horizontal="center" vertical="center"/>
    </xf>
    <xf numFmtId="178" fontId="3" fillId="8" borderId="11" xfId="1" applyNumberFormat="1" applyFont="1" applyFill="1" applyBorder="1" applyAlignment="1">
      <alignment horizontal="center" vertical="center"/>
    </xf>
    <xf numFmtId="178" fontId="3" fillId="8" borderId="10" xfId="1" applyNumberFormat="1" applyFont="1" applyFill="1" applyBorder="1" applyAlignment="1">
      <alignment horizontal="center" vertical="center"/>
    </xf>
    <xf numFmtId="178" fontId="3" fillId="8" borderId="12" xfId="1" applyNumberFormat="1" applyFont="1" applyFill="1" applyBorder="1" applyAlignment="1">
      <alignment horizontal="center" vertical="center"/>
    </xf>
    <xf numFmtId="181" fontId="3" fillId="8" borderId="11" xfId="1" applyNumberFormat="1" applyFont="1" applyFill="1" applyBorder="1" applyAlignment="1">
      <alignment horizontal="center" vertical="center"/>
    </xf>
    <xf numFmtId="181" fontId="3" fillId="8" borderId="10" xfId="1" applyNumberFormat="1" applyFont="1" applyFill="1" applyBorder="1" applyAlignment="1">
      <alignment horizontal="center" vertical="center"/>
    </xf>
    <xf numFmtId="181" fontId="3" fillId="8" borderId="12" xfId="1" applyNumberFormat="1" applyFont="1" applyFill="1" applyBorder="1" applyAlignment="1">
      <alignment horizontal="center" vertical="center"/>
    </xf>
    <xf numFmtId="178" fontId="19" fillId="8" borderId="11" xfId="1" applyNumberFormat="1" applyFont="1" applyFill="1" applyBorder="1" applyAlignment="1">
      <alignment horizontal="center" vertical="center"/>
    </xf>
    <xf numFmtId="178" fontId="19" fillId="8" borderId="10" xfId="1" applyNumberFormat="1" applyFont="1" applyFill="1" applyBorder="1" applyAlignment="1">
      <alignment horizontal="center" vertical="center"/>
    </xf>
    <xf numFmtId="178" fontId="19" fillId="8" borderId="12" xfId="1" applyNumberFormat="1" applyFont="1" applyFill="1" applyBorder="1" applyAlignment="1">
      <alignment horizontal="center" vertical="center"/>
    </xf>
    <xf numFmtId="178" fontId="3" fillId="8" borderId="11" xfId="1" applyNumberFormat="1" applyFont="1" applyFill="1" applyBorder="1" applyAlignment="1">
      <alignment horizontal="right" vertical="center" shrinkToFit="1"/>
    </xf>
    <xf numFmtId="178" fontId="3" fillId="8" borderId="10" xfId="1" applyNumberFormat="1" applyFont="1" applyFill="1" applyBorder="1" applyAlignment="1">
      <alignment horizontal="right" vertical="center" shrinkToFit="1"/>
    </xf>
    <xf numFmtId="178" fontId="3" fillId="8" borderId="12" xfId="1" applyNumberFormat="1" applyFont="1" applyFill="1" applyBorder="1" applyAlignment="1">
      <alignment horizontal="right" vertical="center" shrinkToFit="1"/>
    </xf>
    <xf numFmtId="0" fontId="9" fillId="0" borderId="2" xfId="1" applyFont="1" applyBorder="1" applyAlignment="1">
      <alignment horizontal="center" vertical="center"/>
    </xf>
    <xf numFmtId="0" fontId="9" fillId="3" borderId="2" xfId="1" applyFont="1" applyFill="1" applyBorder="1" applyAlignment="1">
      <alignment vertical="center"/>
    </xf>
    <xf numFmtId="0" fontId="9" fillId="3" borderId="0" xfId="1" applyFont="1" applyFill="1">
      <alignment vertical="center"/>
    </xf>
  </cellXfs>
  <cellStyles count="5">
    <cellStyle name="標準" xfId="0" builtinId="0"/>
    <cellStyle name="標準 2" xfId="2" xr:uid="{00000000-0005-0000-0000-000001000000}"/>
    <cellStyle name="標準 3" xfId="3" xr:uid="{00000000-0005-0000-0000-000002000000}"/>
    <cellStyle name="標準 4" xfId="4" xr:uid="{00000000-0005-0000-0000-000003000000}"/>
    <cellStyle name="標準_③-２加算様式（就労）" xfId="1" xr:uid="{00000000-0005-0000-0000-000004000000}"/>
  </cellStyles>
  <dxfs count="8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38632</xdr:colOff>
      <xdr:row>0</xdr:row>
      <xdr:rowOff>86965</xdr:rowOff>
    </xdr:from>
    <xdr:to>
      <xdr:col>35</xdr:col>
      <xdr:colOff>194559</xdr:colOff>
      <xdr:row>2</xdr:row>
      <xdr:rowOff>32027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C457A2D-8B5E-4A26-AB05-6F14297B1208}"/>
            </a:ext>
          </a:extLst>
        </xdr:cNvPr>
        <xdr:cNvSpPr>
          <a:spLocks noChangeArrowheads="1"/>
        </xdr:cNvSpPr>
      </xdr:nvSpPr>
      <xdr:spPr bwMode="auto">
        <a:xfrm>
          <a:off x="1128292" y="89505"/>
          <a:ext cx="7716237" cy="47465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人員配置体制確認表　確認表</a:t>
          </a:r>
        </a:p>
      </xdr:txBody>
    </xdr:sp>
    <xdr:clientData/>
  </xdr:twoCellAnchor>
  <xdr:twoCellAnchor>
    <xdr:from>
      <xdr:col>1</xdr:col>
      <xdr:colOff>29901</xdr:colOff>
      <xdr:row>69</xdr:row>
      <xdr:rowOff>200494</xdr:rowOff>
    </xdr:from>
    <xdr:to>
      <xdr:col>66</xdr:col>
      <xdr:colOff>132427</xdr:colOff>
      <xdr:row>77</xdr:row>
      <xdr:rowOff>114300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E8DF328-FA0C-4CBA-B701-D7E56A26107D}"/>
            </a:ext>
          </a:extLst>
        </xdr:cNvPr>
        <xdr:cNvSpPr/>
      </xdr:nvSpPr>
      <xdr:spPr>
        <a:xfrm>
          <a:off x="287711" y="18696774"/>
          <a:ext cx="16033406" cy="204486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手順１　サービス類型を選択　　　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サービス類型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運営状況を選択　　　　　　→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</a:t>
          </a:r>
          <a:endParaRPr kumimoji="1" lang="en-US" altLang="ja-JP" sz="1200" b="0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手順３　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利用者数を入力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利用者数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・「２　運営状況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で①を選択した場合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は、３に各々の推定数を記載する。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手順４　基準上置くべき従業者数が表示される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基準上置くべき従業者数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手順５　「従業者の勤務体制一覧表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を記載する。</a:t>
          </a:r>
          <a:r>
            <a:rPr kumimoji="1" lang="ja-JP" altLang="en-US" sz="12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（右下の「</a:t>
          </a:r>
          <a:r>
            <a:rPr kumimoji="1" lang="en-US" altLang="ja-JP" sz="12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週間に当該事業所における常勤職員の勤務すべき時間数（就業規則上に定める時間数）」欄の時間数入力漏れ注意</a:t>
          </a:r>
          <a:endParaRPr kumimoji="1" lang="en-US" altLang="ja-JP" sz="12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人員配置体制加算の算定における必要加配数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を参考に、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</a:t>
          </a:r>
          <a:r>
            <a:rPr kumimoji="1" lang="ja-JP" altLang="ja-JP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が黒字で０になるように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職員を配置する。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６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が０以上になることで算定要件を満たすことになり、人員配置体制加算を算定できる。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8333</xdr:colOff>
      <xdr:row>9</xdr:row>
      <xdr:rowOff>59889</xdr:rowOff>
    </xdr:from>
    <xdr:to>
      <xdr:col>39</xdr:col>
      <xdr:colOff>90963</xdr:colOff>
      <xdr:row>10</xdr:row>
      <xdr:rowOff>162309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50A2E695-54C8-4120-AD99-58B25690D2D4}"/>
            </a:ext>
          </a:extLst>
        </xdr:cNvPr>
        <xdr:cNvSpPr/>
      </xdr:nvSpPr>
      <xdr:spPr>
        <a:xfrm>
          <a:off x="9389823" y="2547819"/>
          <a:ext cx="327740" cy="367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129540</xdr:colOff>
      <xdr:row>1</xdr:row>
      <xdr:rowOff>228600</xdr:rowOff>
    </xdr:from>
    <xdr:to>
      <xdr:col>83</xdr:col>
      <xdr:colOff>210185</xdr:colOff>
      <xdr:row>22</xdr:row>
      <xdr:rowOff>114300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8B8A384-5321-4642-A6CA-F21BB57BF150}"/>
            </a:ext>
          </a:extLst>
        </xdr:cNvPr>
        <xdr:cNvSpPr/>
      </xdr:nvSpPr>
      <xdr:spPr>
        <a:xfrm>
          <a:off x="17719040" y="495300"/>
          <a:ext cx="4356735" cy="5356860"/>
        </a:xfrm>
        <a:prstGeom prst="round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2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黄色のセルのみ入力し、それ以外のセルは絶対に触らないでください。</a:t>
          </a:r>
          <a:endParaRPr kumimoji="1" lang="en-US" altLang="ja-JP" sz="2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世話人、生活支援員の欄が足りない場合のみ、行ごとコピーして挿入する形で行追加してください。</a:t>
          </a:r>
          <a:endParaRPr kumimoji="1" lang="en-US" altLang="ja-JP" sz="2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38632</xdr:colOff>
      <xdr:row>0</xdr:row>
      <xdr:rowOff>86965</xdr:rowOff>
    </xdr:from>
    <xdr:to>
      <xdr:col>35</xdr:col>
      <xdr:colOff>194559</xdr:colOff>
      <xdr:row>2</xdr:row>
      <xdr:rowOff>32027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83A9B10-9AF3-4400-A404-3F3F9CA36EFC}"/>
            </a:ext>
          </a:extLst>
        </xdr:cNvPr>
        <xdr:cNvSpPr>
          <a:spLocks noChangeArrowheads="1"/>
        </xdr:cNvSpPr>
      </xdr:nvSpPr>
      <xdr:spPr bwMode="auto">
        <a:xfrm>
          <a:off x="1229257" y="86965"/>
          <a:ext cx="8423627" cy="4784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人員配置体制確認表　確認表</a:t>
          </a:r>
        </a:p>
      </xdr:txBody>
    </xdr:sp>
    <xdr:clientData/>
  </xdr:twoCellAnchor>
  <xdr:twoCellAnchor>
    <xdr:from>
      <xdr:col>1</xdr:col>
      <xdr:colOff>29901</xdr:colOff>
      <xdr:row>69</xdr:row>
      <xdr:rowOff>200494</xdr:rowOff>
    </xdr:from>
    <xdr:to>
      <xdr:col>66</xdr:col>
      <xdr:colOff>132427</xdr:colOff>
      <xdr:row>77</xdr:row>
      <xdr:rowOff>114300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ACFB321-24DF-4AA6-B6CF-CD402F6A848F}"/>
            </a:ext>
          </a:extLst>
        </xdr:cNvPr>
        <xdr:cNvSpPr/>
      </xdr:nvSpPr>
      <xdr:spPr>
        <a:xfrm>
          <a:off x="283901" y="14729294"/>
          <a:ext cx="15875926" cy="204740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手順１　サービス類型を選択　　　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サービス類型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運営状況を選択　　　　　　→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運営状況</a:t>
          </a:r>
          <a:endParaRPr kumimoji="1" lang="en-US" altLang="ja-JP" sz="1200" b="0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手順３　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利用者数を入力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利用者数</a:t>
          </a:r>
          <a:endParaRPr kumimoji="1" lang="en-US" altLang="ja-JP" sz="1200" b="0" u="sng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・「２　運営状況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で①を選択した場合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は、３に各々の推定数を記載する。</a:t>
          </a:r>
          <a:endParaRPr kumimoji="1" lang="en-US" altLang="ja-JP" sz="12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手順４　基準上置くべき従業者数が表示される　→</a:t>
          </a:r>
          <a:r>
            <a:rPr kumimoji="1" lang="ja-JP" altLang="en-US" sz="1200" b="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基準上置くべき従業者数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手順５　「従業者の勤務体制一覧表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を記載する。</a:t>
          </a:r>
          <a:r>
            <a:rPr kumimoji="1" lang="ja-JP" altLang="en-US" sz="12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（右下の「</a:t>
          </a:r>
          <a:r>
            <a:rPr kumimoji="1" lang="en-US" altLang="ja-JP" sz="12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週間に当該事業所における常勤職員の勤務すべき時間数（就業規則上に定める時間数）」欄の時間数入力漏れ注意</a:t>
          </a:r>
          <a:endParaRPr kumimoji="1" lang="en-US" altLang="ja-JP" sz="12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人員配置体制加算の算定における必要加配数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を参考に、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</a:t>
          </a:r>
          <a:r>
            <a:rPr kumimoji="1" lang="ja-JP" altLang="ja-JP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en-US" sz="12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が黒字で０になるように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職員を配置する。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手順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６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「算定要件に対しての加配状況」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が０以上になることで算定要件を満たすことになり、人員配置体制加算を算定できる。</a:t>
          </a:r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8333</xdr:colOff>
      <xdr:row>9</xdr:row>
      <xdr:rowOff>59889</xdr:rowOff>
    </xdr:from>
    <xdr:to>
      <xdr:col>39</xdr:col>
      <xdr:colOff>90963</xdr:colOff>
      <xdr:row>10</xdr:row>
      <xdr:rowOff>162309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7D42243-7348-49DA-9031-680CA5A1ED43}"/>
            </a:ext>
          </a:extLst>
        </xdr:cNvPr>
        <xdr:cNvSpPr/>
      </xdr:nvSpPr>
      <xdr:spPr>
        <a:xfrm>
          <a:off x="10266758" y="2545914"/>
          <a:ext cx="349330" cy="3691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129540</xdr:colOff>
      <xdr:row>1</xdr:row>
      <xdr:rowOff>228600</xdr:rowOff>
    </xdr:from>
    <xdr:to>
      <xdr:col>83</xdr:col>
      <xdr:colOff>210185</xdr:colOff>
      <xdr:row>22</xdr:row>
      <xdr:rowOff>114300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469ED7EE-E0BD-4680-BF8D-0C1E39E91636}"/>
            </a:ext>
          </a:extLst>
        </xdr:cNvPr>
        <xdr:cNvSpPr/>
      </xdr:nvSpPr>
      <xdr:spPr>
        <a:xfrm>
          <a:off x="17579340" y="495300"/>
          <a:ext cx="4373245" cy="5372100"/>
        </a:xfrm>
        <a:prstGeom prst="round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2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黄色のセルのみ入力し、それ以外のセルは絶対に触らないでください。</a:t>
          </a:r>
          <a:endParaRPr kumimoji="1" lang="en-US" altLang="ja-JP" sz="2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世話人、生活支援員の欄が足りない場合のみ、行ごとコピーして挿入する形で行追加してください。</a:t>
          </a:r>
          <a:endParaRPr kumimoji="1" lang="en-US" altLang="ja-JP" sz="2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68</xdr:col>
      <xdr:colOff>162560</xdr:colOff>
      <xdr:row>37</xdr:row>
      <xdr:rowOff>205740</xdr:rowOff>
    </xdr:from>
    <xdr:to>
      <xdr:col>86</xdr:col>
      <xdr:colOff>139700</xdr:colOff>
      <xdr:row>48</xdr:row>
      <xdr:rowOff>116840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A694E9-37D6-94BF-A1EA-3D5039E6AE5D}"/>
            </a:ext>
          </a:extLst>
        </xdr:cNvPr>
        <xdr:cNvSpPr txBox="1"/>
      </xdr:nvSpPr>
      <xdr:spPr>
        <a:xfrm>
          <a:off x="16647160" y="10200640"/>
          <a:ext cx="7139940" cy="284480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「５　人員配置体制加算の算定における必要加配数」欄のとおり、この勤務体制では、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３０：１の加算の場合は、「算定要件に対しての加配状況」欄が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０以上となっているため算定可能だが、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１２：１の加算の場合は、－９（時間</a:t>
          </a:r>
          <a:r>
            <a:rPr kumimoji="1" lang="en-US" altLang="ja-JP" sz="2000" b="1">
              <a:solidFill>
                <a:srgbClr val="FF0000"/>
              </a:solidFill>
            </a:rPr>
            <a:t>/</a:t>
          </a:r>
          <a:r>
            <a:rPr kumimoji="1" lang="ja-JP" altLang="en-US" sz="2000" b="1">
              <a:solidFill>
                <a:srgbClr val="FF0000"/>
              </a:solidFill>
            </a:rPr>
            <a:t>週）となっているため、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４週であと３６時間を加配しなければ算定できない。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C9E9-7A1D-432F-B70A-DC652521B373}">
  <sheetPr>
    <tabColor rgb="FFFFC000"/>
    <pageSetUpPr fitToPage="1"/>
  </sheetPr>
  <dimension ref="B1:DH70"/>
  <sheetViews>
    <sheetView tabSelected="1" view="pageBreakPreview" zoomScale="60" zoomScaleNormal="100" workbookViewId="0">
      <selection activeCell="BI13" sqref="BI13"/>
    </sheetView>
  </sheetViews>
  <sheetFormatPr defaultColWidth="9" defaultRowHeight="21" customHeight="1"/>
  <cols>
    <col min="1" max="1" width="3.77734375" style="1" customWidth="1"/>
    <col min="2" max="2" width="3" style="1" customWidth="1"/>
    <col min="3" max="3" width="5.33203125" style="1" customWidth="1"/>
    <col min="4" max="7" width="3.44140625" style="2" customWidth="1"/>
    <col min="8" max="64" width="3.44140625" style="1" customWidth="1"/>
    <col min="65" max="65" width="3.33203125" style="1" customWidth="1"/>
    <col min="66" max="68" width="3.21875" style="1" customWidth="1"/>
    <col min="69" max="76" width="3.33203125" style="1" customWidth="1"/>
    <col min="77" max="78" width="7.6640625" style="1" customWidth="1"/>
    <col min="79" max="80" width="2.6640625" style="1" customWidth="1"/>
    <col min="81" max="16384" width="9" style="1"/>
  </cols>
  <sheetData>
    <row r="1" spans="2:112" ht="21" customHeight="1">
      <c r="B1" s="2"/>
      <c r="C1" s="2"/>
      <c r="G1" s="1"/>
      <c r="W1" s="1" t="s">
        <v>46</v>
      </c>
      <c r="AK1" s="6"/>
      <c r="AO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</row>
    <row r="2" spans="2:112" ht="21" customHeight="1">
      <c r="B2" s="2"/>
      <c r="C2" s="2"/>
      <c r="G2" s="1"/>
      <c r="Y2" s="1">
        <v>-1</v>
      </c>
      <c r="AO2" s="409" t="s">
        <v>71</v>
      </c>
      <c r="AP2" s="409"/>
      <c r="AQ2" s="409"/>
      <c r="AR2" s="409"/>
      <c r="AS2" s="409"/>
      <c r="AT2" s="409"/>
      <c r="AU2" s="409"/>
      <c r="AV2" s="409"/>
      <c r="AW2" s="410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2"/>
      <c r="BS2" s="68"/>
      <c r="BT2" s="68"/>
      <c r="BU2" s="68"/>
      <c r="BV2" s="68"/>
      <c r="BW2" s="68"/>
      <c r="BX2" s="68"/>
      <c r="BY2" s="68"/>
      <c r="CA2" s="68"/>
      <c r="CB2" s="68"/>
      <c r="CC2" s="68"/>
      <c r="CD2" s="68"/>
      <c r="CE2" s="68"/>
    </row>
    <row r="3" spans="2:112" ht="21" customHeight="1">
      <c r="B3" s="2"/>
      <c r="C3" s="2"/>
      <c r="G3" s="1"/>
      <c r="AO3" s="409" t="s">
        <v>35</v>
      </c>
      <c r="AP3" s="409"/>
      <c r="AQ3" s="409"/>
      <c r="AR3" s="409"/>
      <c r="AS3" s="409"/>
      <c r="AT3" s="409"/>
      <c r="AU3" s="409"/>
      <c r="AV3" s="409"/>
      <c r="AW3" s="413"/>
      <c r="AX3" s="413"/>
      <c r="AY3" s="413"/>
      <c r="AZ3" s="413"/>
      <c r="BA3" s="413"/>
      <c r="BB3" s="413"/>
      <c r="BC3" s="413"/>
      <c r="BD3" s="413"/>
      <c r="BE3" s="413"/>
      <c r="BF3" s="413"/>
      <c r="BG3" s="413"/>
      <c r="BH3" s="413"/>
      <c r="BI3" s="413"/>
      <c r="BJ3" s="413"/>
      <c r="BK3" s="414" t="s">
        <v>36</v>
      </c>
      <c r="BL3" s="415"/>
      <c r="BM3" s="415"/>
      <c r="BN3" s="416"/>
      <c r="BO3" s="417"/>
      <c r="BP3" s="418"/>
      <c r="BQ3" s="418"/>
      <c r="BR3" s="419"/>
      <c r="BS3" s="68"/>
      <c r="BT3" s="68"/>
      <c r="BU3" s="68"/>
      <c r="BV3" s="68"/>
      <c r="BW3" s="68"/>
      <c r="BX3" s="68"/>
      <c r="BY3" s="68"/>
      <c r="CA3" s="68"/>
      <c r="CB3" s="68"/>
      <c r="CC3" s="68"/>
      <c r="CD3" s="68"/>
      <c r="CE3" s="68"/>
    </row>
    <row r="4" spans="2:112" ht="21" customHeight="1">
      <c r="B4" s="2"/>
      <c r="C4" s="48"/>
      <c r="D4" s="420" t="s">
        <v>52</v>
      </c>
      <c r="E4" s="420"/>
      <c r="F4" s="420"/>
      <c r="G4" s="420"/>
      <c r="H4" s="420"/>
      <c r="I4" s="420"/>
      <c r="J4" s="420"/>
      <c r="K4" s="49"/>
      <c r="L4" s="49"/>
      <c r="M4" s="50"/>
      <c r="N4" s="50"/>
      <c r="O4" s="50"/>
      <c r="P4" s="50"/>
      <c r="Q4" s="50"/>
      <c r="R4" s="50"/>
      <c r="S4" s="50"/>
      <c r="T4" s="50"/>
      <c r="U4" s="51"/>
      <c r="V4" s="52"/>
      <c r="W4" s="53"/>
      <c r="X4" s="3"/>
      <c r="Y4" s="3"/>
      <c r="Z4" s="46" t="s">
        <v>51</v>
      </c>
      <c r="AA4" s="40"/>
      <c r="CA4" s="267"/>
      <c r="CB4" s="267"/>
      <c r="CC4" s="267"/>
      <c r="CD4" s="267"/>
      <c r="CE4" s="267"/>
      <c r="CF4" s="267"/>
      <c r="CG4" s="267"/>
      <c r="CH4" s="408"/>
      <c r="CI4" s="408"/>
      <c r="CJ4" s="408"/>
      <c r="CK4" s="408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</row>
    <row r="5" spans="2:112" ht="27.75" customHeight="1">
      <c r="B5" s="2"/>
      <c r="C5" s="48"/>
      <c r="D5" s="405"/>
      <c r="E5" s="405"/>
      <c r="F5" s="405"/>
      <c r="G5" s="361" t="s">
        <v>28</v>
      </c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2"/>
      <c r="U5" s="51"/>
      <c r="V5" s="51"/>
      <c r="W5" s="53"/>
      <c r="X5" s="3"/>
      <c r="Y5" s="3"/>
      <c r="Z5" s="360"/>
      <c r="AA5" s="361"/>
      <c r="AB5" s="361"/>
      <c r="AC5" s="361"/>
      <c r="AD5" s="361"/>
      <c r="AE5" s="361"/>
      <c r="AF5" s="362"/>
      <c r="AG5" s="255" t="s">
        <v>27</v>
      </c>
      <c r="AH5" s="256"/>
      <c r="AI5" s="256"/>
      <c r="AJ5" s="341"/>
      <c r="AK5" s="360" t="s">
        <v>26</v>
      </c>
      <c r="AL5" s="361"/>
      <c r="AM5" s="361"/>
      <c r="AN5" s="362"/>
      <c r="AO5" s="360" t="s">
        <v>25</v>
      </c>
      <c r="AP5" s="361"/>
      <c r="AQ5" s="361"/>
      <c r="AR5" s="362"/>
      <c r="AS5" s="360" t="s">
        <v>24</v>
      </c>
      <c r="AT5" s="361"/>
      <c r="AU5" s="361"/>
      <c r="AV5" s="362"/>
      <c r="AW5" s="360" t="s">
        <v>23</v>
      </c>
      <c r="AX5" s="361"/>
      <c r="AY5" s="361"/>
      <c r="AZ5" s="362"/>
      <c r="BA5" s="360" t="s">
        <v>22</v>
      </c>
      <c r="BB5" s="361"/>
      <c r="BC5" s="361"/>
      <c r="BD5" s="362"/>
      <c r="BE5" s="360" t="s">
        <v>20</v>
      </c>
      <c r="BF5" s="361"/>
      <c r="BG5" s="362"/>
      <c r="BK5" s="175"/>
      <c r="BL5" s="175"/>
      <c r="BM5" s="175"/>
      <c r="BN5" s="175"/>
      <c r="BO5" s="184"/>
      <c r="BP5" s="177"/>
      <c r="BQ5" s="9"/>
      <c r="BR5" s="9"/>
      <c r="BS5" s="9"/>
      <c r="CA5" s="408"/>
      <c r="CB5" s="408"/>
      <c r="CC5" s="408"/>
      <c r="CD5" s="408"/>
      <c r="CE5" s="408"/>
      <c r="CF5" s="408"/>
      <c r="CG5" s="408"/>
      <c r="CH5" s="404"/>
      <c r="CI5" s="404"/>
      <c r="CJ5" s="404"/>
      <c r="CK5" s="404"/>
      <c r="CL5" s="404"/>
      <c r="CM5" s="404"/>
      <c r="CN5" s="404"/>
      <c r="CO5" s="404"/>
      <c r="CP5" s="404"/>
      <c r="CQ5" s="404"/>
      <c r="CR5" s="404"/>
      <c r="CS5" s="404"/>
      <c r="CT5" s="404"/>
      <c r="CU5" s="404"/>
      <c r="CV5" s="404"/>
      <c r="CW5" s="404"/>
      <c r="CX5" s="404"/>
      <c r="CY5" s="404"/>
      <c r="CZ5" s="404"/>
      <c r="DA5" s="404"/>
      <c r="DB5" s="404"/>
      <c r="DC5" s="404"/>
      <c r="DD5" s="404"/>
      <c r="DE5" s="404"/>
      <c r="DF5" s="388"/>
      <c r="DG5" s="388"/>
      <c r="DH5" s="388"/>
    </row>
    <row r="6" spans="2:112" ht="21" customHeight="1">
      <c r="B6" s="2"/>
      <c r="C6" s="48"/>
      <c r="D6" s="405"/>
      <c r="E6" s="405"/>
      <c r="F6" s="405"/>
      <c r="G6" s="361" t="s">
        <v>18</v>
      </c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2"/>
      <c r="U6" s="51"/>
      <c r="V6" s="51"/>
      <c r="W6" s="53"/>
      <c r="X6" s="3"/>
      <c r="Y6" s="3"/>
      <c r="Z6" s="258" t="s">
        <v>37</v>
      </c>
      <c r="AA6" s="259"/>
      <c r="AB6" s="259"/>
      <c r="AC6" s="259"/>
      <c r="AD6" s="259"/>
      <c r="AE6" s="259"/>
      <c r="AF6" s="407"/>
      <c r="AG6" s="399"/>
      <c r="AH6" s="400"/>
      <c r="AI6" s="400"/>
      <c r="AJ6" s="401"/>
      <c r="AK6" s="399"/>
      <c r="AL6" s="400"/>
      <c r="AM6" s="400"/>
      <c r="AN6" s="401"/>
      <c r="AO6" s="399"/>
      <c r="AP6" s="400"/>
      <c r="AQ6" s="400"/>
      <c r="AR6" s="401"/>
      <c r="AS6" s="399"/>
      <c r="AT6" s="400"/>
      <c r="AU6" s="400"/>
      <c r="AV6" s="401"/>
      <c r="AW6" s="399"/>
      <c r="AX6" s="400"/>
      <c r="AY6" s="400"/>
      <c r="AZ6" s="401"/>
      <c r="BA6" s="399"/>
      <c r="BB6" s="400"/>
      <c r="BC6" s="400"/>
      <c r="BD6" s="401"/>
      <c r="BE6" s="389">
        <f>SUM(AG6:BD6)</f>
        <v>0</v>
      </c>
      <c r="BF6" s="390"/>
      <c r="BG6" s="391"/>
      <c r="BL6" s="21"/>
      <c r="BM6" s="21"/>
      <c r="BN6" s="21"/>
      <c r="BW6" s="47"/>
      <c r="CC6" s="21"/>
      <c r="CD6" s="21"/>
      <c r="CE6" s="21"/>
      <c r="CL6" s="403"/>
      <c r="CM6" s="403"/>
      <c r="CN6" s="403"/>
      <c r="CO6" s="403"/>
      <c r="CP6" s="403"/>
      <c r="CQ6" s="403"/>
      <c r="CR6" s="403"/>
      <c r="CS6" s="403"/>
      <c r="CT6" s="404"/>
      <c r="CU6" s="404"/>
      <c r="CV6" s="404"/>
      <c r="CW6" s="404"/>
      <c r="CX6" s="404"/>
      <c r="CY6" s="404"/>
      <c r="CZ6" s="404"/>
      <c r="DA6" s="404"/>
      <c r="DB6" s="404"/>
      <c r="DC6" s="404"/>
      <c r="DD6" s="404"/>
      <c r="DE6" s="404"/>
      <c r="DF6" s="388"/>
      <c r="DG6" s="388"/>
      <c r="DH6" s="388"/>
    </row>
    <row r="7" spans="2:112" ht="21" customHeight="1">
      <c r="B7" s="2"/>
      <c r="C7" s="48"/>
      <c r="D7" s="405"/>
      <c r="E7" s="405"/>
      <c r="F7" s="405"/>
      <c r="G7" s="361" t="s">
        <v>67</v>
      </c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2"/>
      <c r="U7" s="54"/>
      <c r="V7" s="51"/>
      <c r="W7" s="53"/>
      <c r="X7" s="3"/>
      <c r="Y7" s="3"/>
      <c r="Z7" s="4" t="s">
        <v>30</v>
      </c>
      <c r="AA7" s="255" t="s">
        <v>31</v>
      </c>
      <c r="AB7" s="256"/>
      <c r="AC7" s="256"/>
      <c r="AD7" s="256"/>
      <c r="AE7" s="256"/>
      <c r="AF7" s="341"/>
      <c r="AG7" s="396"/>
      <c r="AH7" s="397"/>
      <c r="AI7" s="397"/>
      <c r="AJ7" s="398"/>
      <c r="AK7" s="396"/>
      <c r="AL7" s="397"/>
      <c r="AM7" s="397"/>
      <c r="AN7" s="398"/>
      <c r="AO7" s="396"/>
      <c r="AP7" s="397"/>
      <c r="AQ7" s="397"/>
      <c r="AR7" s="398"/>
      <c r="AS7" s="399"/>
      <c r="AT7" s="400"/>
      <c r="AU7" s="400"/>
      <c r="AV7" s="401"/>
      <c r="AW7" s="399"/>
      <c r="AX7" s="400"/>
      <c r="AY7" s="400"/>
      <c r="AZ7" s="401"/>
      <c r="BA7" s="399"/>
      <c r="BB7" s="400"/>
      <c r="BC7" s="400"/>
      <c r="BD7" s="401"/>
      <c r="BE7" s="389">
        <f>SUM(AG7:BD7)</f>
        <v>0</v>
      </c>
      <c r="BF7" s="390"/>
      <c r="BG7" s="391"/>
      <c r="CB7" s="267"/>
      <c r="CC7" s="267"/>
      <c r="CD7" s="267"/>
      <c r="CE7" s="267"/>
      <c r="CF7" s="267"/>
      <c r="CG7" s="267"/>
      <c r="CH7" s="267"/>
      <c r="CI7" s="406"/>
      <c r="CJ7" s="406"/>
      <c r="CK7" s="406"/>
      <c r="CL7" s="404"/>
      <c r="CM7" s="404"/>
      <c r="CN7" s="404"/>
      <c r="CO7" s="404"/>
      <c r="CP7" s="404"/>
      <c r="CQ7" s="404"/>
      <c r="CR7" s="404"/>
      <c r="CS7" s="404"/>
      <c r="CT7" s="404"/>
      <c r="CU7" s="404"/>
      <c r="CV7" s="404"/>
      <c r="CW7" s="404"/>
      <c r="CX7" s="404"/>
      <c r="CY7" s="404"/>
      <c r="CZ7" s="404"/>
      <c r="DA7" s="404"/>
      <c r="DB7" s="404"/>
      <c r="DC7" s="404"/>
      <c r="DD7" s="404"/>
      <c r="DE7" s="404"/>
      <c r="DF7" s="388"/>
      <c r="DG7" s="388"/>
      <c r="DH7" s="388"/>
    </row>
    <row r="8" spans="2:112" ht="21" customHeight="1">
      <c r="B8" s="3"/>
      <c r="C8" s="55"/>
      <c r="D8" s="50"/>
      <c r="E8" s="50"/>
      <c r="F8" s="50"/>
      <c r="G8" s="50"/>
      <c r="H8" s="50"/>
      <c r="I8" s="50"/>
      <c r="J8" s="50"/>
      <c r="K8" s="50"/>
      <c r="L8" s="56" t="str">
        <f>IF(COUNTIF(D5:F7,"○")&gt;1,"いずれか１つを選択してください。","")</f>
        <v/>
      </c>
      <c r="M8" s="50"/>
      <c r="N8" s="50"/>
      <c r="O8" s="50"/>
      <c r="P8" s="50"/>
      <c r="Q8" s="50"/>
      <c r="R8" s="50"/>
      <c r="S8" s="50"/>
      <c r="T8" s="50"/>
      <c r="U8" s="57"/>
      <c r="V8" s="57"/>
      <c r="W8" s="53"/>
      <c r="X8" s="3"/>
      <c r="Y8" s="3"/>
      <c r="Z8" s="255" t="s">
        <v>32</v>
      </c>
      <c r="AA8" s="256"/>
      <c r="AB8" s="256"/>
      <c r="AC8" s="256"/>
      <c r="AD8" s="256"/>
      <c r="AE8" s="256"/>
      <c r="AF8" s="341"/>
      <c r="AG8" s="399"/>
      <c r="AH8" s="400"/>
      <c r="AI8" s="400"/>
      <c r="AJ8" s="401"/>
      <c r="AK8" s="399"/>
      <c r="AL8" s="400"/>
      <c r="AM8" s="400"/>
      <c r="AN8" s="401"/>
      <c r="AO8" s="399"/>
      <c r="AP8" s="400"/>
      <c r="AQ8" s="400"/>
      <c r="AR8" s="401"/>
      <c r="AS8" s="399"/>
      <c r="AT8" s="400"/>
      <c r="AU8" s="400"/>
      <c r="AV8" s="401"/>
      <c r="AW8" s="399"/>
      <c r="AX8" s="400"/>
      <c r="AY8" s="400"/>
      <c r="AZ8" s="401"/>
      <c r="BA8" s="399"/>
      <c r="BB8" s="400"/>
      <c r="BC8" s="400"/>
      <c r="BD8" s="401"/>
      <c r="BE8" s="389">
        <f>SUM(AG8:BD8)</f>
        <v>0</v>
      </c>
      <c r="BF8" s="390"/>
      <c r="BG8" s="391"/>
      <c r="BU8" s="47"/>
      <c r="BW8" s="402"/>
      <c r="BX8" s="402"/>
      <c r="BY8" s="402"/>
      <c r="BZ8" s="402"/>
      <c r="CA8" s="402"/>
      <c r="CB8" s="395"/>
      <c r="CC8" s="395"/>
      <c r="CD8" s="395"/>
      <c r="CE8" s="395"/>
      <c r="CF8" s="395"/>
      <c r="CG8" s="395"/>
      <c r="CH8" s="395"/>
      <c r="CI8" s="406"/>
      <c r="CJ8" s="406"/>
      <c r="CK8" s="406"/>
      <c r="CL8" s="388"/>
      <c r="CM8" s="388"/>
      <c r="CN8" s="388"/>
      <c r="CO8" s="388"/>
      <c r="CP8" s="388"/>
      <c r="CQ8" s="388"/>
      <c r="CR8" s="388"/>
      <c r="CS8" s="388"/>
      <c r="CT8" s="388"/>
      <c r="CU8" s="388"/>
      <c r="CV8" s="388"/>
      <c r="CW8" s="388"/>
      <c r="CX8" s="388"/>
      <c r="CY8" s="388"/>
      <c r="CZ8" s="388"/>
      <c r="DA8" s="388"/>
      <c r="DB8" s="388"/>
      <c r="DC8" s="388"/>
      <c r="DD8" s="388"/>
      <c r="DE8" s="388"/>
      <c r="DF8" s="388"/>
      <c r="DG8" s="388"/>
      <c r="DH8" s="388"/>
    </row>
    <row r="9" spans="2:112" ht="21" customHeight="1">
      <c r="B9" s="3"/>
      <c r="C9" s="55"/>
      <c r="D9" s="50"/>
      <c r="E9" s="57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7"/>
      <c r="W9" s="53"/>
      <c r="X9" s="3"/>
      <c r="Y9" s="3"/>
      <c r="Z9" s="255" t="s">
        <v>20</v>
      </c>
      <c r="AA9" s="256"/>
      <c r="AB9" s="256"/>
      <c r="AC9" s="256"/>
      <c r="AD9" s="256"/>
      <c r="AE9" s="256"/>
      <c r="AF9" s="341"/>
      <c r="AG9" s="389">
        <f>AG6+AG8</f>
        <v>0</v>
      </c>
      <c r="AH9" s="390"/>
      <c r="AI9" s="390"/>
      <c r="AJ9" s="391"/>
      <c r="AK9" s="389">
        <f t="shared" ref="AK9" si="0">AK6+AK8</f>
        <v>0</v>
      </c>
      <c r="AL9" s="390"/>
      <c r="AM9" s="390"/>
      <c r="AN9" s="391"/>
      <c r="AO9" s="389">
        <f t="shared" ref="AO9" si="1">AO6+AO8</f>
        <v>0</v>
      </c>
      <c r="AP9" s="390"/>
      <c r="AQ9" s="390"/>
      <c r="AR9" s="391"/>
      <c r="AS9" s="389">
        <f>AS6+AS8</f>
        <v>0</v>
      </c>
      <c r="AT9" s="390"/>
      <c r="AU9" s="390"/>
      <c r="AV9" s="391"/>
      <c r="AW9" s="389">
        <f t="shared" ref="AW9" si="2">AW6+AW8</f>
        <v>0</v>
      </c>
      <c r="AX9" s="390"/>
      <c r="AY9" s="390"/>
      <c r="AZ9" s="391"/>
      <c r="BA9" s="389">
        <f t="shared" ref="BA9" si="3">BA6+BA8</f>
        <v>0</v>
      </c>
      <c r="BB9" s="390"/>
      <c r="BC9" s="390"/>
      <c r="BD9" s="391"/>
      <c r="BE9" s="392">
        <f>BE6+BE8</f>
        <v>0</v>
      </c>
      <c r="BF9" s="393"/>
      <c r="BG9" s="394"/>
      <c r="BW9" s="267"/>
      <c r="BX9" s="267"/>
      <c r="BY9" s="267"/>
      <c r="BZ9" s="267"/>
      <c r="CA9" s="267"/>
      <c r="CB9" s="378"/>
      <c r="CC9" s="378"/>
      <c r="CD9" s="378"/>
      <c r="CE9" s="378"/>
      <c r="CF9" s="379"/>
      <c r="CG9" s="379"/>
      <c r="CH9" s="379"/>
      <c r="CI9" s="379"/>
      <c r="CJ9" s="379"/>
      <c r="CK9" s="379"/>
    </row>
    <row r="10" spans="2:112" ht="21" customHeight="1">
      <c r="B10" s="3"/>
      <c r="C10" s="55"/>
      <c r="D10" s="50"/>
      <c r="E10" s="57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7"/>
      <c r="W10" s="58"/>
      <c r="X10" s="3"/>
      <c r="Y10" s="3"/>
      <c r="Z10" s="3"/>
      <c r="AA10" s="3"/>
      <c r="BG10" s="45" t="str">
        <f>IF(AND(BE9&lt;&gt;BO3,D12="○"),"「事業者名簿」の定員数と想定される利用者数が一致しません。","")</f>
        <v/>
      </c>
      <c r="BK10" s="175"/>
      <c r="BL10" s="175"/>
      <c r="BM10" s="175"/>
      <c r="BN10" s="175"/>
      <c r="BO10" s="184"/>
      <c r="BP10" s="177"/>
      <c r="BQ10" s="9"/>
      <c r="BR10" s="9"/>
      <c r="BS10" s="9"/>
      <c r="BW10" s="267"/>
      <c r="BX10" s="267"/>
      <c r="BY10" s="267"/>
      <c r="BZ10" s="267"/>
      <c r="CA10" s="267"/>
      <c r="CB10" s="378"/>
      <c r="CC10" s="378"/>
      <c r="CD10" s="378"/>
      <c r="CE10" s="378"/>
      <c r="CF10" s="379"/>
      <c r="CG10" s="379"/>
      <c r="CH10" s="379"/>
      <c r="CI10" s="379"/>
      <c r="CJ10" s="379"/>
      <c r="CK10" s="379"/>
    </row>
    <row r="11" spans="2:112" ht="21" customHeight="1">
      <c r="B11" s="3"/>
      <c r="C11" s="55"/>
      <c r="D11" s="59" t="s">
        <v>59</v>
      </c>
      <c r="E11" s="60"/>
      <c r="F11" s="60"/>
      <c r="G11" s="60"/>
      <c r="H11" s="60"/>
      <c r="I11" s="6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7"/>
      <c r="W11" s="61"/>
      <c r="Z11" s="47" t="s">
        <v>58</v>
      </c>
      <c r="AP11" s="161"/>
      <c r="AQ11" s="161"/>
      <c r="AR11" s="162"/>
      <c r="AS11" s="162"/>
      <c r="AT11" s="162"/>
      <c r="AU11" s="162"/>
      <c r="AV11" s="162"/>
      <c r="AW11" s="163"/>
      <c r="AX11" s="163"/>
      <c r="AY11" s="163"/>
      <c r="AZ11" s="162"/>
      <c r="BA11" s="162"/>
      <c r="BB11" s="162"/>
      <c r="BC11" s="162"/>
      <c r="BD11" s="162"/>
      <c r="BE11" s="162"/>
      <c r="BG11" s="13"/>
      <c r="BH11" s="161"/>
      <c r="BI11" s="162"/>
      <c r="BJ11" s="162"/>
      <c r="BK11" s="162"/>
      <c r="BL11" s="162"/>
      <c r="BM11" s="162"/>
      <c r="BN11" s="163"/>
      <c r="BO11" s="163"/>
      <c r="BP11" s="163"/>
      <c r="BQ11" s="162"/>
      <c r="BR11" s="162"/>
      <c r="BS11" s="162"/>
      <c r="BW11" s="3"/>
      <c r="BX11" s="3"/>
      <c r="BY11" s="3"/>
      <c r="BZ11" s="3"/>
      <c r="CA11" s="3"/>
      <c r="CB11" s="378"/>
      <c r="CC11" s="378"/>
      <c r="CD11" s="378"/>
      <c r="CE11" s="378"/>
      <c r="CF11" s="379"/>
      <c r="CG11" s="379"/>
      <c r="CH11" s="379"/>
      <c r="CI11" s="379"/>
      <c r="CJ11" s="379"/>
      <c r="CK11" s="379"/>
    </row>
    <row r="12" spans="2:112" ht="21" customHeight="1">
      <c r="B12" s="3"/>
      <c r="C12" s="55"/>
      <c r="D12" s="366"/>
      <c r="E12" s="380"/>
      <c r="F12" s="368" t="s">
        <v>55</v>
      </c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70"/>
      <c r="W12" s="58"/>
      <c r="AE12" s="360" t="s">
        <v>53</v>
      </c>
      <c r="AF12" s="361"/>
      <c r="AG12" s="361"/>
      <c r="AH12" s="361"/>
      <c r="AI12" s="361"/>
      <c r="AJ12" s="361"/>
      <c r="AK12" s="362"/>
      <c r="AL12" s="381" t="s">
        <v>43</v>
      </c>
      <c r="AM12" s="382"/>
      <c r="AN12" s="383"/>
      <c r="AP12" s="162"/>
      <c r="AQ12" s="162"/>
      <c r="AR12" s="162"/>
      <c r="AS12" s="162"/>
      <c r="AT12" s="162"/>
      <c r="AU12" s="162"/>
      <c r="AV12" s="170"/>
      <c r="AW12" s="170"/>
      <c r="AX12" s="170"/>
      <c r="AY12" s="170"/>
      <c r="AZ12" s="170"/>
      <c r="BA12" s="170"/>
      <c r="BB12" s="170"/>
      <c r="BC12" s="171"/>
      <c r="BD12" s="171"/>
      <c r="BE12" s="171"/>
      <c r="BF12" s="112"/>
      <c r="BG12" s="13"/>
      <c r="BH12" s="162"/>
      <c r="BI12" s="162"/>
      <c r="BJ12" s="162"/>
      <c r="BK12" s="162"/>
      <c r="BL12" s="162"/>
      <c r="BM12" s="170"/>
      <c r="BN12" s="170"/>
      <c r="BO12" s="170"/>
      <c r="BP12" s="170"/>
      <c r="BQ12" s="170"/>
      <c r="BR12" s="170"/>
      <c r="BS12" s="170"/>
      <c r="BW12" s="374"/>
      <c r="BX12" s="374"/>
      <c r="BY12" s="374"/>
      <c r="BZ12" s="374"/>
      <c r="CA12" s="374"/>
      <c r="CB12" s="358"/>
      <c r="CC12" s="358"/>
      <c r="CD12" s="358"/>
      <c r="CE12" s="358"/>
      <c r="CF12" s="387"/>
      <c r="CG12" s="387"/>
      <c r="CH12" s="387"/>
      <c r="CI12" s="374"/>
      <c r="CJ12" s="374"/>
      <c r="CK12" s="374"/>
    </row>
    <row r="13" spans="2:112" ht="26.25" customHeight="1">
      <c r="B13" s="3"/>
      <c r="C13" s="55"/>
      <c r="D13" s="366"/>
      <c r="E13" s="367"/>
      <c r="F13" s="368" t="s">
        <v>56</v>
      </c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70"/>
      <c r="W13" s="62"/>
      <c r="AE13" s="375" t="s">
        <v>54</v>
      </c>
      <c r="AF13" s="376"/>
      <c r="AG13" s="376"/>
      <c r="AH13" s="377"/>
      <c r="AI13" s="375" t="s">
        <v>45</v>
      </c>
      <c r="AJ13" s="376"/>
      <c r="AK13" s="377"/>
      <c r="AL13" s="384"/>
      <c r="AM13" s="385"/>
      <c r="AN13" s="386"/>
      <c r="AP13" s="162"/>
      <c r="AQ13" s="170"/>
      <c r="AR13" s="170"/>
      <c r="AS13" s="170"/>
      <c r="AT13" s="170"/>
      <c r="AU13" s="170"/>
      <c r="AV13" s="172"/>
      <c r="AW13" s="172"/>
      <c r="AX13" s="172"/>
      <c r="AY13" s="172"/>
      <c r="AZ13" s="172"/>
      <c r="BA13" s="172"/>
      <c r="BB13" s="172"/>
      <c r="BC13" s="171"/>
      <c r="BD13" s="171"/>
      <c r="BE13" s="171"/>
      <c r="BF13" s="112"/>
      <c r="BG13" s="39"/>
      <c r="BH13" s="170"/>
      <c r="BI13" s="170"/>
      <c r="BJ13" s="170"/>
      <c r="BK13" s="170"/>
      <c r="BL13" s="170"/>
      <c r="BM13" s="172"/>
      <c r="BN13" s="172"/>
      <c r="BO13" s="172"/>
      <c r="BP13" s="172"/>
      <c r="BQ13" s="172"/>
      <c r="BR13" s="172"/>
      <c r="BS13" s="172"/>
      <c r="BW13" s="3"/>
      <c r="BX13" s="3"/>
      <c r="BY13" s="3"/>
      <c r="BZ13" s="378"/>
      <c r="CA13" s="378"/>
      <c r="CB13" s="378"/>
      <c r="CC13" s="378"/>
      <c r="CD13" s="379"/>
      <c r="CE13" s="379"/>
      <c r="CF13" s="379"/>
      <c r="CG13" s="379"/>
      <c r="CH13" s="379"/>
      <c r="CI13" s="379"/>
    </row>
    <row r="14" spans="2:112" ht="21" customHeight="1">
      <c r="B14" s="3"/>
      <c r="C14" s="55"/>
      <c r="D14" s="366"/>
      <c r="E14" s="367"/>
      <c r="F14" s="368" t="s">
        <v>57</v>
      </c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70"/>
      <c r="W14" s="62"/>
      <c r="Z14" s="360" t="s">
        <v>48</v>
      </c>
      <c r="AA14" s="361"/>
      <c r="AB14" s="361"/>
      <c r="AC14" s="361"/>
      <c r="AD14" s="362"/>
      <c r="AE14" s="371" t="b">
        <f>IF((OR($D$5="○",$D$6="○")),ROUNDDOWN(((BE$6+BE$8*0.9))/6,1))</f>
        <v>0</v>
      </c>
      <c r="AF14" s="372"/>
      <c r="AG14" s="372"/>
      <c r="AH14" s="373"/>
      <c r="AI14" s="345">
        <f>AE14*$AY$68</f>
        <v>0</v>
      </c>
      <c r="AJ14" s="346"/>
      <c r="AK14" s="347"/>
      <c r="AL14" s="348">
        <f>AE14*40</f>
        <v>0</v>
      </c>
      <c r="AM14" s="349"/>
      <c r="AN14" s="350"/>
      <c r="AP14" s="162"/>
      <c r="AQ14" s="170"/>
      <c r="AR14" s="170"/>
      <c r="AS14" s="170"/>
      <c r="AT14" s="170"/>
      <c r="AU14" s="170"/>
      <c r="AV14" s="167"/>
      <c r="AW14" s="167"/>
      <c r="AX14" s="167"/>
      <c r="AY14" s="167"/>
      <c r="AZ14" s="168"/>
      <c r="BA14" s="168"/>
      <c r="BB14" s="168"/>
      <c r="BC14" s="168"/>
      <c r="BD14" s="168"/>
      <c r="BE14" s="168"/>
      <c r="BF14" s="99"/>
      <c r="BG14" s="13"/>
      <c r="BH14" s="170"/>
      <c r="BI14" s="170"/>
      <c r="BJ14" s="170"/>
      <c r="BK14" s="170"/>
      <c r="BL14" s="170"/>
      <c r="BM14" s="167"/>
      <c r="BN14" s="167"/>
      <c r="BO14" s="167"/>
      <c r="BP14" s="167"/>
      <c r="BQ14" s="168"/>
      <c r="BR14" s="168"/>
      <c r="BS14" s="168"/>
      <c r="BU14" s="47"/>
      <c r="BW14" s="47"/>
      <c r="BX14" s="47"/>
      <c r="BY14" s="47"/>
      <c r="BZ14" s="358"/>
      <c r="CA14" s="358"/>
      <c r="CB14" s="358"/>
      <c r="CC14" s="358"/>
      <c r="CD14" s="359"/>
      <c r="CE14" s="359"/>
      <c r="CF14" s="359"/>
      <c r="CG14" s="267"/>
      <c r="CH14" s="267"/>
      <c r="CI14" s="267"/>
    </row>
    <row r="15" spans="2:112" ht="21" customHeight="1">
      <c r="B15" s="3"/>
      <c r="C15" s="63"/>
      <c r="D15" s="64"/>
      <c r="E15" s="64"/>
      <c r="F15" s="64"/>
      <c r="G15" s="64"/>
      <c r="H15" s="64"/>
      <c r="I15" s="64"/>
      <c r="J15" s="64"/>
      <c r="K15" s="64"/>
      <c r="L15" s="65" t="str">
        <f>IF(COUNTIF(D12:E14,"○")&gt;1,"いずれか１つを選択してください。","")</f>
        <v/>
      </c>
      <c r="M15" s="64"/>
      <c r="N15" s="64"/>
      <c r="O15" s="64"/>
      <c r="P15" s="64"/>
      <c r="Q15" s="64"/>
      <c r="R15" s="64"/>
      <c r="S15" s="64"/>
      <c r="T15" s="64"/>
      <c r="U15" s="64"/>
      <c r="V15" s="66"/>
      <c r="W15" s="67"/>
      <c r="Z15" s="360" t="s">
        <v>49</v>
      </c>
      <c r="AA15" s="361"/>
      <c r="AB15" s="361"/>
      <c r="AC15" s="361"/>
      <c r="AD15" s="362"/>
      <c r="AE15" s="363" t="b">
        <f>IF((OR($D$7="○")),ROUNDDOWN((BE$6+BE$8*0.9)/5,1))</f>
        <v>0</v>
      </c>
      <c r="AF15" s="364"/>
      <c r="AG15" s="364"/>
      <c r="AH15" s="365"/>
      <c r="AI15" s="345">
        <f>AE15*$AY$68</f>
        <v>0</v>
      </c>
      <c r="AJ15" s="346"/>
      <c r="AK15" s="347"/>
      <c r="AL15" s="345">
        <f>AE15*40</f>
        <v>0</v>
      </c>
      <c r="AM15" s="346"/>
      <c r="AN15" s="347"/>
      <c r="AP15" s="162"/>
      <c r="AQ15" s="170"/>
      <c r="AR15" s="170"/>
      <c r="AS15" s="170"/>
      <c r="AT15" s="165"/>
      <c r="AU15" s="165"/>
      <c r="AV15" s="165"/>
      <c r="AW15" s="166"/>
      <c r="AX15" s="166"/>
      <c r="AY15" s="166"/>
      <c r="AZ15" s="166"/>
      <c r="BA15" s="169"/>
      <c r="BB15" s="169"/>
      <c r="BC15" s="169"/>
      <c r="BG15" s="8"/>
    </row>
    <row r="16" spans="2:112" ht="21" customHeight="1">
      <c r="B16" s="3"/>
      <c r="C16" s="3"/>
      <c r="D16" s="3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3"/>
      <c r="W16" s="3"/>
      <c r="X16" s="3"/>
      <c r="Y16" s="3"/>
      <c r="Z16" s="255" t="s">
        <v>19</v>
      </c>
      <c r="AA16" s="256"/>
      <c r="AB16" s="256"/>
      <c r="AC16" s="256"/>
      <c r="AD16" s="341"/>
      <c r="AE16" s="342">
        <f>IF($D$6="○","",ROUNDDOWN(($AO$6+$AO$8*0.9)/9,1)+ROUNDDOWN(($AS$6-$AS$7+$AS$8*0.9)/6,1)+ROUNDDOWN($AS$7/12,1)+ROUNDDOWN(($AW$6-$AW$7+$AW$8*0.9)/4,1)+ROUNDDOWN($AW$7/8,1)+ROUNDDOWN(($BA$6-$BA$7+$BA$8*0.9)/2.5,1)+ROUNDDOWN($BA$7/5,1))</f>
        <v>0</v>
      </c>
      <c r="AF16" s="343"/>
      <c r="AG16" s="343"/>
      <c r="AH16" s="344"/>
      <c r="AI16" s="345">
        <f>AE16*$AY$68</f>
        <v>0</v>
      </c>
      <c r="AJ16" s="346"/>
      <c r="AK16" s="347"/>
      <c r="AL16" s="348">
        <f>AE16*40</f>
        <v>0</v>
      </c>
      <c r="AM16" s="349"/>
      <c r="AN16" s="350"/>
      <c r="AO16" s="3"/>
      <c r="AP16" s="164"/>
      <c r="AQ16" s="164"/>
      <c r="AR16" s="164"/>
      <c r="AS16" s="164"/>
      <c r="AT16" s="164"/>
      <c r="AU16" s="164"/>
      <c r="AV16" s="167"/>
      <c r="AW16" s="167"/>
      <c r="AX16" s="167"/>
      <c r="AY16" s="167"/>
      <c r="AZ16" s="168"/>
      <c r="BA16" s="168"/>
      <c r="BB16" s="168"/>
      <c r="BC16" s="168"/>
      <c r="BD16" s="168"/>
      <c r="BE16" s="168"/>
      <c r="BF16" s="99"/>
      <c r="BG16" s="13"/>
      <c r="BH16" s="3"/>
      <c r="BI16" s="3"/>
      <c r="BJ16" s="3"/>
      <c r="BK16" s="3"/>
      <c r="BL16" s="3"/>
      <c r="BM16" s="21"/>
      <c r="BN16" s="21"/>
      <c r="BO16" s="21"/>
      <c r="BP16" s="21"/>
      <c r="BQ16" s="99"/>
      <c r="BR16" s="99"/>
      <c r="BS16" s="99"/>
    </row>
    <row r="17" spans="2:96" ht="21" customHeight="1">
      <c r="B17" s="3"/>
      <c r="C17" s="3"/>
      <c r="D17" s="3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3"/>
      <c r="W17" s="47"/>
      <c r="X17" s="47"/>
      <c r="Y17" s="47"/>
      <c r="Z17" s="351" t="s">
        <v>0</v>
      </c>
      <c r="AA17" s="352"/>
      <c r="AB17" s="352"/>
      <c r="AC17" s="352"/>
      <c r="AD17" s="353"/>
      <c r="AE17" s="354">
        <f>SUM(AE14:AH16)</f>
        <v>0</v>
      </c>
      <c r="AF17" s="355"/>
      <c r="AG17" s="355"/>
      <c r="AH17" s="356"/>
      <c r="AI17" s="357">
        <f>SUMIF(AI14:AK16,"&lt;&gt;#VALUE!")</f>
        <v>0</v>
      </c>
      <c r="AJ17" s="357"/>
      <c r="AK17" s="357"/>
      <c r="AL17" s="357">
        <f>SUMIF(AL14:AN16,"&lt;&gt;#VALUE!")</f>
        <v>0</v>
      </c>
      <c r="AM17" s="357"/>
      <c r="AN17" s="357"/>
      <c r="AO17" s="47"/>
      <c r="AP17" s="161"/>
      <c r="AQ17" s="165"/>
      <c r="AR17" s="165"/>
      <c r="AS17" s="165"/>
      <c r="AT17" s="165"/>
      <c r="AU17" s="165"/>
      <c r="AV17" s="166"/>
      <c r="AW17" s="166"/>
      <c r="AX17" s="166"/>
      <c r="AY17" s="166"/>
      <c r="AZ17" s="169"/>
      <c r="BA17" s="169"/>
      <c r="BB17" s="169"/>
      <c r="BC17" s="165"/>
      <c r="BD17" s="165"/>
      <c r="BE17" s="165"/>
      <c r="BF17" s="47"/>
      <c r="BG17" s="14"/>
      <c r="BH17" s="47"/>
      <c r="BI17" s="47"/>
      <c r="BJ17" s="47"/>
      <c r="BK17" s="47"/>
      <c r="BL17" s="47"/>
      <c r="BM17" s="100"/>
      <c r="BN17" s="100"/>
      <c r="BO17" s="100"/>
      <c r="BP17" s="100"/>
      <c r="BQ17" s="101"/>
      <c r="BR17" s="101"/>
      <c r="BS17" s="101"/>
      <c r="BT17" s="47"/>
      <c r="BU17" s="47"/>
      <c r="BV17" s="47"/>
      <c r="BW17" s="183"/>
      <c r="BX17" s="11"/>
    </row>
    <row r="18" spans="2:96" ht="21" customHeight="1" thickBot="1">
      <c r="B18" s="3"/>
      <c r="C18" s="3"/>
      <c r="D18" s="3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3"/>
      <c r="W18" s="182"/>
      <c r="X18" s="182"/>
      <c r="Y18" s="182"/>
      <c r="Z18" s="182"/>
      <c r="AA18" s="182"/>
      <c r="AB18" s="23"/>
      <c r="AC18" s="23"/>
      <c r="AD18" s="23"/>
      <c r="AE18" s="23"/>
      <c r="AF18" s="175"/>
      <c r="AG18" s="175"/>
      <c r="AH18" s="175"/>
      <c r="AI18" s="175"/>
      <c r="AJ18" s="175"/>
      <c r="AK18" s="175"/>
      <c r="AM18" s="182"/>
      <c r="AN18" s="182"/>
      <c r="AO18" s="182"/>
      <c r="AP18" s="182"/>
      <c r="AQ18" s="182"/>
      <c r="AR18" s="23"/>
      <c r="AS18" s="23"/>
      <c r="AT18" s="23"/>
      <c r="AU18" s="23"/>
      <c r="AV18" s="181"/>
      <c r="AW18" s="181"/>
      <c r="AX18" s="181"/>
      <c r="AY18" s="175"/>
      <c r="AZ18" s="175"/>
      <c r="BA18" s="175"/>
      <c r="BD18" s="14"/>
      <c r="BE18" s="14"/>
      <c r="BF18" s="14"/>
      <c r="BG18" s="14"/>
      <c r="BH18" s="14"/>
      <c r="BI18" s="12"/>
      <c r="BJ18" s="12"/>
      <c r="BK18" s="12"/>
      <c r="BL18" s="12"/>
      <c r="BM18" s="22"/>
      <c r="BN18" s="22"/>
      <c r="BO18" s="22"/>
      <c r="BP18" s="22"/>
      <c r="BQ18" s="40"/>
      <c r="BR18" s="183"/>
      <c r="BS18" s="183"/>
      <c r="BT18" s="183"/>
      <c r="BU18" s="8"/>
      <c r="BV18" s="8"/>
      <c r="BW18" s="8"/>
      <c r="BX18" s="11"/>
    </row>
    <row r="19" spans="2:96" ht="8.25" customHeight="1">
      <c r="B19" s="88"/>
      <c r="C19" s="78"/>
      <c r="D19" s="78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78"/>
      <c r="W19" s="89"/>
      <c r="X19" s="89"/>
      <c r="Y19" s="89"/>
      <c r="Z19" s="89"/>
      <c r="AA19" s="89"/>
      <c r="AB19" s="90"/>
      <c r="AC19" s="90"/>
      <c r="AD19" s="90"/>
      <c r="AE19" s="90"/>
      <c r="AF19" s="174"/>
      <c r="AG19" s="174"/>
      <c r="AH19" s="174"/>
      <c r="AI19" s="174"/>
      <c r="AJ19" s="174"/>
      <c r="AK19" s="174"/>
      <c r="AL19" s="16"/>
      <c r="AM19" s="89"/>
      <c r="AN19" s="89"/>
      <c r="AO19" s="89"/>
      <c r="AP19" s="89"/>
      <c r="AQ19" s="89"/>
      <c r="AR19" s="90"/>
      <c r="AS19" s="90"/>
      <c r="AT19" s="90"/>
      <c r="AU19" s="90"/>
      <c r="AV19" s="91"/>
      <c r="AW19" s="91"/>
      <c r="AX19" s="91"/>
      <c r="AY19" s="174"/>
      <c r="AZ19" s="174"/>
      <c r="BA19" s="174"/>
      <c r="BB19" s="16"/>
      <c r="BC19" s="16"/>
      <c r="BD19" s="92"/>
      <c r="BE19" s="92"/>
      <c r="BF19" s="92"/>
      <c r="BG19" s="92"/>
      <c r="BH19" s="92"/>
      <c r="BI19" s="76"/>
      <c r="BJ19" s="76"/>
      <c r="BK19" s="76"/>
      <c r="BL19" s="76"/>
      <c r="BM19" s="77"/>
      <c r="BN19" s="93"/>
      <c r="BO19" s="22"/>
      <c r="BP19" s="22"/>
      <c r="BQ19" s="40"/>
      <c r="BR19" s="183"/>
      <c r="BS19" s="183"/>
      <c r="BT19" s="183"/>
      <c r="BU19" s="8"/>
      <c r="BV19" s="8"/>
      <c r="BW19" s="8"/>
      <c r="BX19" s="11"/>
    </row>
    <row r="20" spans="2:96" ht="21" customHeight="1">
      <c r="B20" s="79"/>
      <c r="D20" s="47" t="s">
        <v>72</v>
      </c>
      <c r="E20" s="24"/>
      <c r="F20" s="24"/>
      <c r="G20" s="24"/>
      <c r="H20" s="24"/>
      <c r="I20" s="25"/>
      <c r="J20" s="12"/>
      <c r="K20" s="12"/>
      <c r="L20" s="12"/>
      <c r="M20" s="22"/>
      <c r="N20" s="22"/>
      <c r="O20" s="25"/>
      <c r="P20" s="22"/>
      <c r="Q20" s="175"/>
      <c r="R20" s="175"/>
      <c r="S20" s="175"/>
      <c r="T20" s="175"/>
      <c r="U20" s="175"/>
      <c r="V20" s="3"/>
      <c r="W20" s="34"/>
      <c r="X20" s="71"/>
      <c r="Y20" s="71"/>
      <c r="Z20" s="333" t="s">
        <v>66</v>
      </c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4"/>
      <c r="BN20" s="96"/>
      <c r="BO20" s="22"/>
      <c r="BP20" s="22"/>
      <c r="BQ20" s="40"/>
      <c r="BR20" s="183"/>
      <c r="BS20" s="183"/>
      <c r="BT20" s="183"/>
      <c r="BU20" s="8"/>
      <c r="BV20" s="8"/>
      <c r="BW20" s="8"/>
      <c r="BX20" s="22"/>
    </row>
    <row r="21" spans="2:96" ht="16.5" customHeight="1">
      <c r="B21" s="79"/>
      <c r="C21" s="3"/>
      <c r="D21" s="3"/>
      <c r="E21" s="1"/>
      <c r="F21" s="12"/>
      <c r="G21" s="12"/>
      <c r="H21" s="12"/>
      <c r="I21" s="22"/>
      <c r="J21" s="22"/>
      <c r="L21" s="22"/>
      <c r="M21" s="175"/>
      <c r="N21" s="175"/>
      <c r="Q21" s="175"/>
      <c r="S21" s="12"/>
      <c r="T21" s="12"/>
      <c r="U21" s="12"/>
      <c r="V21" s="22"/>
      <c r="W21" s="155" t="s">
        <v>65</v>
      </c>
      <c r="X21" s="72"/>
      <c r="Y21" s="106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6"/>
      <c r="BN21" s="96"/>
      <c r="BO21" s="22"/>
      <c r="BQ21" s="24"/>
      <c r="BR21" s="98"/>
      <c r="BS21" s="98"/>
      <c r="BT21" s="20"/>
      <c r="BU21" s="20"/>
      <c r="BX21" s="22"/>
    </row>
    <row r="22" spans="2:96" ht="16.5" customHeight="1">
      <c r="B22" s="79"/>
      <c r="C22" s="3"/>
      <c r="D22" s="3"/>
      <c r="E22" s="1"/>
      <c r="F22" s="12"/>
      <c r="G22" s="12"/>
      <c r="H22" s="12"/>
      <c r="I22" s="22"/>
      <c r="J22" s="22"/>
      <c r="L22" s="22"/>
      <c r="M22" s="175"/>
      <c r="N22" s="175"/>
      <c r="Q22" s="175"/>
      <c r="S22" s="12"/>
      <c r="T22" s="12"/>
      <c r="U22" s="12"/>
      <c r="V22" s="22"/>
      <c r="W22" s="74"/>
      <c r="X22" s="75"/>
      <c r="Y22" s="75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8"/>
      <c r="BN22" s="96"/>
      <c r="BO22" s="183"/>
      <c r="BQ22" s="24"/>
      <c r="BR22" s="98"/>
      <c r="BS22" s="98"/>
      <c r="BT22" s="20"/>
      <c r="BU22" s="20"/>
      <c r="BX22" s="22"/>
    </row>
    <row r="23" spans="2:96" ht="12" customHeight="1">
      <c r="B23" s="79"/>
      <c r="C23" s="3"/>
      <c r="D23" s="3"/>
      <c r="E23" s="1"/>
      <c r="F23" s="12"/>
      <c r="G23" s="12"/>
      <c r="H23" s="12"/>
      <c r="I23" s="22"/>
      <c r="J23" s="22"/>
      <c r="L23" s="22"/>
      <c r="M23" s="175"/>
      <c r="N23" s="175"/>
      <c r="Q23" s="175"/>
      <c r="S23" s="12"/>
      <c r="T23" s="12"/>
      <c r="U23" s="12"/>
      <c r="V23" s="22"/>
      <c r="W23" s="26"/>
      <c r="X23" s="69"/>
      <c r="Y23" s="69"/>
      <c r="Z23" s="7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96"/>
      <c r="BO23" s="183"/>
      <c r="BQ23" s="24"/>
      <c r="BR23" s="98"/>
      <c r="BS23" s="98"/>
      <c r="BT23" s="20"/>
      <c r="BU23" s="156"/>
      <c r="BV23" s="154"/>
      <c r="BW23" s="154"/>
      <c r="BX23" s="157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</row>
    <row r="24" spans="2:96" ht="21" customHeight="1">
      <c r="B24" s="79"/>
      <c r="C24" s="111"/>
      <c r="D24" s="339" t="s">
        <v>50</v>
      </c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102"/>
      <c r="AH24" s="22"/>
      <c r="AI24" s="103"/>
      <c r="AJ24" s="340" t="s">
        <v>34</v>
      </c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104"/>
      <c r="BN24" s="96"/>
      <c r="BO24" s="183"/>
      <c r="BQ24" s="24"/>
      <c r="BR24" s="98"/>
      <c r="BS24" s="98"/>
      <c r="BT24" s="20"/>
      <c r="BU24" s="156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</row>
    <row r="25" spans="2:96" ht="21" customHeight="1">
      <c r="B25" s="79"/>
      <c r="C25" s="41"/>
      <c r="D25" s="331" t="s">
        <v>39</v>
      </c>
      <c r="E25" s="331"/>
      <c r="F25" s="331"/>
      <c r="G25" s="331"/>
      <c r="H25" s="331"/>
      <c r="I25" s="107" t="s">
        <v>44</v>
      </c>
      <c r="J25" s="107"/>
      <c r="K25" s="107"/>
      <c r="L25" s="107"/>
      <c r="M25" s="107" t="s">
        <v>42</v>
      </c>
      <c r="N25" s="107"/>
      <c r="O25" s="107"/>
      <c r="P25" s="107"/>
      <c r="Q25" s="73"/>
      <c r="R25" s="105"/>
      <c r="S25" s="105"/>
      <c r="T25" s="331" t="s">
        <v>40</v>
      </c>
      <c r="U25" s="331"/>
      <c r="V25" s="331"/>
      <c r="W25" s="331"/>
      <c r="X25" s="331"/>
      <c r="Y25" s="107" t="s">
        <v>44</v>
      </c>
      <c r="Z25" s="107"/>
      <c r="AA25" s="107"/>
      <c r="AB25" s="107"/>
      <c r="AC25" s="107" t="s">
        <v>42</v>
      </c>
      <c r="AD25" s="107"/>
      <c r="AE25" s="107"/>
      <c r="AF25" s="107"/>
      <c r="AG25" s="108"/>
      <c r="AH25" s="105"/>
      <c r="AI25" s="109"/>
      <c r="AJ25" s="331" t="s">
        <v>41</v>
      </c>
      <c r="AK25" s="331"/>
      <c r="AL25" s="331"/>
      <c r="AM25" s="331"/>
      <c r="AN25" s="331"/>
      <c r="AO25" s="107" t="s">
        <v>44</v>
      </c>
      <c r="AP25" s="107"/>
      <c r="AQ25" s="107"/>
      <c r="AR25" s="107"/>
      <c r="AS25" s="107" t="s">
        <v>42</v>
      </c>
      <c r="AT25" s="107"/>
      <c r="AU25" s="107"/>
      <c r="AV25" s="107"/>
      <c r="AW25" s="140"/>
      <c r="AX25" s="141"/>
      <c r="AY25" s="142"/>
      <c r="AZ25" s="331" t="s">
        <v>47</v>
      </c>
      <c r="BA25" s="331"/>
      <c r="BB25" s="331"/>
      <c r="BC25" s="331"/>
      <c r="BD25" s="331"/>
      <c r="BE25" s="107" t="s">
        <v>44</v>
      </c>
      <c r="BF25" s="107"/>
      <c r="BG25" s="107"/>
      <c r="BH25" s="107"/>
      <c r="BI25" s="107" t="s">
        <v>42</v>
      </c>
      <c r="BJ25" s="107"/>
      <c r="BK25" s="107"/>
      <c r="BL25" s="107"/>
      <c r="BM25" s="44"/>
      <c r="BN25" s="81"/>
      <c r="BO25" s="22"/>
      <c r="BQ25" s="24"/>
      <c r="BR25" s="98"/>
      <c r="BS25" s="98"/>
      <c r="BT25" s="20"/>
      <c r="BU25" s="156"/>
      <c r="BV25" s="140"/>
      <c r="BW25" s="140"/>
      <c r="BX25" s="140"/>
      <c r="BY25" s="140"/>
      <c r="BZ25" s="154"/>
      <c r="CA25" s="140"/>
      <c r="CB25" s="140"/>
      <c r="CC25" s="140"/>
      <c r="CD25" s="140"/>
      <c r="CE25" s="154"/>
      <c r="CF25" s="140"/>
      <c r="CG25" s="140"/>
      <c r="CH25" s="140"/>
      <c r="CI25" s="140"/>
      <c r="CJ25" s="154"/>
      <c r="CK25" s="140"/>
      <c r="CL25" s="140"/>
      <c r="CM25" s="140"/>
      <c r="CN25" s="140"/>
      <c r="CO25" s="154"/>
      <c r="CP25" s="154"/>
      <c r="CQ25" s="154"/>
      <c r="CR25" s="154"/>
    </row>
    <row r="26" spans="2:96" ht="21" customHeight="1">
      <c r="B26" s="79"/>
      <c r="C26" s="41"/>
      <c r="D26" s="331" t="s">
        <v>60</v>
      </c>
      <c r="E26" s="331"/>
      <c r="F26" s="331"/>
      <c r="G26" s="331"/>
      <c r="H26" s="331"/>
      <c r="I26" s="327">
        <f>(ROUNDDOWN(M26/40,1))</f>
        <v>0</v>
      </c>
      <c r="J26" s="327"/>
      <c r="K26" s="327"/>
      <c r="L26" s="327"/>
      <c r="M26" s="327">
        <f>((((ROUNDDOWN($BE$9/12,1))*40)))*-1</f>
        <v>0</v>
      </c>
      <c r="N26" s="327"/>
      <c r="O26" s="327"/>
      <c r="P26" s="327"/>
      <c r="Q26" s="73"/>
      <c r="R26" s="105"/>
      <c r="S26" s="105"/>
      <c r="T26" s="331" t="s">
        <v>60</v>
      </c>
      <c r="U26" s="331"/>
      <c r="V26" s="331"/>
      <c r="W26" s="331"/>
      <c r="X26" s="331"/>
      <c r="Y26" s="332">
        <f>(ROUNDDOWN(AC26/40,1))</f>
        <v>0</v>
      </c>
      <c r="Z26" s="332"/>
      <c r="AA26" s="332"/>
      <c r="AB26" s="332"/>
      <c r="AC26" s="332">
        <f>((((ROUNDDOWN($BE$9/30,1))*40)))*-1</f>
        <v>0</v>
      </c>
      <c r="AD26" s="332"/>
      <c r="AE26" s="332"/>
      <c r="AF26" s="332"/>
      <c r="AG26" s="108"/>
      <c r="AH26" s="105"/>
      <c r="AI26" s="109"/>
      <c r="AJ26" s="331" t="s">
        <v>60</v>
      </c>
      <c r="AK26" s="331"/>
      <c r="AL26" s="331"/>
      <c r="AM26" s="331"/>
      <c r="AN26" s="331"/>
      <c r="AO26" s="327">
        <f>(ROUNDDOWN(AS26/40,1))</f>
        <v>0</v>
      </c>
      <c r="AP26" s="327"/>
      <c r="AQ26" s="327"/>
      <c r="AR26" s="327"/>
      <c r="AS26" s="327">
        <f>((((ROUNDDOWN($BE$9/7.5,1))*40)))*-1</f>
        <v>0</v>
      </c>
      <c r="AT26" s="327"/>
      <c r="AU26" s="327"/>
      <c r="AV26" s="327"/>
      <c r="AW26" s="143"/>
      <c r="AX26" s="141"/>
      <c r="AY26" s="142"/>
      <c r="AZ26" s="331" t="s">
        <v>60</v>
      </c>
      <c r="BA26" s="331"/>
      <c r="BB26" s="331"/>
      <c r="BC26" s="331"/>
      <c r="BD26" s="331"/>
      <c r="BE26" s="327">
        <f>(ROUNDDOWN(BI26/40,1))</f>
        <v>0</v>
      </c>
      <c r="BF26" s="327"/>
      <c r="BG26" s="327"/>
      <c r="BH26" s="327"/>
      <c r="BI26" s="328">
        <f>((((ROUNDDOWN($BE$9/20,1))*40)))*-1</f>
        <v>0</v>
      </c>
      <c r="BJ26" s="329"/>
      <c r="BK26" s="329"/>
      <c r="BL26" s="330"/>
      <c r="BM26" s="44"/>
      <c r="BN26" s="81"/>
      <c r="BO26" s="22"/>
      <c r="BQ26" s="24"/>
      <c r="BR26" s="98"/>
      <c r="BS26" s="98"/>
      <c r="BT26" s="20"/>
      <c r="BU26" s="156"/>
      <c r="BV26" s="158"/>
      <c r="BW26" s="158"/>
      <c r="BX26" s="158"/>
      <c r="BY26" s="158"/>
      <c r="BZ26" s="154"/>
      <c r="CA26" s="158"/>
      <c r="CB26" s="158"/>
      <c r="CC26" s="158"/>
      <c r="CD26" s="158"/>
      <c r="CE26" s="154"/>
      <c r="CF26" s="158"/>
      <c r="CG26" s="158"/>
      <c r="CH26" s="158"/>
      <c r="CI26" s="158"/>
      <c r="CJ26" s="154"/>
      <c r="CK26" s="158"/>
      <c r="CL26" s="158"/>
      <c r="CM26" s="158"/>
      <c r="CN26" s="158"/>
      <c r="CO26" s="154"/>
      <c r="CP26" s="154"/>
      <c r="CQ26" s="154"/>
      <c r="CR26" s="154"/>
    </row>
    <row r="27" spans="2:96" ht="21" customHeight="1">
      <c r="B27" s="79"/>
      <c r="C27" s="41"/>
      <c r="D27" s="324" t="s">
        <v>61</v>
      </c>
      <c r="E27" s="325"/>
      <c r="F27" s="325"/>
      <c r="G27" s="325"/>
      <c r="H27" s="326"/>
      <c r="I27" s="327">
        <f>(ROUNDDOWN(M27/40,1))</f>
        <v>0</v>
      </c>
      <c r="J27" s="327"/>
      <c r="K27" s="327"/>
      <c r="L27" s="327"/>
      <c r="M27" s="328">
        <f>($AL$17-$AI$17)*-1</f>
        <v>0</v>
      </c>
      <c r="N27" s="329"/>
      <c r="O27" s="329"/>
      <c r="P27" s="330"/>
      <c r="Q27" s="73"/>
      <c r="R27" s="105"/>
      <c r="S27" s="105"/>
      <c r="T27" s="324" t="s">
        <v>61</v>
      </c>
      <c r="U27" s="325"/>
      <c r="V27" s="325"/>
      <c r="W27" s="325"/>
      <c r="X27" s="326"/>
      <c r="Y27" s="327">
        <f>(ROUNDDOWN(AC27/40,1))</f>
        <v>0</v>
      </c>
      <c r="Z27" s="327"/>
      <c r="AA27" s="327"/>
      <c r="AB27" s="327"/>
      <c r="AC27" s="328">
        <f>($AL$17-$AI$17)*-1</f>
        <v>0</v>
      </c>
      <c r="AD27" s="329"/>
      <c r="AE27" s="329"/>
      <c r="AF27" s="330"/>
      <c r="AG27" s="108"/>
      <c r="AH27" s="105"/>
      <c r="AI27" s="109"/>
      <c r="AJ27" s="324" t="s">
        <v>61</v>
      </c>
      <c r="AK27" s="325"/>
      <c r="AL27" s="325"/>
      <c r="AM27" s="325"/>
      <c r="AN27" s="326"/>
      <c r="AO27" s="327">
        <f>(ROUNDDOWN(AS27/40,1))</f>
        <v>0</v>
      </c>
      <c r="AP27" s="327"/>
      <c r="AQ27" s="327"/>
      <c r="AR27" s="327"/>
      <c r="AS27" s="328">
        <f>($AL$17-$AI$17)*-1</f>
        <v>0</v>
      </c>
      <c r="AT27" s="329"/>
      <c r="AU27" s="329"/>
      <c r="AV27" s="330"/>
      <c r="AW27" s="143"/>
      <c r="AX27" s="141"/>
      <c r="AY27" s="142"/>
      <c r="AZ27" s="324" t="s">
        <v>61</v>
      </c>
      <c r="BA27" s="325"/>
      <c r="BB27" s="325"/>
      <c r="BC27" s="325"/>
      <c r="BD27" s="326"/>
      <c r="BE27" s="327">
        <f>(ROUNDDOWN(BI27/40,1))</f>
        <v>0</v>
      </c>
      <c r="BF27" s="327"/>
      <c r="BG27" s="327"/>
      <c r="BH27" s="327"/>
      <c r="BI27" s="328">
        <f>($AL$17-$AI$17)*-1</f>
        <v>0</v>
      </c>
      <c r="BJ27" s="329"/>
      <c r="BK27" s="329"/>
      <c r="BL27" s="330"/>
      <c r="BM27" s="44"/>
      <c r="BN27" s="81"/>
      <c r="BO27" s="22"/>
      <c r="BQ27" s="24"/>
      <c r="BR27" s="98"/>
      <c r="BS27" s="98"/>
      <c r="BT27" s="20"/>
      <c r="BU27" s="156"/>
      <c r="BV27" s="158"/>
      <c r="BW27" s="158"/>
      <c r="BX27" s="158"/>
      <c r="BY27" s="158"/>
      <c r="BZ27" s="154"/>
      <c r="CA27" s="158"/>
      <c r="CB27" s="158"/>
      <c r="CC27" s="158"/>
      <c r="CD27" s="158"/>
      <c r="CE27" s="154"/>
      <c r="CF27" s="158"/>
      <c r="CG27" s="158"/>
      <c r="CH27" s="158"/>
      <c r="CI27" s="158"/>
      <c r="CJ27" s="154"/>
      <c r="CK27" s="158"/>
      <c r="CL27" s="158"/>
      <c r="CM27" s="158"/>
      <c r="CN27" s="158"/>
      <c r="CO27" s="154"/>
      <c r="CP27" s="154"/>
      <c r="CQ27" s="154"/>
      <c r="CR27" s="154"/>
    </row>
    <row r="28" spans="2:96" ht="21" customHeight="1" thickBot="1">
      <c r="B28" s="79"/>
      <c r="C28" s="41"/>
      <c r="D28" s="315" t="s">
        <v>62</v>
      </c>
      <c r="E28" s="315"/>
      <c r="F28" s="315"/>
      <c r="G28" s="315"/>
      <c r="H28" s="315"/>
      <c r="I28" s="316">
        <f>(ROUNDDOWN(M28/40,1))</f>
        <v>0</v>
      </c>
      <c r="J28" s="316"/>
      <c r="K28" s="316"/>
      <c r="L28" s="316"/>
      <c r="M28" s="321">
        <f>BB67-AI17</f>
        <v>0</v>
      </c>
      <c r="N28" s="322"/>
      <c r="O28" s="322"/>
      <c r="P28" s="323"/>
      <c r="Q28" s="73"/>
      <c r="R28" s="105"/>
      <c r="S28" s="105"/>
      <c r="T28" s="315" t="s">
        <v>62</v>
      </c>
      <c r="U28" s="315"/>
      <c r="V28" s="315"/>
      <c r="W28" s="315"/>
      <c r="X28" s="315"/>
      <c r="Y28" s="316">
        <f>(ROUNDDOWN(AC28/40,1))</f>
        <v>0</v>
      </c>
      <c r="Z28" s="316"/>
      <c r="AA28" s="316"/>
      <c r="AB28" s="316"/>
      <c r="AC28" s="317">
        <f>BB67-AI17</f>
        <v>0</v>
      </c>
      <c r="AD28" s="318"/>
      <c r="AE28" s="318"/>
      <c r="AF28" s="319"/>
      <c r="AG28" s="108"/>
      <c r="AH28" s="105"/>
      <c r="AI28" s="109"/>
      <c r="AJ28" s="315" t="s">
        <v>62</v>
      </c>
      <c r="AK28" s="315"/>
      <c r="AL28" s="315"/>
      <c r="AM28" s="315"/>
      <c r="AN28" s="315"/>
      <c r="AO28" s="316">
        <f>(ROUNDDOWN(AS28/40,1))</f>
        <v>0</v>
      </c>
      <c r="AP28" s="316"/>
      <c r="AQ28" s="316"/>
      <c r="AR28" s="316"/>
      <c r="AS28" s="317">
        <f>BB67-AI17</f>
        <v>0</v>
      </c>
      <c r="AT28" s="318"/>
      <c r="AU28" s="318"/>
      <c r="AV28" s="319"/>
      <c r="AW28" s="143"/>
      <c r="AX28" s="141"/>
      <c r="AY28" s="142"/>
      <c r="AZ28" s="315" t="s">
        <v>62</v>
      </c>
      <c r="BA28" s="315"/>
      <c r="BB28" s="315"/>
      <c r="BC28" s="315"/>
      <c r="BD28" s="315"/>
      <c r="BE28" s="320">
        <f>(ROUNDDOWN(BI28/40,1))</f>
        <v>0</v>
      </c>
      <c r="BF28" s="320"/>
      <c r="BG28" s="320"/>
      <c r="BH28" s="320"/>
      <c r="BI28" s="317">
        <f>BB67-AI17</f>
        <v>0</v>
      </c>
      <c r="BJ28" s="318"/>
      <c r="BK28" s="318"/>
      <c r="BL28" s="319"/>
      <c r="BM28" s="44"/>
      <c r="BN28" s="81"/>
      <c r="BO28" s="22"/>
      <c r="BU28" s="154"/>
      <c r="BV28" s="159"/>
      <c r="BW28" s="159"/>
      <c r="BX28" s="159"/>
      <c r="BY28" s="159"/>
      <c r="BZ28" s="154"/>
      <c r="CA28" s="159"/>
      <c r="CB28" s="159"/>
      <c r="CC28" s="159"/>
      <c r="CD28" s="159"/>
      <c r="CE28" s="154"/>
      <c r="CF28" s="159"/>
      <c r="CG28" s="159"/>
      <c r="CH28" s="159"/>
      <c r="CI28" s="159"/>
      <c r="CJ28" s="154"/>
      <c r="CK28" s="159"/>
      <c r="CL28" s="159"/>
      <c r="CM28" s="159"/>
      <c r="CN28" s="159"/>
      <c r="CO28" s="154"/>
      <c r="CP28" s="154"/>
      <c r="CQ28" s="154"/>
      <c r="CR28" s="154"/>
    </row>
    <row r="29" spans="2:96" ht="30.75" customHeight="1" thickTop="1">
      <c r="B29" s="79"/>
      <c r="C29" s="41"/>
      <c r="D29" s="311" t="s">
        <v>63</v>
      </c>
      <c r="E29" s="312"/>
      <c r="F29" s="312"/>
      <c r="G29" s="312"/>
      <c r="H29" s="312"/>
      <c r="I29" s="314">
        <f>SUM(I26:L28)</f>
        <v>0</v>
      </c>
      <c r="J29" s="314"/>
      <c r="K29" s="314"/>
      <c r="L29" s="314"/>
      <c r="M29" s="314">
        <f>SUM(M26:P28)</f>
        <v>0</v>
      </c>
      <c r="N29" s="314"/>
      <c r="O29" s="314"/>
      <c r="P29" s="314"/>
      <c r="Q29" s="105"/>
      <c r="R29" s="105"/>
      <c r="S29" s="105"/>
      <c r="T29" s="311" t="s">
        <v>63</v>
      </c>
      <c r="U29" s="312"/>
      <c r="V29" s="312"/>
      <c r="W29" s="312"/>
      <c r="X29" s="312"/>
      <c r="Y29" s="314">
        <f>SUM(Y26:AB28)</f>
        <v>0</v>
      </c>
      <c r="Z29" s="314"/>
      <c r="AA29" s="314"/>
      <c r="AB29" s="314"/>
      <c r="AC29" s="314">
        <f>SUM(AC26:AF28)</f>
        <v>0</v>
      </c>
      <c r="AD29" s="314"/>
      <c r="AE29" s="314"/>
      <c r="AF29" s="314"/>
      <c r="AG29" s="108"/>
      <c r="AH29" s="105"/>
      <c r="AI29" s="109"/>
      <c r="AJ29" s="311" t="s">
        <v>64</v>
      </c>
      <c r="AK29" s="312"/>
      <c r="AL29" s="312"/>
      <c r="AM29" s="312"/>
      <c r="AN29" s="312"/>
      <c r="AO29" s="313">
        <f>SUM(AO26:AR28)</f>
        <v>0</v>
      </c>
      <c r="AP29" s="313"/>
      <c r="AQ29" s="313"/>
      <c r="AR29" s="313"/>
      <c r="AS29" s="314">
        <f>SUM(AS26:AV28)</f>
        <v>0</v>
      </c>
      <c r="AT29" s="314"/>
      <c r="AU29" s="314"/>
      <c r="AV29" s="314"/>
      <c r="AW29" s="143"/>
      <c r="AX29" s="141"/>
      <c r="AY29" s="142"/>
      <c r="AZ29" s="311" t="s">
        <v>64</v>
      </c>
      <c r="BA29" s="312"/>
      <c r="BB29" s="312"/>
      <c r="BC29" s="312"/>
      <c r="BD29" s="312"/>
      <c r="BE29" s="313">
        <f>SUM(BE26:BH28)</f>
        <v>0</v>
      </c>
      <c r="BF29" s="313"/>
      <c r="BG29" s="313"/>
      <c r="BH29" s="313"/>
      <c r="BI29" s="314">
        <f>SUM(BI26:BL28)</f>
        <v>0</v>
      </c>
      <c r="BJ29" s="314"/>
      <c r="BK29" s="314"/>
      <c r="BL29" s="314"/>
      <c r="BM29" s="44"/>
      <c r="BN29" s="81"/>
      <c r="BO29" s="22"/>
      <c r="BQ29" s="24"/>
      <c r="BR29" s="98"/>
      <c r="BS29" s="98"/>
      <c r="BT29" s="20"/>
      <c r="BU29" s="156"/>
      <c r="BV29" s="160"/>
      <c r="BW29" s="160"/>
      <c r="BX29" s="160"/>
      <c r="BY29" s="160"/>
      <c r="BZ29" s="154"/>
      <c r="CA29" s="160"/>
      <c r="CB29" s="160"/>
      <c r="CC29" s="160"/>
      <c r="CD29" s="160"/>
      <c r="CE29" s="154"/>
      <c r="CF29" s="160"/>
      <c r="CG29" s="160"/>
      <c r="CH29" s="160"/>
      <c r="CI29" s="160"/>
      <c r="CJ29" s="154"/>
      <c r="CK29" s="160"/>
      <c r="CL29" s="160"/>
      <c r="CM29" s="160"/>
      <c r="CN29" s="160"/>
      <c r="CO29" s="154"/>
      <c r="CP29" s="154"/>
      <c r="CQ29" s="154"/>
      <c r="CR29" s="154"/>
    </row>
    <row r="30" spans="2:96" ht="20.25" customHeight="1">
      <c r="B30" s="79"/>
      <c r="C30" s="41"/>
      <c r="D30" s="94"/>
      <c r="E30" s="94"/>
      <c r="F30" s="94"/>
      <c r="G30" s="94"/>
      <c r="H30" s="94"/>
      <c r="I30" s="95"/>
      <c r="J30" s="95"/>
      <c r="K30" s="95"/>
      <c r="L30" s="95"/>
      <c r="M30" s="95"/>
      <c r="N30" s="95"/>
      <c r="O30" s="95"/>
      <c r="P30" s="95"/>
      <c r="Q30" s="175"/>
      <c r="R30" s="175"/>
      <c r="S30" s="175"/>
      <c r="T30" s="94"/>
      <c r="U30" s="94"/>
      <c r="V30" s="94"/>
      <c r="W30" s="94"/>
      <c r="X30" s="94"/>
      <c r="Y30" s="95"/>
      <c r="Z30" s="95"/>
      <c r="AA30" s="95"/>
      <c r="AB30" s="95"/>
      <c r="AC30" s="95"/>
      <c r="AD30" s="95"/>
      <c r="AE30" s="95"/>
      <c r="AF30" s="95"/>
      <c r="AG30" s="176"/>
      <c r="AH30" s="175"/>
      <c r="AI30" s="180"/>
      <c r="AJ30" s="144"/>
      <c r="AK30" s="144"/>
      <c r="AL30" s="144"/>
      <c r="AM30" s="144"/>
      <c r="AN30" s="144"/>
      <c r="AO30" s="145"/>
      <c r="AP30" s="145"/>
      <c r="AQ30" s="145"/>
      <c r="AR30" s="145"/>
      <c r="AS30" s="145"/>
      <c r="AT30" s="145"/>
      <c r="AU30" s="145"/>
      <c r="AV30" s="145"/>
      <c r="AW30" s="146"/>
      <c r="AX30" s="147"/>
      <c r="AY30" s="148"/>
      <c r="AZ30" s="144"/>
      <c r="BA30" s="144"/>
      <c r="BB30" s="144"/>
      <c r="BC30" s="144"/>
      <c r="BD30" s="144"/>
      <c r="BE30" s="145"/>
      <c r="BF30" s="145"/>
      <c r="BG30" s="145"/>
      <c r="BH30" s="145"/>
      <c r="BI30" s="145"/>
      <c r="BJ30" s="145"/>
      <c r="BK30" s="145"/>
      <c r="BL30" s="145"/>
      <c r="BM30" s="44"/>
      <c r="BN30" s="81"/>
      <c r="BO30" s="22"/>
      <c r="BQ30" s="24"/>
      <c r="BR30" s="98"/>
      <c r="BS30" s="98"/>
      <c r="BT30" s="20"/>
      <c r="BU30" s="156"/>
      <c r="BV30" s="154"/>
      <c r="BW30" s="154"/>
      <c r="BX30" s="157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</row>
    <row r="31" spans="2:96" ht="20.25" customHeight="1">
      <c r="B31" s="79"/>
      <c r="C31" s="41"/>
      <c r="D31" s="94"/>
      <c r="E31" s="94"/>
      <c r="F31" s="94"/>
      <c r="G31" s="94"/>
      <c r="H31" s="94"/>
      <c r="I31" s="95"/>
      <c r="J31" s="95"/>
      <c r="K31" s="185"/>
      <c r="L31" s="185"/>
      <c r="M31" s="185"/>
      <c r="N31" s="186"/>
      <c r="O31" s="186"/>
      <c r="P31" s="186"/>
      <c r="Q31" s="175"/>
      <c r="R31" s="175"/>
      <c r="S31" s="175"/>
      <c r="T31" s="94"/>
      <c r="U31" s="94"/>
      <c r="V31" s="94"/>
      <c r="W31" s="94"/>
      <c r="X31" s="94"/>
      <c r="Y31" s="95"/>
      <c r="Z31" s="95"/>
      <c r="AA31" s="187"/>
      <c r="AB31" s="187"/>
      <c r="AC31" s="187"/>
      <c r="AD31" s="188"/>
      <c r="AE31" s="188"/>
      <c r="AF31" s="188"/>
      <c r="AG31" s="176"/>
      <c r="AH31" s="175"/>
      <c r="AI31" s="180"/>
      <c r="AJ31" s="144"/>
      <c r="AK31" s="144"/>
      <c r="AL31" s="144"/>
      <c r="AM31" s="144"/>
      <c r="AN31" s="144"/>
      <c r="AO31" s="145"/>
      <c r="AP31" s="145"/>
      <c r="AQ31" s="187"/>
      <c r="AR31" s="187"/>
      <c r="AS31" s="187"/>
      <c r="AT31" s="188"/>
      <c r="AU31" s="188"/>
      <c r="AV31" s="188"/>
      <c r="AW31" s="146"/>
      <c r="AX31" s="147"/>
      <c r="AY31" s="148"/>
      <c r="AZ31" s="144"/>
      <c r="BA31" s="144"/>
      <c r="BB31" s="144"/>
      <c r="BC31" s="144"/>
      <c r="BD31" s="144"/>
      <c r="BE31" s="145"/>
      <c r="BF31" s="145"/>
      <c r="BG31" s="187"/>
      <c r="BH31" s="187"/>
      <c r="BI31" s="187"/>
      <c r="BJ31" s="188"/>
      <c r="BK31" s="188"/>
      <c r="BL31" s="188"/>
      <c r="BM31" s="44"/>
      <c r="BN31" s="81"/>
      <c r="BO31" s="22"/>
      <c r="BQ31" s="24"/>
      <c r="BR31" s="98"/>
      <c r="BS31" s="98"/>
      <c r="BT31" s="20"/>
      <c r="BU31" s="156"/>
      <c r="BV31" s="154"/>
      <c r="BW31" s="154"/>
      <c r="BX31" s="157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</row>
    <row r="32" spans="2:96" ht="20.25" customHeight="1">
      <c r="B32" s="79"/>
      <c r="C32" s="42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9"/>
      <c r="R32" s="19"/>
      <c r="S32" s="19"/>
      <c r="T32" s="17"/>
      <c r="U32" s="17"/>
      <c r="V32" s="17"/>
      <c r="W32" s="17"/>
      <c r="X32" s="17"/>
      <c r="Y32" s="18"/>
      <c r="Z32" s="18"/>
      <c r="AA32" s="18"/>
      <c r="AB32" s="18"/>
      <c r="AC32" s="18"/>
      <c r="AD32" s="18"/>
      <c r="AE32" s="18"/>
      <c r="AF32" s="18"/>
      <c r="AG32" s="43"/>
      <c r="AH32" s="175"/>
      <c r="AI32" s="149"/>
      <c r="AJ32" s="17"/>
      <c r="AK32" s="17"/>
      <c r="AL32" s="17"/>
      <c r="AM32" s="17"/>
      <c r="AN32" s="17"/>
      <c r="AO32" s="18"/>
      <c r="AP32" s="18"/>
      <c r="AQ32" s="18"/>
      <c r="AR32" s="18"/>
      <c r="AS32" s="18"/>
      <c r="AT32" s="18"/>
      <c r="AU32" s="18"/>
      <c r="AV32" s="18"/>
      <c r="AW32" s="150"/>
      <c r="AX32" s="19"/>
      <c r="AY32" s="151"/>
      <c r="AZ32" s="17"/>
      <c r="BA32" s="17"/>
      <c r="BB32" s="17"/>
      <c r="BC32" s="17"/>
      <c r="BD32" s="17"/>
      <c r="BE32" s="18"/>
      <c r="BF32" s="18"/>
      <c r="BG32" s="18"/>
      <c r="BH32" s="18"/>
      <c r="BI32" s="18"/>
      <c r="BJ32" s="18"/>
      <c r="BK32" s="18"/>
      <c r="BL32" s="18"/>
      <c r="BM32" s="152"/>
      <c r="BN32" s="81"/>
      <c r="BO32" s="22"/>
      <c r="BQ32" s="24"/>
      <c r="BR32" s="98"/>
      <c r="BS32" s="98"/>
      <c r="BT32" s="20"/>
      <c r="BU32" s="156"/>
      <c r="BV32" s="154"/>
      <c r="BW32" s="154"/>
      <c r="BX32" s="157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</row>
    <row r="33" spans="2:96" ht="20.25" customHeight="1" thickBot="1">
      <c r="B33" s="82"/>
      <c r="C33" s="110"/>
      <c r="D33" s="83"/>
      <c r="E33" s="83"/>
      <c r="F33" s="83"/>
      <c r="G33" s="83"/>
      <c r="H33" s="83"/>
      <c r="I33" s="84"/>
      <c r="J33" s="84"/>
      <c r="K33" s="84"/>
      <c r="L33" s="84"/>
      <c r="M33" s="84"/>
      <c r="N33" s="84"/>
      <c r="O33" s="84"/>
      <c r="P33" s="84"/>
      <c r="Q33" s="178"/>
      <c r="R33" s="178"/>
      <c r="S33" s="178"/>
      <c r="T33" s="83"/>
      <c r="U33" s="83"/>
      <c r="V33" s="83"/>
      <c r="W33" s="83"/>
      <c r="X33" s="83"/>
      <c r="Y33" s="84"/>
      <c r="Z33" s="84"/>
      <c r="AA33" s="84"/>
      <c r="AB33" s="84"/>
      <c r="AC33" s="84"/>
      <c r="AD33" s="84"/>
      <c r="AE33" s="84"/>
      <c r="AF33" s="84"/>
      <c r="AG33" s="178"/>
      <c r="AH33" s="178"/>
      <c r="AI33" s="178"/>
      <c r="AJ33" s="83"/>
      <c r="AK33" s="83"/>
      <c r="AL33" s="83"/>
      <c r="AM33" s="83"/>
      <c r="AN33" s="83"/>
      <c r="AO33" s="84"/>
      <c r="AP33" s="84"/>
      <c r="AQ33" s="84"/>
      <c r="AR33" s="84"/>
      <c r="AS33" s="84"/>
      <c r="AT33" s="84"/>
      <c r="AU33" s="84"/>
      <c r="AV33" s="84"/>
      <c r="AW33" s="85"/>
      <c r="AX33" s="178"/>
      <c r="AY33" s="86"/>
      <c r="AZ33" s="83"/>
      <c r="BA33" s="83"/>
      <c r="BB33" s="83"/>
      <c r="BC33" s="83"/>
      <c r="BD33" s="83"/>
      <c r="BE33" s="84"/>
      <c r="BF33" s="84"/>
      <c r="BG33" s="84"/>
      <c r="BH33" s="84"/>
      <c r="BI33" s="84"/>
      <c r="BJ33" s="84"/>
      <c r="BK33" s="84"/>
      <c r="BL33" s="84"/>
      <c r="BM33" s="97"/>
      <c r="BN33" s="87"/>
      <c r="BO33" s="183"/>
      <c r="BQ33" s="24"/>
      <c r="BR33" s="98"/>
      <c r="BS33" s="98"/>
      <c r="BT33" s="20"/>
      <c r="BU33" s="156"/>
      <c r="BV33" s="154"/>
      <c r="BW33" s="154"/>
      <c r="BX33" s="157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</row>
    <row r="34" spans="2:96" ht="39" customHeight="1" thickBot="1">
      <c r="B34" s="47" t="s">
        <v>92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437" t="s">
        <v>93</v>
      </c>
      <c r="T34" s="437"/>
      <c r="U34" s="438"/>
      <c r="V34" s="26" t="s">
        <v>94</v>
      </c>
      <c r="W34" s="439"/>
      <c r="X34" s="26" t="s">
        <v>95</v>
      </c>
      <c r="Y34" s="26" t="s">
        <v>96</v>
      </c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5"/>
      <c r="BB34" s="26"/>
      <c r="BC34" s="25"/>
      <c r="BD34" s="25"/>
      <c r="BE34" s="26"/>
      <c r="BF34" s="25"/>
      <c r="BG34" s="26"/>
      <c r="BH34" s="26"/>
      <c r="BI34" s="26"/>
      <c r="BJ34" s="26"/>
      <c r="BK34" s="26"/>
      <c r="BL34" s="26"/>
      <c r="BM34" s="26"/>
      <c r="BN34" s="26"/>
      <c r="BO34" s="183"/>
      <c r="BQ34" s="24"/>
      <c r="BR34" s="98"/>
      <c r="BS34" s="98"/>
      <c r="BT34" s="20"/>
      <c r="BU34" s="156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</row>
    <row r="35" spans="2:96" ht="32.25" customHeight="1" thickBot="1">
      <c r="B35" s="300"/>
      <c r="C35" s="293" t="s">
        <v>17</v>
      </c>
      <c r="D35" s="264"/>
      <c r="E35" s="264"/>
      <c r="F35" s="264"/>
      <c r="G35" s="264"/>
      <c r="H35" s="264"/>
      <c r="I35" s="302"/>
      <c r="J35" s="298" t="s">
        <v>16</v>
      </c>
      <c r="K35" s="294"/>
      <c r="L35" s="294"/>
      <c r="M35" s="294"/>
      <c r="N35" s="294"/>
      <c r="O35" s="295"/>
      <c r="P35" s="263" t="s">
        <v>15</v>
      </c>
      <c r="Q35" s="264"/>
      <c r="R35" s="264"/>
      <c r="S35" s="264"/>
      <c r="T35" s="264"/>
      <c r="U35" s="264"/>
      <c r="V35" s="265"/>
      <c r="W35" s="290" t="s">
        <v>14</v>
      </c>
      <c r="X35" s="291"/>
      <c r="Y35" s="291"/>
      <c r="Z35" s="291"/>
      <c r="AA35" s="291"/>
      <c r="AB35" s="291"/>
      <c r="AC35" s="292"/>
      <c r="AD35" s="290" t="s">
        <v>13</v>
      </c>
      <c r="AE35" s="291"/>
      <c r="AF35" s="291"/>
      <c r="AG35" s="291"/>
      <c r="AH35" s="291"/>
      <c r="AI35" s="291"/>
      <c r="AJ35" s="292"/>
      <c r="AK35" s="290" t="s">
        <v>12</v>
      </c>
      <c r="AL35" s="291"/>
      <c r="AM35" s="291"/>
      <c r="AN35" s="291"/>
      <c r="AO35" s="291"/>
      <c r="AP35" s="291"/>
      <c r="AQ35" s="292"/>
      <c r="AR35" s="293" t="s">
        <v>11</v>
      </c>
      <c r="AS35" s="264"/>
      <c r="AT35" s="264"/>
      <c r="AU35" s="264"/>
      <c r="AV35" s="264"/>
      <c r="AW35" s="264"/>
      <c r="AX35" s="265"/>
      <c r="AY35" s="294" t="s">
        <v>10</v>
      </c>
      <c r="AZ35" s="294"/>
      <c r="BA35" s="295"/>
      <c r="BB35" s="298" t="s">
        <v>9</v>
      </c>
      <c r="BC35" s="294"/>
      <c r="BD35" s="295"/>
      <c r="BE35" s="298" t="s">
        <v>8</v>
      </c>
      <c r="BF35" s="294"/>
      <c r="BG35" s="294"/>
      <c r="BH35" s="298" t="s">
        <v>38</v>
      </c>
      <c r="BI35" s="294"/>
      <c r="BJ35" s="294"/>
      <c r="BK35" s="263" t="s">
        <v>29</v>
      </c>
      <c r="BL35" s="264"/>
      <c r="BM35" s="264"/>
      <c r="BN35" s="265"/>
      <c r="BQ35" s="24"/>
      <c r="BR35" s="98"/>
      <c r="BS35" s="98"/>
      <c r="BT35" s="20"/>
      <c r="BU35" s="20"/>
    </row>
    <row r="36" spans="2:96" ht="32.25" customHeight="1" thickBot="1">
      <c r="B36" s="301"/>
      <c r="C36" s="303"/>
      <c r="D36" s="304"/>
      <c r="E36" s="304"/>
      <c r="F36" s="304"/>
      <c r="G36" s="304"/>
      <c r="H36" s="304"/>
      <c r="I36" s="305"/>
      <c r="J36" s="299"/>
      <c r="K36" s="296"/>
      <c r="L36" s="296"/>
      <c r="M36" s="296"/>
      <c r="N36" s="296"/>
      <c r="O36" s="297"/>
      <c r="P36" s="306"/>
      <c r="Q36" s="304"/>
      <c r="R36" s="304"/>
      <c r="S36" s="304"/>
      <c r="T36" s="304"/>
      <c r="U36" s="304"/>
      <c r="V36" s="307"/>
      <c r="W36" s="27" t="s">
        <v>7</v>
      </c>
      <c r="X36" s="28" t="s">
        <v>6</v>
      </c>
      <c r="Y36" s="28" t="s">
        <v>5</v>
      </c>
      <c r="Z36" s="28" t="s">
        <v>4</v>
      </c>
      <c r="AA36" s="28" t="s">
        <v>3</v>
      </c>
      <c r="AB36" s="28" t="s">
        <v>2</v>
      </c>
      <c r="AC36" s="29" t="s">
        <v>1</v>
      </c>
      <c r="AD36" s="27" t="s">
        <v>7</v>
      </c>
      <c r="AE36" s="28" t="s">
        <v>6</v>
      </c>
      <c r="AF36" s="28" t="s">
        <v>5</v>
      </c>
      <c r="AG36" s="28" t="s">
        <v>4</v>
      </c>
      <c r="AH36" s="28" t="s">
        <v>3</v>
      </c>
      <c r="AI36" s="28" t="s">
        <v>2</v>
      </c>
      <c r="AJ36" s="29" t="s">
        <v>1</v>
      </c>
      <c r="AK36" s="27" t="s">
        <v>7</v>
      </c>
      <c r="AL36" s="28" t="s">
        <v>6</v>
      </c>
      <c r="AM36" s="28" t="s">
        <v>5</v>
      </c>
      <c r="AN36" s="28" t="s">
        <v>4</v>
      </c>
      <c r="AO36" s="28" t="s">
        <v>3</v>
      </c>
      <c r="AP36" s="28" t="s">
        <v>2</v>
      </c>
      <c r="AQ36" s="29" t="s">
        <v>1</v>
      </c>
      <c r="AR36" s="30" t="s">
        <v>7</v>
      </c>
      <c r="AS36" s="31" t="s">
        <v>6</v>
      </c>
      <c r="AT36" s="31" t="s">
        <v>5</v>
      </c>
      <c r="AU36" s="31" t="s">
        <v>4</v>
      </c>
      <c r="AV36" s="31" t="s">
        <v>3</v>
      </c>
      <c r="AW36" s="31" t="s">
        <v>2</v>
      </c>
      <c r="AX36" s="32" t="s">
        <v>1</v>
      </c>
      <c r="AY36" s="296"/>
      <c r="AZ36" s="296"/>
      <c r="BA36" s="297"/>
      <c r="BB36" s="299"/>
      <c r="BC36" s="296"/>
      <c r="BD36" s="297"/>
      <c r="BE36" s="299"/>
      <c r="BF36" s="296"/>
      <c r="BG36" s="296"/>
      <c r="BH36" s="299"/>
      <c r="BI36" s="296"/>
      <c r="BJ36" s="296"/>
      <c r="BK36" s="266"/>
      <c r="BL36" s="267"/>
      <c r="BM36" s="267"/>
      <c r="BN36" s="268"/>
      <c r="BQ36" s="24"/>
      <c r="BR36" s="98"/>
      <c r="BS36" s="98"/>
      <c r="BT36" s="20"/>
      <c r="BU36" s="20"/>
    </row>
    <row r="37" spans="2:96" ht="21" customHeight="1">
      <c r="B37" s="269" t="s">
        <v>69</v>
      </c>
      <c r="C37" s="211" t="s">
        <v>85</v>
      </c>
      <c r="D37" s="212"/>
      <c r="E37" s="212"/>
      <c r="F37" s="212"/>
      <c r="G37" s="212"/>
      <c r="H37" s="212"/>
      <c r="I37" s="213"/>
      <c r="J37" s="238"/>
      <c r="K37" s="238"/>
      <c r="L37" s="238"/>
      <c r="M37" s="238"/>
      <c r="N37" s="238"/>
      <c r="O37" s="238"/>
      <c r="P37" s="239"/>
      <c r="Q37" s="240"/>
      <c r="R37" s="240"/>
      <c r="S37" s="240"/>
      <c r="T37" s="240"/>
      <c r="U37" s="240"/>
      <c r="V37" s="241"/>
      <c r="W37" s="113"/>
      <c r="X37" s="114"/>
      <c r="Y37" s="114"/>
      <c r="Z37" s="114"/>
      <c r="AA37" s="114"/>
      <c r="AB37" s="114"/>
      <c r="AC37" s="115"/>
      <c r="AD37" s="113"/>
      <c r="AE37" s="114"/>
      <c r="AF37" s="114"/>
      <c r="AG37" s="114"/>
      <c r="AH37" s="114"/>
      <c r="AI37" s="114"/>
      <c r="AJ37" s="115"/>
      <c r="AK37" s="113"/>
      <c r="AL37" s="114"/>
      <c r="AM37" s="114"/>
      <c r="AN37" s="114"/>
      <c r="AO37" s="114"/>
      <c r="AP37" s="114"/>
      <c r="AQ37" s="115"/>
      <c r="AR37" s="119"/>
      <c r="AS37" s="114"/>
      <c r="AT37" s="114"/>
      <c r="AU37" s="114"/>
      <c r="AV37" s="114"/>
      <c r="AW37" s="114"/>
      <c r="AX37" s="115"/>
      <c r="AY37" s="272">
        <f t="shared" ref="AY37:AY65" si="4">SUM(W37:AX37)</f>
        <v>0</v>
      </c>
      <c r="AZ37" s="273"/>
      <c r="BA37" s="273"/>
      <c r="BB37" s="274">
        <f>AY37/4</f>
        <v>0</v>
      </c>
      <c r="BC37" s="274"/>
      <c r="BD37" s="274"/>
      <c r="BE37" s="275" t="e">
        <f>ROUNDDOWN(SUM(BB37:BD51)/AY68,1)</f>
        <v>#DIV/0!</v>
      </c>
      <c r="BF37" s="276"/>
      <c r="BG37" s="277"/>
      <c r="BH37" s="281">
        <f>ROUNDDOWN(SUM(BB37:BD51)/40,1)</f>
        <v>0</v>
      </c>
      <c r="BI37" s="282"/>
      <c r="BJ37" s="283"/>
      <c r="BK37" s="308"/>
      <c r="BL37" s="309"/>
      <c r="BM37" s="309"/>
      <c r="BN37" s="310"/>
      <c r="BO37" s="33"/>
      <c r="BP37" s="10"/>
      <c r="CC37" s="6"/>
      <c r="CD37" s="6"/>
      <c r="CE37" s="262"/>
      <c r="CF37" s="262"/>
      <c r="CG37" s="262"/>
      <c r="CH37" s="262"/>
      <c r="CI37" s="262"/>
      <c r="CJ37" s="262"/>
      <c r="CK37" s="261"/>
      <c r="CL37" s="261"/>
      <c r="CM37" s="261"/>
      <c r="CN37" s="261"/>
      <c r="CO37" s="261"/>
      <c r="CP37" s="20"/>
      <c r="CQ37" s="20"/>
      <c r="CR37" s="20"/>
    </row>
    <row r="38" spans="2:96" ht="21" customHeight="1">
      <c r="B38" s="270"/>
      <c r="C38" s="214"/>
      <c r="D38" s="215"/>
      <c r="E38" s="215"/>
      <c r="F38" s="215"/>
      <c r="G38" s="215"/>
      <c r="H38" s="215"/>
      <c r="I38" s="216"/>
      <c r="J38" s="223"/>
      <c r="K38" s="223"/>
      <c r="L38" s="223"/>
      <c r="M38" s="223"/>
      <c r="N38" s="223"/>
      <c r="O38" s="223"/>
      <c r="P38" s="224"/>
      <c r="Q38" s="225"/>
      <c r="R38" s="225"/>
      <c r="S38" s="225"/>
      <c r="T38" s="225"/>
      <c r="U38" s="225"/>
      <c r="V38" s="226"/>
      <c r="W38" s="116"/>
      <c r="X38" s="117"/>
      <c r="Y38" s="117"/>
      <c r="Z38" s="117"/>
      <c r="AA38" s="117"/>
      <c r="AB38" s="117"/>
      <c r="AC38" s="118"/>
      <c r="AD38" s="116"/>
      <c r="AE38" s="117"/>
      <c r="AF38" s="117"/>
      <c r="AG38" s="117"/>
      <c r="AH38" s="117"/>
      <c r="AI38" s="117"/>
      <c r="AJ38" s="118"/>
      <c r="AK38" s="116"/>
      <c r="AL38" s="117"/>
      <c r="AM38" s="117"/>
      <c r="AN38" s="117"/>
      <c r="AO38" s="117"/>
      <c r="AP38" s="117"/>
      <c r="AQ38" s="118"/>
      <c r="AR38" s="120"/>
      <c r="AS38" s="117"/>
      <c r="AT38" s="117"/>
      <c r="AU38" s="117"/>
      <c r="AV38" s="117"/>
      <c r="AW38" s="117"/>
      <c r="AX38" s="118"/>
      <c r="AY38" s="220">
        <f t="shared" si="4"/>
        <v>0</v>
      </c>
      <c r="AZ38" s="221"/>
      <c r="BA38" s="221"/>
      <c r="BB38" s="222">
        <f>AY38/4</f>
        <v>0</v>
      </c>
      <c r="BC38" s="222"/>
      <c r="BD38" s="222"/>
      <c r="BE38" s="229"/>
      <c r="BF38" s="230"/>
      <c r="BG38" s="231"/>
      <c r="BH38" s="284"/>
      <c r="BI38" s="285"/>
      <c r="BJ38" s="286"/>
      <c r="BK38" s="255"/>
      <c r="BL38" s="256"/>
      <c r="BM38" s="256"/>
      <c r="BN38" s="257"/>
      <c r="BO38" s="33"/>
      <c r="CC38" s="6"/>
      <c r="CD38" s="6"/>
      <c r="CE38" s="262"/>
      <c r="CF38" s="262"/>
      <c r="CG38" s="262"/>
      <c r="CH38" s="262"/>
      <c r="CI38" s="262"/>
      <c r="CJ38" s="262"/>
      <c r="CK38" s="261"/>
      <c r="CL38" s="261"/>
      <c r="CM38" s="261"/>
      <c r="CN38" s="261"/>
      <c r="CO38" s="261"/>
      <c r="CP38" s="20"/>
      <c r="CQ38" s="20"/>
      <c r="CR38" s="20"/>
    </row>
    <row r="39" spans="2:96" ht="21" customHeight="1">
      <c r="B39" s="270"/>
      <c r="C39" s="214"/>
      <c r="D39" s="215"/>
      <c r="E39" s="215"/>
      <c r="F39" s="215"/>
      <c r="G39" s="215"/>
      <c r="H39" s="215"/>
      <c r="I39" s="216"/>
      <c r="J39" s="223"/>
      <c r="K39" s="223"/>
      <c r="L39" s="223"/>
      <c r="M39" s="223"/>
      <c r="N39" s="223"/>
      <c r="O39" s="223"/>
      <c r="P39" s="224"/>
      <c r="Q39" s="225"/>
      <c r="R39" s="225"/>
      <c r="S39" s="225"/>
      <c r="T39" s="225"/>
      <c r="U39" s="225"/>
      <c r="V39" s="226"/>
      <c r="W39" s="116"/>
      <c r="X39" s="117"/>
      <c r="Y39" s="117"/>
      <c r="Z39" s="117"/>
      <c r="AA39" s="117"/>
      <c r="AB39" s="117"/>
      <c r="AC39" s="118"/>
      <c r="AD39" s="116"/>
      <c r="AE39" s="117"/>
      <c r="AF39" s="117"/>
      <c r="AG39" s="117"/>
      <c r="AH39" s="117"/>
      <c r="AI39" s="117"/>
      <c r="AJ39" s="118"/>
      <c r="AK39" s="116"/>
      <c r="AL39" s="117"/>
      <c r="AM39" s="117"/>
      <c r="AN39" s="117"/>
      <c r="AO39" s="117"/>
      <c r="AP39" s="117"/>
      <c r="AQ39" s="118"/>
      <c r="AR39" s="120"/>
      <c r="AS39" s="117"/>
      <c r="AT39" s="117"/>
      <c r="AU39" s="117"/>
      <c r="AV39" s="117"/>
      <c r="AW39" s="117"/>
      <c r="AX39" s="118"/>
      <c r="AY39" s="220">
        <f t="shared" si="4"/>
        <v>0</v>
      </c>
      <c r="AZ39" s="221"/>
      <c r="BA39" s="221"/>
      <c r="BB39" s="222">
        <f t="shared" ref="BB39:BB66" si="5">AY39/4</f>
        <v>0</v>
      </c>
      <c r="BC39" s="222"/>
      <c r="BD39" s="222"/>
      <c r="BE39" s="229"/>
      <c r="BF39" s="230"/>
      <c r="BG39" s="231"/>
      <c r="BH39" s="284"/>
      <c r="BI39" s="285"/>
      <c r="BJ39" s="286"/>
      <c r="BK39" s="255"/>
      <c r="BL39" s="256"/>
      <c r="BM39" s="256"/>
      <c r="BN39" s="257"/>
      <c r="BO39" s="33"/>
      <c r="CC39" s="7"/>
      <c r="CD39" s="6"/>
      <c r="CE39" s="262"/>
      <c r="CF39" s="262"/>
      <c r="CG39" s="262"/>
      <c r="CH39" s="262"/>
      <c r="CI39" s="262"/>
      <c r="CJ39" s="262"/>
      <c r="CK39" s="261"/>
      <c r="CL39" s="261"/>
      <c r="CM39" s="261"/>
      <c r="CN39" s="261"/>
      <c r="CO39" s="261"/>
      <c r="CP39" s="20"/>
      <c r="CQ39" s="20"/>
      <c r="CR39" s="20"/>
    </row>
    <row r="40" spans="2:96" ht="21" customHeight="1">
      <c r="B40" s="270"/>
      <c r="C40" s="214"/>
      <c r="D40" s="215"/>
      <c r="E40" s="215"/>
      <c r="F40" s="215"/>
      <c r="G40" s="215"/>
      <c r="H40" s="215"/>
      <c r="I40" s="216"/>
      <c r="J40" s="223"/>
      <c r="K40" s="223"/>
      <c r="L40" s="223"/>
      <c r="M40" s="223"/>
      <c r="N40" s="223"/>
      <c r="O40" s="223"/>
      <c r="P40" s="224"/>
      <c r="Q40" s="225"/>
      <c r="R40" s="225"/>
      <c r="S40" s="225"/>
      <c r="T40" s="225"/>
      <c r="U40" s="225"/>
      <c r="V40" s="226"/>
      <c r="W40" s="116"/>
      <c r="X40" s="117"/>
      <c r="Y40" s="117"/>
      <c r="Z40" s="117"/>
      <c r="AA40" s="117"/>
      <c r="AB40" s="117"/>
      <c r="AC40" s="118"/>
      <c r="AD40" s="116"/>
      <c r="AE40" s="117"/>
      <c r="AF40" s="117"/>
      <c r="AG40" s="117"/>
      <c r="AH40" s="117"/>
      <c r="AI40" s="117"/>
      <c r="AJ40" s="118"/>
      <c r="AK40" s="116"/>
      <c r="AL40" s="117"/>
      <c r="AM40" s="117"/>
      <c r="AN40" s="117"/>
      <c r="AO40" s="117"/>
      <c r="AP40" s="117"/>
      <c r="AQ40" s="118"/>
      <c r="AR40" s="120"/>
      <c r="AS40" s="117"/>
      <c r="AT40" s="117"/>
      <c r="AU40" s="117"/>
      <c r="AV40" s="117"/>
      <c r="AW40" s="117"/>
      <c r="AX40" s="118"/>
      <c r="AY40" s="220">
        <f t="shared" si="4"/>
        <v>0</v>
      </c>
      <c r="AZ40" s="221"/>
      <c r="BA40" s="221"/>
      <c r="BB40" s="222">
        <f t="shared" si="5"/>
        <v>0</v>
      </c>
      <c r="BC40" s="222"/>
      <c r="BD40" s="222"/>
      <c r="BE40" s="229"/>
      <c r="BF40" s="230"/>
      <c r="BG40" s="231"/>
      <c r="BH40" s="284"/>
      <c r="BI40" s="285"/>
      <c r="BJ40" s="286"/>
      <c r="BK40" s="258"/>
      <c r="BL40" s="259"/>
      <c r="BM40" s="259"/>
      <c r="BN40" s="260"/>
      <c r="BO40" s="33"/>
    </row>
    <row r="41" spans="2:96" ht="21" customHeight="1">
      <c r="B41" s="270"/>
      <c r="C41" s="214"/>
      <c r="D41" s="215"/>
      <c r="E41" s="215"/>
      <c r="F41" s="215"/>
      <c r="G41" s="215"/>
      <c r="H41" s="215"/>
      <c r="I41" s="216"/>
      <c r="J41" s="223"/>
      <c r="K41" s="223"/>
      <c r="L41" s="223"/>
      <c r="M41" s="223"/>
      <c r="N41" s="223"/>
      <c r="O41" s="223"/>
      <c r="P41" s="224"/>
      <c r="Q41" s="225"/>
      <c r="R41" s="225"/>
      <c r="S41" s="225"/>
      <c r="T41" s="225"/>
      <c r="U41" s="225"/>
      <c r="V41" s="226"/>
      <c r="W41" s="116"/>
      <c r="X41" s="117"/>
      <c r="Y41" s="117"/>
      <c r="Z41" s="117"/>
      <c r="AA41" s="117"/>
      <c r="AB41" s="117"/>
      <c r="AC41" s="118"/>
      <c r="AD41" s="116"/>
      <c r="AE41" s="117"/>
      <c r="AF41" s="117"/>
      <c r="AG41" s="117"/>
      <c r="AH41" s="117"/>
      <c r="AI41" s="117"/>
      <c r="AJ41" s="118"/>
      <c r="AK41" s="116"/>
      <c r="AL41" s="117"/>
      <c r="AM41" s="117"/>
      <c r="AN41" s="117"/>
      <c r="AO41" s="117"/>
      <c r="AP41" s="117"/>
      <c r="AQ41" s="118"/>
      <c r="AR41" s="120"/>
      <c r="AS41" s="117"/>
      <c r="AT41" s="117"/>
      <c r="AU41" s="117"/>
      <c r="AV41" s="117"/>
      <c r="AW41" s="117"/>
      <c r="AX41" s="118"/>
      <c r="AY41" s="220">
        <f t="shared" si="4"/>
        <v>0</v>
      </c>
      <c r="AZ41" s="221"/>
      <c r="BA41" s="221"/>
      <c r="BB41" s="222">
        <f t="shared" si="5"/>
        <v>0</v>
      </c>
      <c r="BC41" s="222"/>
      <c r="BD41" s="222"/>
      <c r="BE41" s="229"/>
      <c r="BF41" s="230"/>
      <c r="BG41" s="231"/>
      <c r="BH41" s="284"/>
      <c r="BI41" s="285"/>
      <c r="BJ41" s="286"/>
      <c r="BK41" s="258"/>
      <c r="BL41" s="259"/>
      <c r="BM41" s="259"/>
      <c r="BN41" s="260"/>
      <c r="BO41" s="33"/>
    </row>
    <row r="42" spans="2:96" ht="21" customHeight="1">
      <c r="B42" s="270"/>
      <c r="C42" s="214"/>
      <c r="D42" s="215"/>
      <c r="E42" s="215"/>
      <c r="F42" s="215"/>
      <c r="G42" s="215"/>
      <c r="H42" s="215"/>
      <c r="I42" s="216"/>
      <c r="J42" s="223"/>
      <c r="K42" s="223"/>
      <c r="L42" s="223"/>
      <c r="M42" s="223"/>
      <c r="N42" s="223"/>
      <c r="O42" s="223"/>
      <c r="P42" s="224"/>
      <c r="Q42" s="225"/>
      <c r="R42" s="225"/>
      <c r="S42" s="225"/>
      <c r="T42" s="225"/>
      <c r="U42" s="225"/>
      <c r="V42" s="226"/>
      <c r="W42" s="116"/>
      <c r="X42" s="117"/>
      <c r="Y42" s="117"/>
      <c r="Z42" s="117"/>
      <c r="AA42" s="117"/>
      <c r="AB42" s="117"/>
      <c r="AC42" s="118"/>
      <c r="AD42" s="116"/>
      <c r="AE42" s="117"/>
      <c r="AF42" s="117"/>
      <c r="AG42" s="117"/>
      <c r="AH42" s="117"/>
      <c r="AI42" s="117"/>
      <c r="AJ42" s="118"/>
      <c r="AK42" s="116"/>
      <c r="AL42" s="117"/>
      <c r="AM42" s="117"/>
      <c r="AN42" s="117"/>
      <c r="AO42" s="117"/>
      <c r="AP42" s="117"/>
      <c r="AQ42" s="118"/>
      <c r="AR42" s="120"/>
      <c r="AS42" s="117"/>
      <c r="AT42" s="117"/>
      <c r="AU42" s="117"/>
      <c r="AV42" s="117"/>
      <c r="AW42" s="117"/>
      <c r="AX42" s="118"/>
      <c r="AY42" s="220">
        <f t="shared" si="4"/>
        <v>0</v>
      </c>
      <c r="AZ42" s="221"/>
      <c r="BA42" s="221"/>
      <c r="BB42" s="222">
        <f t="shared" si="5"/>
        <v>0</v>
      </c>
      <c r="BC42" s="222"/>
      <c r="BD42" s="222"/>
      <c r="BE42" s="229"/>
      <c r="BF42" s="230"/>
      <c r="BG42" s="231"/>
      <c r="BH42" s="284"/>
      <c r="BI42" s="285"/>
      <c r="BJ42" s="286"/>
      <c r="BK42" s="255"/>
      <c r="BL42" s="256"/>
      <c r="BM42" s="256"/>
      <c r="BN42" s="257"/>
      <c r="BO42" s="33"/>
    </row>
    <row r="43" spans="2:96" ht="21" customHeight="1">
      <c r="B43" s="270"/>
      <c r="C43" s="214"/>
      <c r="D43" s="215"/>
      <c r="E43" s="215"/>
      <c r="F43" s="215"/>
      <c r="G43" s="215"/>
      <c r="H43" s="215"/>
      <c r="I43" s="216"/>
      <c r="J43" s="223"/>
      <c r="K43" s="223"/>
      <c r="L43" s="223"/>
      <c r="M43" s="223"/>
      <c r="N43" s="223"/>
      <c r="O43" s="223"/>
      <c r="P43" s="224"/>
      <c r="Q43" s="225"/>
      <c r="R43" s="225"/>
      <c r="S43" s="225"/>
      <c r="T43" s="225"/>
      <c r="U43" s="225"/>
      <c r="V43" s="226"/>
      <c r="W43" s="116"/>
      <c r="X43" s="117"/>
      <c r="Y43" s="117"/>
      <c r="Z43" s="117"/>
      <c r="AA43" s="117"/>
      <c r="AB43" s="117"/>
      <c r="AC43" s="118"/>
      <c r="AD43" s="116"/>
      <c r="AE43" s="117"/>
      <c r="AF43" s="117"/>
      <c r="AG43" s="117"/>
      <c r="AH43" s="117"/>
      <c r="AI43" s="117"/>
      <c r="AJ43" s="118"/>
      <c r="AK43" s="116"/>
      <c r="AL43" s="117"/>
      <c r="AM43" s="117"/>
      <c r="AN43" s="117"/>
      <c r="AO43" s="117"/>
      <c r="AP43" s="117"/>
      <c r="AQ43" s="118"/>
      <c r="AR43" s="120"/>
      <c r="AS43" s="117"/>
      <c r="AT43" s="117"/>
      <c r="AU43" s="117"/>
      <c r="AV43" s="117"/>
      <c r="AW43" s="117"/>
      <c r="AX43" s="118"/>
      <c r="AY43" s="220">
        <f t="shared" si="4"/>
        <v>0</v>
      </c>
      <c r="AZ43" s="221"/>
      <c r="BA43" s="221"/>
      <c r="BB43" s="222">
        <f t="shared" si="5"/>
        <v>0</v>
      </c>
      <c r="BC43" s="222"/>
      <c r="BD43" s="222"/>
      <c r="BE43" s="229"/>
      <c r="BF43" s="230"/>
      <c r="BG43" s="231"/>
      <c r="BH43" s="284"/>
      <c r="BI43" s="285"/>
      <c r="BJ43" s="286"/>
      <c r="BK43" s="255"/>
      <c r="BL43" s="256"/>
      <c r="BM43" s="256"/>
      <c r="BN43" s="257"/>
      <c r="BO43" s="33"/>
    </row>
    <row r="44" spans="2:96" ht="21" customHeight="1">
      <c r="B44" s="270"/>
      <c r="C44" s="214"/>
      <c r="D44" s="215"/>
      <c r="E44" s="215"/>
      <c r="F44" s="215"/>
      <c r="G44" s="215"/>
      <c r="H44" s="215"/>
      <c r="I44" s="216"/>
      <c r="J44" s="223"/>
      <c r="K44" s="223"/>
      <c r="L44" s="223"/>
      <c r="M44" s="223"/>
      <c r="N44" s="223"/>
      <c r="O44" s="223"/>
      <c r="P44" s="224"/>
      <c r="Q44" s="225"/>
      <c r="R44" s="225"/>
      <c r="S44" s="225"/>
      <c r="T44" s="225"/>
      <c r="U44" s="225"/>
      <c r="V44" s="226"/>
      <c r="W44" s="116"/>
      <c r="X44" s="117"/>
      <c r="Y44" s="117"/>
      <c r="Z44" s="117"/>
      <c r="AA44" s="117"/>
      <c r="AB44" s="117"/>
      <c r="AC44" s="118"/>
      <c r="AD44" s="116"/>
      <c r="AE44" s="117"/>
      <c r="AF44" s="117"/>
      <c r="AG44" s="117"/>
      <c r="AH44" s="117"/>
      <c r="AI44" s="117"/>
      <c r="AJ44" s="118"/>
      <c r="AK44" s="116"/>
      <c r="AL44" s="117"/>
      <c r="AM44" s="117"/>
      <c r="AN44" s="117"/>
      <c r="AO44" s="117"/>
      <c r="AP44" s="117"/>
      <c r="AQ44" s="118"/>
      <c r="AR44" s="120"/>
      <c r="AS44" s="117"/>
      <c r="AT44" s="117"/>
      <c r="AU44" s="117"/>
      <c r="AV44" s="117"/>
      <c r="AW44" s="117"/>
      <c r="AX44" s="118"/>
      <c r="AY44" s="220">
        <f t="shared" si="4"/>
        <v>0</v>
      </c>
      <c r="AZ44" s="221"/>
      <c r="BA44" s="221"/>
      <c r="BB44" s="222">
        <f t="shared" si="5"/>
        <v>0</v>
      </c>
      <c r="BC44" s="222"/>
      <c r="BD44" s="222"/>
      <c r="BE44" s="229"/>
      <c r="BF44" s="230"/>
      <c r="BG44" s="231"/>
      <c r="BH44" s="284"/>
      <c r="BI44" s="285"/>
      <c r="BJ44" s="286"/>
      <c r="BK44" s="255"/>
      <c r="BL44" s="256"/>
      <c r="BM44" s="256"/>
      <c r="BN44" s="257"/>
      <c r="BO44" s="33"/>
    </row>
    <row r="45" spans="2:96" ht="21" customHeight="1">
      <c r="B45" s="270"/>
      <c r="C45" s="214"/>
      <c r="D45" s="215"/>
      <c r="E45" s="215"/>
      <c r="F45" s="215"/>
      <c r="G45" s="215"/>
      <c r="H45" s="215"/>
      <c r="I45" s="216"/>
      <c r="J45" s="223"/>
      <c r="K45" s="223"/>
      <c r="L45" s="223"/>
      <c r="M45" s="223"/>
      <c r="N45" s="223"/>
      <c r="O45" s="223"/>
      <c r="P45" s="224"/>
      <c r="Q45" s="225"/>
      <c r="R45" s="225"/>
      <c r="S45" s="225"/>
      <c r="T45" s="225"/>
      <c r="U45" s="225"/>
      <c r="V45" s="226"/>
      <c r="W45" s="116"/>
      <c r="X45" s="117"/>
      <c r="Y45" s="117"/>
      <c r="Z45" s="117"/>
      <c r="AA45" s="117"/>
      <c r="AB45" s="117"/>
      <c r="AC45" s="118"/>
      <c r="AD45" s="116"/>
      <c r="AE45" s="117"/>
      <c r="AF45" s="117"/>
      <c r="AG45" s="117"/>
      <c r="AH45" s="117"/>
      <c r="AI45" s="117"/>
      <c r="AJ45" s="118"/>
      <c r="AK45" s="116"/>
      <c r="AL45" s="117"/>
      <c r="AM45" s="117"/>
      <c r="AN45" s="117"/>
      <c r="AO45" s="117"/>
      <c r="AP45" s="117"/>
      <c r="AQ45" s="118"/>
      <c r="AR45" s="120"/>
      <c r="AS45" s="117"/>
      <c r="AT45" s="117"/>
      <c r="AU45" s="117"/>
      <c r="AV45" s="117"/>
      <c r="AW45" s="117"/>
      <c r="AX45" s="118"/>
      <c r="AY45" s="220">
        <f t="shared" si="4"/>
        <v>0</v>
      </c>
      <c r="AZ45" s="221"/>
      <c r="BA45" s="221"/>
      <c r="BB45" s="222">
        <f t="shared" si="5"/>
        <v>0</v>
      </c>
      <c r="BC45" s="222"/>
      <c r="BD45" s="222"/>
      <c r="BE45" s="229"/>
      <c r="BF45" s="230"/>
      <c r="BG45" s="231"/>
      <c r="BH45" s="284"/>
      <c r="BI45" s="285"/>
      <c r="BJ45" s="286"/>
      <c r="BK45" s="255"/>
      <c r="BL45" s="256"/>
      <c r="BM45" s="256"/>
      <c r="BN45" s="257"/>
      <c r="BO45" s="33"/>
    </row>
    <row r="46" spans="2:96" ht="21" customHeight="1">
      <c r="B46" s="270"/>
      <c r="C46" s="214"/>
      <c r="D46" s="215"/>
      <c r="E46" s="215"/>
      <c r="F46" s="215"/>
      <c r="G46" s="215"/>
      <c r="H46" s="215"/>
      <c r="I46" s="216"/>
      <c r="J46" s="223"/>
      <c r="K46" s="223"/>
      <c r="L46" s="223"/>
      <c r="M46" s="223"/>
      <c r="N46" s="223"/>
      <c r="O46" s="223"/>
      <c r="P46" s="224"/>
      <c r="Q46" s="225"/>
      <c r="R46" s="225"/>
      <c r="S46" s="225"/>
      <c r="T46" s="225"/>
      <c r="U46" s="225"/>
      <c r="V46" s="226"/>
      <c r="W46" s="116"/>
      <c r="X46" s="117"/>
      <c r="Y46" s="117"/>
      <c r="Z46" s="117"/>
      <c r="AA46" s="117"/>
      <c r="AB46" s="117"/>
      <c r="AC46" s="118"/>
      <c r="AD46" s="116"/>
      <c r="AE46" s="117"/>
      <c r="AF46" s="117"/>
      <c r="AG46" s="117"/>
      <c r="AH46" s="117"/>
      <c r="AI46" s="117"/>
      <c r="AJ46" s="118"/>
      <c r="AK46" s="116"/>
      <c r="AL46" s="117"/>
      <c r="AM46" s="117"/>
      <c r="AN46" s="117"/>
      <c r="AO46" s="117"/>
      <c r="AP46" s="117"/>
      <c r="AQ46" s="118"/>
      <c r="AR46" s="120"/>
      <c r="AS46" s="117"/>
      <c r="AT46" s="117"/>
      <c r="AU46" s="117"/>
      <c r="AV46" s="117"/>
      <c r="AW46" s="117"/>
      <c r="AX46" s="118"/>
      <c r="AY46" s="220">
        <f t="shared" si="4"/>
        <v>0</v>
      </c>
      <c r="AZ46" s="221"/>
      <c r="BA46" s="221"/>
      <c r="BB46" s="222">
        <f t="shared" si="5"/>
        <v>0</v>
      </c>
      <c r="BC46" s="222"/>
      <c r="BD46" s="222"/>
      <c r="BE46" s="229"/>
      <c r="BF46" s="230"/>
      <c r="BG46" s="231"/>
      <c r="BH46" s="284"/>
      <c r="BI46" s="285"/>
      <c r="BJ46" s="286"/>
      <c r="BK46" s="255"/>
      <c r="BL46" s="256"/>
      <c r="BM46" s="256"/>
      <c r="BN46" s="257"/>
      <c r="BO46" s="33"/>
    </row>
    <row r="47" spans="2:96" ht="21" customHeight="1">
      <c r="B47" s="270"/>
      <c r="C47" s="214"/>
      <c r="D47" s="215"/>
      <c r="E47" s="215"/>
      <c r="F47" s="215"/>
      <c r="G47" s="215"/>
      <c r="H47" s="215"/>
      <c r="I47" s="216"/>
      <c r="J47" s="223"/>
      <c r="K47" s="223"/>
      <c r="L47" s="223"/>
      <c r="M47" s="223"/>
      <c r="N47" s="223"/>
      <c r="O47" s="223"/>
      <c r="P47" s="224"/>
      <c r="Q47" s="225"/>
      <c r="R47" s="225"/>
      <c r="S47" s="225"/>
      <c r="T47" s="225"/>
      <c r="U47" s="225"/>
      <c r="V47" s="226"/>
      <c r="W47" s="116"/>
      <c r="X47" s="117"/>
      <c r="Y47" s="117"/>
      <c r="Z47" s="117"/>
      <c r="AA47" s="117"/>
      <c r="AB47" s="117"/>
      <c r="AC47" s="118"/>
      <c r="AD47" s="116"/>
      <c r="AE47" s="117"/>
      <c r="AF47" s="117"/>
      <c r="AG47" s="117"/>
      <c r="AH47" s="117"/>
      <c r="AI47" s="117"/>
      <c r="AJ47" s="118"/>
      <c r="AK47" s="116"/>
      <c r="AL47" s="117"/>
      <c r="AM47" s="117"/>
      <c r="AN47" s="117"/>
      <c r="AO47" s="117"/>
      <c r="AP47" s="117"/>
      <c r="AQ47" s="118"/>
      <c r="AR47" s="120"/>
      <c r="AS47" s="117"/>
      <c r="AT47" s="117"/>
      <c r="AU47" s="117"/>
      <c r="AV47" s="117"/>
      <c r="AW47" s="117"/>
      <c r="AX47" s="118"/>
      <c r="AY47" s="220">
        <f t="shared" si="4"/>
        <v>0</v>
      </c>
      <c r="AZ47" s="221"/>
      <c r="BA47" s="221"/>
      <c r="BB47" s="222">
        <f t="shared" si="5"/>
        <v>0</v>
      </c>
      <c r="BC47" s="222"/>
      <c r="BD47" s="222"/>
      <c r="BE47" s="229"/>
      <c r="BF47" s="230"/>
      <c r="BG47" s="231"/>
      <c r="BH47" s="284"/>
      <c r="BI47" s="285"/>
      <c r="BJ47" s="286"/>
      <c r="BK47" s="255"/>
      <c r="BL47" s="256"/>
      <c r="BM47" s="256"/>
      <c r="BN47" s="257"/>
      <c r="BO47" s="33"/>
    </row>
    <row r="48" spans="2:96" ht="21" customHeight="1">
      <c r="B48" s="270"/>
      <c r="C48" s="214"/>
      <c r="D48" s="215"/>
      <c r="E48" s="215"/>
      <c r="F48" s="215"/>
      <c r="G48" s="215"/>
      <c r="H48" s="215"/>
      <c r="I48" s="216"/>
      <c r="J48" s="223"/>
      <c r="K48" s="223"/>
      <c r="L48" s="223"/>
      <c r="M48" s="223"/>
      <c r="N48" s="223"/>
      <c r="O48" s="223"/>
      <c r="P48" s="224"/>
      <c r="Q48" s="225"/>
      <c r="R48" s="225"/>
      <c r="S48" s="225"/>
      <c r="T48" s="225"/>
      <c r="U48" s="225"/>
      <c r="V48" s="226"/>
      <c r="W48" s="116"/>
      <c r="X48" s="117"/>
      <c r="Y48" s="117"/>
      <c r="Z48" s="117"/>
      <c r="AA48" s="117"/>
      <c r="AB48" s="117"/>
      <c r="AC48" s="118"/>
      <c r="AD48" s="116"/>
      <c r="AE48" s="117"/>
      <c r="AF48" s="117"/>
      <c r="AG48" s="117"/>
      <c r="AH48" s="117"/>
      <c r="AI48" s="117"/>
      <c r="AJ48" s="118"/>
      <c r="AK48" s="116"/>
      <c r="AL48" s="117"/>
      <c r="AM48" s="117"/>
      <c r="AN48" s="117"/>
      <c r="AO48" s="117"/>
      <c r="AP48" s="117"/>
      <c r="AQ48" s="118"/>
      <c r="AR48" s="120"/>
      <c r="AS48" s="117"/>
      <c r="AT48" s="117"/>
      <c r="AU48" s="117"/>
      <c r="AV48" s="117"/>
      <c r="AW48" s="117"/>
      <c r="AX48" s="118"/>
      <c r="AY48" s="220">
        <f t="shared" si="4"/>
        <v>0</v>
      </c>
      <c r="AZ48" s="221"/>
      <c r="BA48" s="221"/>
      <c r="BB48" s="222">
        <f t="shared" si="5"/>
        <v>0</v>
      </c>
      <c r="BC48" s="222"/>
      <c r="BD48" s="222"/>
      <c r="BE48" s="229"/>
      <c r="BF48" s="230"/>
      <c r="BG48" s="231"/>
      <c r="BH48" s="284"/>
      <c r="BI48" s="285"/>
      <c r="BJ48" s="286"/>
      <c r="BK48" s="255"/>
      <c r="BL48" s="256"/>
      <c r="BM48" s="256"/>
      <c r="BN48" s="257"/>
      <c r="BO48" s="33"/>
    </row>
    <row r="49" spans="2:85" ht="21" customHeight="1">
      <c r="B49" s="270"/>
      <c r="C49" s="214"/>
      <c r="D49" s="215"/>
      <c r="E49" s="215"/>
      <c r="F49" s="215"/>
      <c r="G49" s="215"/>
      <c r="H49" s="215"/>
      <c r="I49" s="216"/>
      <c r="J49" s="223"/>
      <c r="K49" s="223"/>
      <c r="L49" s="223"/>
      <c r="M49" s="223"/>
      <c r="N49" s="223"/>
      <c r="O49" s="223"/>
      <c r="P49" s="224"/>
      <c r="Q49" s="225"/>
      <c r="R49" s="225"/>
      <c r="S49" s="225"/>
      <c r="T49" s="225"/>
      <c r="U49" s="225"/>
      <c r="V49" s="226"/>
      <c r="W49" s="116"/>
      <c r="X49" s="117"/>
      <c r="Y49" s="117"/>
      <c r="Z49" s="117"/>
      <c r="AA49" s="117"/>
      <c r="AB49" s="117"/>
      <c r="AC49" s="118"/>
      <c r="AD49" s="116"/>
      <c r="AE49" s="117"/>
      <c r="AF49" s="117"/>
      <c r="AG49" s="117"/>
      <c r="AH49" s="117"/>
      <c r="AI49" s="117"/>
      <c r="AJ49" s="118"/>
      <c r="AK49" s="116"/>
      <c r="AL49" s="117"/>
      <c r="AM49" s="117"/>
      <c r="AN49" s="117"/>
      <c r="AO49" s="117"/>
      <c r="AP49" s="117"/>
      <c r="AQ49" s="118"/>
      <c r="AR49" s="120"/>
      <c r="AS49" s="117"/>
      <c r="AT49" s="117"/>
      <c r="AU49" s="117"/>
      <c r="AV49" s="117"/>
      <c r="AW49" s="117"/>
      <c r="AX49" s="118"/>
      <c r="AY49" s="220">
        <f t="shared" si="4"/>
        <v>0</v>
      </c>
      <c r="AZ49" s="221"/>
      <c r="BA49" s="221"/>
      <c r="BB49" s="222">
        <f t="shared" si="5"/>
        <v>0</v>
      </c>
      <c r="BC49" s="222"/>
      <c r="BD49" s="222"/>
      <c r="BE49" s="229"/>
      <c r="BF49" s="230"/>
      <c r="BG49" s="231"/>
      <c r="BH49" s="284"/>
      <c r="BI49" s="285"/>
      <c r="BJ49" s="286"/>
      <c r="BK49" s="255"/>
      <c r="BL49" s="256"/>
      <c r="BM49" s="256"/>
      <c r="BN49" s="257"/>
      <c r="BO49" s="33"/>
    </row>
    <row r="50" spans="2:85" ht="21" customHeight="1">
      <c r="B50" s="270"/>
      <c r="C50" s="214"/>
      <c r="D50" s="215"/>
      <c r="E50" s="215"/>
      <c r="F50" s="215"/>
      <c r="G50" s="215"/>
      <c r="H50" s="215"/>
      <c r="I50" s="216"/>
      <c r="J50" s="223"/>
      <c r="K50" s="223"/>
      <c r="L50" s="223"/>
      <c r="M50" s="223"/>
      <c r="N50" s="223"/>
      <c r="O50" s="223"/>
      <c r="P50" s="224"/>
      <c r="Q50" s="225"/>
      <c r="R50" s="225"/>
      <c r="S50" s="225"/>
      <c r="T50" s="225"/>
      <c r="U50" s="225"/>
      <c r="V50" s="226"/>
      <c r="W50" s="116"/>
      <c r="X50" s="117"/>
      <c r="Y50" s="117"/>
      <c r="Z50" s="117"/>
      <c r="AA50" s="117"/>
      <c r="AB50" s="117"/>
      <c r="AC50" s="118"/>
      <c r="AD50" s="116"/>
      <c r="AE50" s="117"/>
      <c r="AF50" s="117"/>
      <c r="AG50" s="117"/>
      <c r="AH50" s="117"/>
      <c r="AI50" s="117"/>
      <c r="AJ50" s="118"/>
      <c r="AK50" s="116"/>
      <c r="AL50" s="117"/>
      <c r="AM50" s="117"/>
      <c r="AN50" s="117"/>
      <c r="AO50" s="117"/>
      <c r="AP50" s="117"/>
      <c r="AQ50" s="118"/>
      <c r="AR50" s="120"/>
      <c r="AS50" s="117"/>
      <c r="AT50" s="117"/>
      <c r="AU50" s="117"/>
      <c r="AV50" s="117"/>
      <c r="AW50" s="117"/>
      <c r="AX50" s="118"/>
      <c r="AY50" s="220">
        <f t="shared" si="4"/>
        <v>0</v>
      </c>
      <c r="AZ50" s="221"/>
      <c r="BA50" s="221"/>
      <c r="BB50" s="222">
        <f t="shared" si="5"/>
        <v>0</v>
      </c>
      <c r="BC50" s="222"/>
      <c r="BD50" s="222"/>
      <c r="BE50" s="229"/>
      <c r="BF50" s="230"/>
      <c r="BG50" s="231"/>
      <c r="BH50" s="284"/>
      <c r="BI50" s="285"/>
      <c r="BJ50" s="286"/>
      <c r="BK50" s="255"/>
      <c r="BL50" s="256"/>
      <c r="BM50" s="256"/>
      <c r="BN50" s="257"/>
      <c r="BO50" s="33"/>
    </row>
    <row r="51" spans="2:85" ht="21" customHeight="1" thickBot="1">
      <c r="B51" s="270"/>
      <c r="C51" s="217"/>
      <c r="D51" s="218"/>
      <c r="E51" s="218"/>
      <c r="F51" s="218"/>
      <c r="G51" s="218"/>
      <c r="H51" s="218"/>
      <c r="I51" s="219"/>
      <c r="J51" s="245"/>
      <c r="K51" s="245"/>
      <c r="L51" s="245"/>
      <c r="M51" s="245"/>
      <c r="N51" s="245"/>
      <c r="O51" s="245"/>
      <c r="P51" s="246"/>
      <c r="Q51" s="247"/>
      <c r="R51" s="247"/>
      <c r="S51" s="247"/>
      <c r="T51" s="247"/>
      <c r="U51" s="247"/>
      <c r="V51" s="248"/>
      <c r="W51" s="121"/>
      <c r="X51" s="122"/>
      <c r="Y51" s="122"/>
      <c r="Z51" s="122"/>
      <c r="AA51" s="122"/>
      <c r="AB51" s="122"/>
      <c r="AC51" s="123"/>
      <c r="AD51" s="121"/>
      <c r="AE51" s="122"/>
      <c r="AF51" s="122"/>
      <c r="AG51" s="122"/>
      <c r="AH51" s="122"/>
      <c r="AI51" s="122"/>
      <c r="AJ51" s="123"/>
      <c r="AK51" s="121"/>
      <c r="AL51" s="122"/>
      <c r="AM51" s="122"/>
      <c r="AN51" s="122"/>
      <c r="AO51" s="122"/>
      <c r="AP51" s="122"/>
      <c r="AQ51" s="123"/>
      <c r="AR51" s="124"/>
      <c r="AS51" s="122"/>
      <c r="AT51" s="122"/>
      <c r="AU51" s="122"/>
      <c r="AV51" s="122"/>
      <c r="AW51" s="122"/>
      <c r="AX51" s="123"/>
      <c r="AY51" s="249">
        <f t="shared" si="4"/>
        <v>0</v>
      </c>
      <c r="AZ51" s="250"/>
      <c r="BA51" s="250"/>
      <c r="BB51" s="251">
        <f t="shared" si="5"/>
        <v>0</v>
      </c>
      <c r="BC51" s="251"/>
      <c r="BD51" s="251"/>
      <c r="BE51" s="278"/>
      <c r="BF51" s="279"/>
      <c r="BG51" s="280"/>
      <c r="BH51" s="287"/>
      <c r="BI51" s="288"/>
      <c r="BJ51" s="289"/>
      <c r="BK51" s="252"/>
      <c r="BL51" s="253"/>
      <c r="BM51" s="253"/>
      <c r="BN51" s="254"/>
      <c r="BO51" s="33"/>
    </row>
    <row r="52" spans="2:85" ht="21" customHeight="1">
      <c r="B52" s="270"/>
      <c r="C52" s="211" t="s">
        <v>21</v>
      </c>
      <c r="D52" s="212"/>
      <c r="E52" s="212"/>
      <c r="F52" s="212"/>
      <c r="G52" s="212"/>
      <c r="H52" s="212"/>
      <c r="I52" s="213"/>
      <c r="J52" s="238"/>
      <c r="K52" s="238"/>
      <c r="L52" s="238"/>
      <c r="M52" s="238"/>
      <c r="N52" s="238"/>
      <c r="O52" s="238"/>
      <c r="P52" s="239"/>
      <c r="Q52" s="240"/>
      <c r="R52" s="240"/>
      <c r="S52" s="240"/>
      <c r="T52" s="240"/>
      <c r="U52" s="240"/>
      <c r="V52" s="241"/>
      <c r="W52" s="125"/>
      <c r="X52" s="126"/>
      <c r="Y52" s="126"/>
      <c r="Z52" s="126"/>
      <c r="AA52" s="126"/>
      <c r="AB52" s="126"/>
      <c r="AC52" s="127"/>
      <c r="AD52" s="125"/>
      <c r="AE52" s="126"/>
      <c r="AF52" s="126"/>
      <c r="AG52" s="126"/>
      <c r="AH52" s="126"/>
      <c r="AI52" s="126"/>
      <c r="AJ52" s="127"/>
      <c r="AK52" s="125"/>
      <c r="AL52" s="126"/>
      <c r="AM52" s="126"/>
      <c r="AN52" s="126"/>
      <c r="AO52" s="126"/>
      <c r="AP52" s="126"/>
      <c r="AQ52" s="127"/>
      <c r="AR52" s="125"/>
      <c r="AS52" s="126"/>
      <c r="AT52" s="126"/>
      <c r="AU52" s="126"/>
      <c r="AV52" s="126"/>
      <c r="AW52" s="126"/>
      <c r="AX52" s="127"/>
      <c r="AY52" s="242">
        <f t="shared" si="4"/>
        <v>0</v>
      </c>
      <c r="AZ52" s="243"/>
      <c r="BA52" s="243"/>
      <c r="BB52" s="244">
        <f t="shared" si="5"/>
        <v>0</v>
      </c>
      <c r="BC52" s="244"/>
      <c r="BD52" s="244"/>
      <c r="BE52" s="229" t="e">
        <f>ROUNDDOWN(SUM(BB52:BD66)/AY68,1)</f>
        <v>#DIV/0!</v>
      </c>
      <c r="BF52" s="230"/>
      <c r="BG52" s="231"/>
      <c r="BH52" s="232">
        <f>ROUNDDOWN(SUM(BB52:BD66)/40,1)</f>
        <v>0</v>
      </c>
      <c r="BI52" s="233"/>
      <c r="BJ52" s="234"/>
      <c r="BK52" s="235"/>
      <c r="BL52" s="236"/>
      <c r="BM52" s="236"/>
      <c r="BN52" s="237"/>
      <c r="BO52" s="33"/>
    </row>
    <row r="53" spans="2:85" ht="21" customHeight="1">
      <c r="B53" s="270"/>
      <c r="C53" s="214"/>
      <c r="D53" s="215"/>
      <c r="E53" s="215"/>
      <c r="F53" s="215"/>
      <c r="G53" s="215"/>
      <c r="H53" s="215"/>
      <c r="I53" s="216"/>
      <c r="J53" s="223"/>
      <c r="K53" s="223"/>
      <c r="L53" s="223"/>
      <c r="M53" s="223"/>
      <c r="N53" s="223"/>
      <c r="O53" s="223"/>
      <c r="P53" s="224"/>
      <c r="Q53" s="225"/>
      <c r="R53" s="225"/>
      <c r="S53" s="225"/>
      <c r="T53" s="225"/>
      <c r="U53" s="225"/>
      <c r="V53" s="226"/>
      <c r="W53" s="116"/>
      <c r="X53" s="117"/>
      <c r="Y53" s="117"/>
      <c r="Z53" s="117"/>
      <c r="AA53" s="117"/>
      <c r="AB53" s="117"/>
      <c r="AC53" s="118"/>
      <c r="AD53" s="116"/>
      <c r="AE53" s="117"/>
      <c r="AF53" s="117"/>
      <c r="AG53" s="117"/>
      <c r="AH53" s="117"/>
      <c r="AI53" s="117"/>
      <c r="AJ53" s="118"/>
      <c r="AK53" s="116"/>
      <c r="AL53" s="117"/>
      <c r="AM53" s="117"/>
      <c r="AN53" s="117"/>
      <c r="AO53" s="117"/>
      <c r="AP53" s="117"/>
      <c r="AQ53" s="118"/>
      <c r="AR53" s="120"/>
      <c r="AS53" s="117"/>
      <c r="AT53" s="117"/>
      <c r="AU53" s="117"/>
      <c r="AV53" s="117"/>
      <c r="AW53" s="117"/>
      <c r="AX53" s="118"/>
      <c r="AY53" s="220">
        <f t="shared" si="4"/>
        <v>0</v>
      </c>
      <c r="AZ53" s="221"/>
      <c r="BA53" s="221"/>
      <c r="BB53" s="222">
        <f t="shared" si="5"/>
        <v>0</v>
      </c>
      <c r="BC53" s="222"/>
      <c r="BD53" s="222"/>
      <c r="BE53" s="229"/>
      <c r="BF53" s="230"/>
      <c r="BG53" s="231"/>
      <c r="BH53" s="232"/>
      <c r="BI53" s="233"/>
      <c r="BJ53" s="234"/>
      <c r="BK53" s="227"/>
      <c r="BL53" s="227"/>
      <c r="BM53" s="227"/>
      <c r="BN53" s="228"/>
      <c r="BO53" s="33"/>
    </row>
    <row r="54" spans="2:85" ht="21" customHeight="1">
      <c r="B54" s="270"/>
      <c r="C54" s="214"/>
      <c r="D54" s="215"/>
      <c r="E54" s="215"/>
      <c r="F54" s="215"/>
      <c r="G54" s="215"/>
      <c r="H54" s="215"/>
      <c r="I54" s="216"/>
      <c r="J54" s="223"/>
      <c r="K54" s="223"/>
      <c r="L54" s="223"/>
      <c r="M54" s="223"/>
      <c r="N54" s="223"/>
      <c r="O54" s="223"/>
      <c r="P54" s="224"/>
      <c r="Q54" s="225"/>
      <c r="R54" s="225"/>
      <c r="S54" s="225"/>
      <c r="T54" s="225"/>
      <c r="U54" s="225"/>
      <c r="V54" s="226"/>
      <c r="W54" s="116"/>
      <c r="X54" s="117"/>
      <c r="Y54" s="117"/>
      <c r="Z54" s="117"/>
      <c r="AA54" s="117"/>
      <c r="AB54" s="117"/>
      <c r="AC54" s="118"/>
      <c r="AD54" s="116"/>
      <c r="AE54" s="117"/>
      <c r="AF54" s="117"/>
      <c r="AG54" s="117"/>
      <c r="AH54" s="117"/>
      <c r="AI54" s="117"/>
      <c r="AJ54" s="118"/>
      <c r="AK54" s="116"/>
      <c r="AL54" s="117"/>
      <c r="AM54" s="117"/>
      <c r="AN54" s="117"/>
      <c r="AO54" s="117"/>
      <c r="AP54" s="117"/>
      <c r="AQ54" s="118"/>
      <c r="AR54" s="120"/>
      <c r="AS54" s="117"/>
      <c r="AT54" s="117"/>
      <c r="AU54" s="117"/>
      <c r="AV54" s="117"/>
      <c r="AW54" s="117"/>
      <c r="AX54" s="118"/>
      <c r="AY54" s="220">
        <f t="shared" si="4"/>
        <v>0</v>
      </c>
      <c r="AZ54" s="221"/>
      <c r="BA54" s="221"/>
      <c r="BB54" s="222">
        <f t="shared" si="5"/>
        <v>0</v>
      </c>
      <c r="BC54" s="222"/>
      <c r="BD54" s="222"/>
      <c r="BE54" s="229"/>
      <c r="BF54" s="230"/>
      <c r="BG54" s="231"/>
      <c r="BH54" s="232"/>
      <c r="BI54" s="233"/>
      <c r="BJ54" s="234"/>
      <c r="BK54" s="227"/>
      <c r="BL54" s="227"/>
      <c r="BM54" s="227"/>
      <c r="BN54" s="228"/>
      <c r="BO54" s="33"/>
    </row>
    <row r="55" spans="2:85" ht="21" customHeight="1">
      <c r="B55" s="270"/>
      <c r="C55" s="214"/>
      <c r="D55" s="215"/>
      <c r="E55" s="215"/>
      <c r="F55" s="215"/>
      <c r="G55" s="215"/>
      <c r="H55" s="215"/>
      <c r="I55" s="216"/>
      <c r="J55" s="223"/>
      <c r="K55" s="223"/>
      <c r="L55" s="223"/>
      <c r="M55" s="223"/>
      <c r="N55" s="223"/>
      <c r="O55" s="223"/>
      <c r="P55" s="224"/>
      <c r="Q55" s="225"/>
      <c r="R55" s="225"/>
      <c r="S55" s="225"/>
      <c r="T55" s="225"/>
      <c r="U55" s="225"/>
      <c r="V55" s="226"/>
      <c r="W55" s="116"/>
      <c r="X55" s="117"/>
      <c r="Y55" s="117"/>
      <c r="Z55" s="117"/>
      <c r="AA55" s="117"/>
      <c r="AB55" s="117"/>
      <c r="AC55" s="118"/>
      <c r="AD55" s="116"/>
      <c r="AE55" s="117"/>
      <c r="AF55" s="117"/>
      <c r="AG55" s="117"/>
      <c r="AH55" s="117"/>
      <c r="AI55" s="117"/>
      <c r="AJ55" s="118"/>
      <c r="AK55" s="116"/>
      <c r="AL55" s="117"/>
      <c r="AM55" s="117"/>
      <c r="AN55" s="117"/>
      <c r="AO55" s="117"/>
      <c r="AP55" s="117"/>
      <c r="AQ55" s="118"/>
      <c r="AR55" s="120"/>
      <c r="AS55" s="117"/>
      <c r="AT55" s="117"/>
      <c r="AU55" s="117"/>
      <c r="AV55" s="117"/>
      <c r="AW55" s="117"/>
      <c r="AX55" s="118"/>
      <c r="AY55" s="220">
        <f t="shared" si="4"/>
        <v>0</v>
      </c>
      <c r="AZ55" s="221"/>
      <c r="BA55" s="221"/>
      <c r="BB55" s="222">
        <f t="shared" si="5"/>
        <v>0</v>
      </c>
      <c r="BC55" s="222"/>
      <c r="BD55" s="222"/>
      <c r="BE55" s="229"/>
      <c r="BF55" s="230"/>
      <c r="BG55" s="231"/>
      <c r="BH55" s="232"/>
      <c r="BI55" s="233"/>
      <c r="BJ55" s="234"/>
      <c r="BK55" s="227"/>
      <c r="BL55" s="227"/>
      <c r="BM55" s="227"/>
      <c r="BN55" s="228"/>
      <c r="BO55" s="33"/>
    </row>
    <row r="56" spans="2:85" ht="21" customHeight="1">
      <c r="B56" s="270"/>
      <c r="C56" s="214"/>
      <c r="D56" s="215"/>
      <c r="E56" s="215"/>
      <c r="F56" s="215"/>
      <c r="G56" s="215"/>
      <c r="H56" s="215"/>
      <c r="I56" s="216"/>
      <c r="J56" s="223"/>
      <c r="K56" s="223"/>
      <c r="L56" s="223"/>
      <c r="M56" s="223"/>
      <c r="N56" s="223"/>
      <c r="O56" s="223"/>
      <c r="P56" s="224"/>
      <c r="Q56" s="225"/>
      <c r="R56" s="225"/>
      <c r="S56" s="225"/>
      <c r="T56" s="225"/>
      <c r="U56" s="225"/>
      <c r="V56" s="226"/>
      <c r="W56" s="116"/>
      <c r="X56" s="117"/>
      <c r="Y56" s="117"/>
      <c r="Z56" s="117"/>
      <c r="AA56" s="117"/>
      <c r="AB56" s="117"/>
      <c r="AC56" s="118"/>
      <c r="AD56" s="116"/>
      <c r="AE56" s="117"/>
      <c r="AF56" s="117"/>
      <c r="AG56" s="117"/>
      <c r="AH56" s="117"/>
      <c r="AI56" s="117"/>
      <c r="AJ56" s="118"/>
      <c r="AK56" s="116"/>
      <c r="AL56" s="117"/>
      <c r="AM56" s="117"/>
      <c r="AN56" s="117"/>
      <c r="AO56" s="117"/>
      <c r="AP56" s="117"/>
      <c r="AQ56" s="118"/>
      <c r="AR56" s="120"/>
      <c r="AS56" s="117"/>
      <c r="AT56" s="117"/>
      <c r="AU56" s="117"/>
      <c r="AV56" s="117"/>
      <c r="AW56" s="117"/>
      <c r="AX56" s="118"/>
      <c r="AY56" s="220">
        <f t="shared" si="4"/>
        <v>0</v>
      </c>
      <c r="AZ56" s="221"/>
      <c r="BA56" s="221"/>
      <c r="BB56" s="222">
        <f t="shared" si="5"/>
        <v>0</v>
      </c>
      <c r="BC56" s="222"/>
      <c r="BD56" s="222"/>
      <c r="BE56" s="229"/>
      <c r="BF56" s="230"/>
      <c r="BG56" s="231"/>
      <c r="BH56" s="232"/>
      <c r="BI56" s="233"/>
      <c r="BJ56" s="234"/>
      <c r="BK56" s="227"/>
      <c r="BL56" s="227"/>
      <c r="BM56" s="227"/>
      <c r="BN56" s="228"/>
    </row>
    <row r="57" spans="2:85" ht="21" customHeight="1">
      <c r="B57" s="270"/>
      <c r="C57" s="214"/>
      <c r="D57" s="215"/>
      <c r="E57" s="215"/>
      <c r="F57" s="215"/>
      <c r="G57" s="215"/>
      <c r="H57" s="215"/>
      <c r="I57" s="216"/>
      <c r="J57" s="223"/>
      <c r="K57" s="223"/>
      <c r="L57" s="223"/>
      <c r="M57" s="223"/>
      <c r="N57" s="223"/>
      <c r="O57" s="223"/>
      <c r="P57" s="224"/>
      <c r="Q57" s="225"/>
      <c r="R57" s="225"/>
      <c r="S57" s="225"/>
      <c r="T57" s="225"/>
      <c r="U57" s="225"/>
      <c r="V57" s="226"/>
      <c r="W57" s="116"/>
      <c r="X57" s="117"/>
      <c r="Y57" s="117"/>
      <c r="Z57" s="117"/>
      <c r="AA57" s="117"/>
      <c r="AB57" s="117"/>
      <c r="AC57" s="118"/>
      <c r="AD57" s="116"/>
      <c r="AE57" s="117"/>
      <c r="AF57" s="117"/>
      <c r="AG57" s="117"/>
      <c r="AH57" s="117"/>
      <c r="AI57" s="117"/>
      <c r="AJ57" s="118"/>
      <c r="AK57" s="116"/>
      <c r="AL57" s="117"/>
      <c r="AM57" s="117"/>
      <c r="AN57" s="117"/>
      <c r="AO57" s="117"/>
      <c r="AP57" s="117"/>
      <c r="AQ57" s="118"/>
      <c r="AR57" s="116"/>
      <c r="AS57" s="117"/>
      <c r="AT57" s="117"/>
      <c r="AU57" s="117"/>
      <c r="AV57" s="117"/>
      <c r="AW57" s="117"/>
      <c r="AX57" s="118"/>
      <c r="AY57" s="220">
        <f t="shared" si="4"/>
        <v>0</v>
      </c>
      <c r="AZ57" s="221"/>
      <c r="BA57" s="221"/>
      <c r="BB57" s="222">
        <f t="shared" si="5"/>
        <v>0</v>
      </c>
      <c r="BC57" s="222"/>
      <c r="BD57" s="222"/>
      <c r="BE57" s="229"/>
      <c r="BF57" s="230"/>
      <c r="BG57" s="231"/>
      <c r="BH57" s="232"/>
      <c r="BI57" s="233"/>
      <c r="BJ57" s="234"/>
      <c r="BK57" s="227"/>
      <c r="BL57" s="227"/>
      <c r="BM57" s="227"/>
      <c r="BN57" s="228"/>
      <c r="CE57" s="2"/>
      <c r="CF57" s="2"/>
      <c r="CG57" s="2"/>
    </row>
    <row r="58" spans="2:85" ht="21" customHeight="1">
      <c r="B58" s="270"/>
      <c r="C58" s="214"/>
      <c r="D58" s="215"/>
      <c r="E58" s="215"/>
      <c r="F58" s="215"/>
      <c r="G58" s="215"/>
      <c r="H58" s="215"/>
      <c r="I58" s="216"/>
      <c r="J58" s="223"/>
      <c r="K58" s="223"/>
      <c r="L58" s="223"/>
      <c r="M58" s="223"/>
      <c r="N58" s="223"/>
      <c r="O58" s="223"/>
      <c r="P58" s="224"/>
      <c r="Q58" s="225"/>
      <c r="R58" s="225"/>
      <c r="S58" s="225"/>
      <c r="T58" s="225"/>
      <c r="U58" s="225"/>
      <c r="V58" s="226"/>
      <c r="W58" s="116"/>
      <c r="X58" s="117"/>
      <c r="Y58" s="117"/>
      <c r="Z58" s="117"/>
      <c r="AA58" s="117"/>
      <c r="AB58" s="117"/>
      <c r="AC58" s="118"/>
      <c r="AD58" s="116"/>
      <c r="AE58" s="117"/>
      <c r="AF58" s="117"/>
      <c r="AG58" s="117"/>
      <c r="AH58" s="117"/>
      <c r="AI58" s="117"/>
      <c r="AJ58" s="118"/>
      <c r="AK58" s="116"/>
      <c r="AL58" s="117"/>
      <c r="AM58" s="117"/>
      <c r="AN58" s="117"/>
      <c r="AO58" s="117"/>
      <c r="AP58" s="117"/>
      <c r="AQ58" s="118"/>
      <c r="AR58" s="120"/>
      <c r="AS58" s="117"/>
      <c r="AT58" s="117"/>
      <c r="AU58" s="117"/>
      <c r="AV58" s="117"/>
      <c r="AW58" s="117"/>
      <c r="AX58" s="118"/>
      <c r="AY58" s="220">
        <f t="shared" si="4"/>
        <v>0</v>
      </c>
      <c r="AZ58" s="221"/>
      <c r="BA58" s="221"/>
      <c r="BB58" s="222">
        <f t="shared" si="5"/>
        <v>0</v>
      </c>
      <c r="BC58" s="222"/>
      <c r="BD58" s="222"/>
      <c r="BE58" s="229"/>
      <c r="BF58" s="230"/>
      <c r="BG58" s="231"/>
      <c r="BH58" s="232"/>
      <c r="BI58" s="233"/>
      <c r="BJ58" s="234"/>
      <c r="BK58" s="227"/>
      <c r="BL58" s="227"/>
      <c r="BM58" s="227"/>
      <c r="BN58" s="228"/>
      <c r="BO58" s="33"/>
    </row>
    <row r="59" spans="2:85" ht="21" customHeight="1">
      <c r="B59" s="270"/>
      <c r="C59" s="214"/>
      <c r="D59" s="215"/>
      <c r="E59" s="215"/>
      <c r="F59" s="215"/>
      <c r="G59" s="215"/>
      <c r="H59" s="215"/>
      <c r="I59" s="216"/>
      <c r="J59" s="223"/>
      <c r="K59" s="223"/>
      <c r="L59" s="223"/>
      <c r="M59" s="223"/>
      <c r="N59" s="223"/>
      <c r="O59" s="223"/>
      <c r="P59" s="224"/>
      <c r="Q59" s="225"/>
      <c r="R59" s="225"/>
      <c r="S59" s="225"/>
      <c r="T59" s="225"/>
      <c r="U59" s="225"/>
      <c r="V59" s="226"/>
      <c r="W59" s="116"/>
      <c r="X59" s="117"/>
      <c r="Y59" s="117"/>
      <c r="Z59" s="117"/>
      <c r="AA59" s="117"/>
      <c r="AB59" s="117"/>
      <c r="AC59" s="118"/>
      <c r="AD59" s="116"/>
      <c r="AE59" s="117"/>
      <c r="AF59" s="117"/>
      <c r="AG59" s="117"/>
      <c r="AH59" s="117"/>
      <c r="AI59" s="117"/>
      <c r="AJ59" s="118"/>
      <c r="AK59" s="116"/>
      <c r="AL59" s="117"/>
      <c r="AM59" s="117"/>
      <c r="AN59" s="117"/>
      <c r="AO59" s="117"/>
      <c r="AP59" s="117"/>
      <c r="AQ59" s="118"/>
      <c r="AR59" s="120"/>
      <c r="AS59" s="117"/>
      <c r="AT59" s="117"/>
      <c r="AU59" s="117"/>
      <c r="AV59" s="117"/>
      <c r="AW59" s="117"/>
      <c r="AX59" s="118"/>
      <c r="AY59" s="220">
        <f t="shared" si="4"/>
        <v>0</v>
      </c>
      <c r="AZ59" s="221"/>
      <c r="BA59" s="221"/>
      <c r="BB59" s="222">
        <f t="shared" si="5"/>
        <v>0</v>
      </c>
      <c r="BC59" s="222"/>
      <c r="BD59" s="222"/>
      <c r="BE59" s="229"/>
      <c r="BF59" s="230"/>
      <c r="BG59" s="231"/>
      <c r="BH59" s="232"/>
      <c r="BI59" s="233"/>
      <c r="BJ59" s="234"/>
      <c r="BK59" s="227"/>
      <c r="BL59" s="227"/>
      <c r="BM59" s="227"/>
      <c r="BN59" s="228"/>
    </row>
    <row r="60" spans="2:85" ht="21" customHeight="1">
      <c r="B60" s="270"/>
      <c r="C60" s="214"/>
      <c r="D60" s="215"/>
      <c r="E60" s="215"/>
      <c r="F60" s="215"/>
      <c r="G60" s="215"/>
      <c r="H60" s="215"/>
      <c r="I60" s="216"/>
      <c r="J60" s="223"/>
      <c r="K60" s="223"/>
      <c r="L60" s="223"/>
      <c r="M60" s="223"/>
      <c r="N60" s="223"/>
      <c r="O60" s="223"/>
      <c r="P60" s="224"/>
      <c r="Q60" s="225"/>
      <c r="R60" s="225"/>
      <c r="S60" s="225"/>
      <c r="T60" s="225"/>
      <c r="U60" s="225"/>
      <c r="V60" s="226"/>
      <c r="W60" s="116"/>
      <c r="X60" s="117"/>
      <c r="Y60" s="117"/>
      <c r="Z60" s="117"/>
      <c r="AA60" s="117"/>
      <c r="AB60" s="117"/>
      <c r="AC60" s="118"/>
      <c r="AD60" s="116"/>
      <c r="AE60" s="117"/>
      <c r="AF60" s="117"/>
      <c r="AG60" s="117"/>
      <c r="AH60" s="117"/>
      <c r="AI60" s="117"/>
      <c r="AJ60" s="118"/>
      <c r="AK60" s="116"/>
      <c r="AL60" s="117"/>
      <c r="AM60" s="117"/>
      <c r="AN60" s="117"/>
      <c r="AO60" s="117"/>
      <c r="AP60" s="117"/>
      <c r="AQ60" s="118"/>
      <c r="AR60" s="116"/>
      <c r="AS60" s="117"/>
      <c r="AT60" s="117"/>
      <c r="AU60" s="117"/>
      <c r="AV60" s="117"/>
      <c r="AW60" s="117"/>
      <c r="AX60" s="118"/>
      <c r="AY60" s="220">
        <f t="shared" si="4"/>
        <v>0</v>
      </c>
      <c r="AZ60" s="221"/>
      <c r="BA60" s="221"/>
      <c r="BB60" s="222">
        <f t="shared" si="5"/>
        <v>0</v>
      </c>
      <c r="BC60" s="222"/>
      <c r="BD60" s="222"/>
      <c r="BE60" s="229"/>
      <c r="BF60" s="230"/>
      <c r="BG60" s="231"/>
      <c r="BH60" s="232"/>
      <c r="BI60" s="233"/>
      <c r="BJ60" s="234"/>
      <c r="BK60" s="227"/>
      <c r="BL60" s="227"/>
      <c r="BM60" s="227"/>
      <c r="BN60" s="228"/>
      <c r="CE60" s="2"/>
      <c r="CF60" s="2"/>
      <c r="CG60" s="2"/>
    </row>
    <row r="61" spans="2:85" ht="21" customHeight="1">
      <c r="B61" s="270"/>
      <c r="C61" s="214"/>
      <c r="D61" s="215"/>
      <c r="E61" s="215"/>
      <c r="F61" s="215"/>
      <c r="G61" s="215"/>
      <c r="H61" s="215"/>
      <c r="I61" s="216"/>
      <c r="J61" s="223"/>
      <c r="K61" s="223"/>
      <c r="L61" s="223"/>
      <c r="M61" s="223"/>
      <c r="N61" s="223"/>
      <c r="O61" s="223"/>
      <c r="P61" s="224"/>
      <c r="Q61" s="225"/>
      <c r="R61" s="225"/>
      <c r="S61" s="225"/>
      <c r="T61" s="225"/>
      <c r="U61" s="225"/>
      <c r="V61" s="226"/>
      <c r="W61" s="116"/>
      <c r="X61" s="117"/>
      <c r="Y61" s="117"/>
      <c r="Z61" s="117"/>
      <c r="AA61" s="117"/>
      <c r="AB61" s="117"/>
      <c r="AC61" s="118"/>
      <c r="AD61" s="116"/>
      <c r="AE61" s="117"/>
      <c r="AF61" s="117"/>
      <c r="AG61" s="117"/>
      <c r="AH61" s="117"/>
      <c r="AI61" s="117"/>
      <c r="AJ61" s="118"/>
      <c r="AK61" s="116"/>
      <c r="AL61" s="117"/>
      <c r="AM61" s="117"/>
      <c r="AN61" s="117"/>
      <c r="AO61" s="117"/>
      <c r="AP61" s="117"/>
      <c r="AQ61" s="118"/>
      <c r="AR61" s="116"/>
      <c r="AS61" s="117"/>
      <c r="AT61" s="117"/>
      <c r="AU61" s="117"/>
      <c r="AV61" s="117"/>
      <c r="AW61" s="117"/>
      <c r="AX61" s="118"/>
      <c r="AY61" s="220">
        <f t="shared" si="4"/>
        <v>0</v>
      </c>
      <c r="AZ61" s="221"/>
      <c r="BA61" s="221"/>
      <c r="BB61" s="222">
        <f t="shared" si="5"/>
        <v>0</v>
      </c>
      <c r="BC61" s="222"/>
      <c r="BD61" s="222"/>
      <c r="BE61" s="229"/>
      <c r="BF61" s="230"/>
      <c r="BG61" s="231"/>
      <c r="BH61" s="232"/>
      <c r="BI61" s="233"/>
      <c r="BJ61" s="234"/>
      <c r="BK61" s="227"/>
      <c r="BL61" s="227"/>
      <c r="BM61" s="227"/>
      <c r="BN61" s="228"/>
      <c r="CE61" s="2"/>
      <c r="CF61" s="2"/>
      <c r="CG61" s="2"/>
    </row>
    <row r="62" spans="2:85" ht="21" customHeight="1">
      <c r="B62" s="270"/>
      <c r="C62" s="214"/>
      <c r="D62" s="215"/>
      <c r="E62" s="215"/>
      <c r="F62" s="215"/>
      <c r="G62" s="215"/>
      <c r="H62" s="215"/>
      <c r="I62" s="216"/>
      <c r="J62" s="223"/>
      <c r="K62" s="223"/>
      <c r="L62" s="223"/>
      <c r="M62" s="223"/>
      <c r="N62" s="223"/>
      <c r="O62" s="223"/>
      <c r="P62" s="224"/>
      <c r="Q62" s="225"/>
      <c r="R62" s="225"/>
      <c r="S62" s="225"/>
      <c r="T62" s="225"/>
      <c r="U62" s="225"/>
      <c r="V62" s="226"/>
      <c r="W62" s="116"/>
      <c r="X62" s="117"/>
      <c r="Y62" s="117"/>
      <c r="Z62" s="117"/>
      <c r="AA62" s="117"/>
      <c r="AB62" s="117"/>
      <c r="AC62" s="118"/>
      <c r="AD62" s="116"/>
      <c r="AE62" s="117"/>
      <c r="AF62" s="117"/>
      <c r="AG62" s="117"/>
      <c r="AH62" s="117"/>
      <c r="AI62" s="117"/>
      <c r="AJ62" s="118"/>
      <c r="AK62" s="116"/>
      <c r="AL62" s="117"/>
      <c r="AM62" s="117"/>
      <c r="AN62" s="117"/>
      <c r="AO62" s="117"/>
      <c r="AP62" s="117"/>
      <c r="AQ62" s="118"/>
      <c r="AR62" s="120"/>
      <c r="AS62" s="117"/>
      <c r="AT62" s="117"/>
      <c r="AU62" s="117"/>
      <c r="AV62" s="117"/>
      <c r="AW62" s="117"/>
      <c r="AX62" s="118"/>
      <c r="AY62" s="220">
        <f t="shared" si="4"/>
        <v>0</v>
      </c>
      <c r="AZ62" s="221"/>
      <c r="BA62" s="221"/>
      <c r="BB62" s="222">
        <f t="shared" si="5"/>
        <v>0</v>
      </c>
      <c r="BC62" s="222"/>
      <c r="BD62" s="222"/>
      <c r="BE62" s="229"/>
      <c r="BF62" s="230"/>
      <c r="BG62" s="231"/>
      <c r="BH62" s="232"/>
      <c r="BI62" s="233"/>
      <c r="BJ62" s="234"/>
      <c r="BK62" s="227"/>
      <c r="BL62" s="227"/>
      <c r="BM62" s="227"/>
      <c r="BN62" s="228"/>
      <c r="BO62" s="33"/>
    </row>
    <row r="63" spans="2:85" ht="21" customHeight="1">
      <c r="B63" s="270"/>
      <c r="C63" s="214"/>
      <c r="D63" s="215"/>
      <c r="E63" s="215"/>
      <c r="F63" s="215"/>
      <c r="G63" s="215"/>
      <c r="H63" s="215"/>
      <c r="I63" s="216"/>
      <c r="J63" s="223"/>
      <c r="K63" s="223"/>
      <c r="L63" s="223"/>
      <c r="M63" s="223"/>
      <c r="N63" s="223"/>
      <c r="O63" s="223"/>
      <c r="P63" s="224"/>
      <c r="Q63" s="225"/>
      <c r="R63" s="225"/>
      <c r="S63" s="225"/>
      <c r="T63" s="225"/>
      <c r="U63" s="225"/>
      <c r="V63" s="226"/>
      <c r="W63" s="116"/>
      <c r="X63" s="117"/>
      <c r="Y63" s="117"/>
      <c r="Z63" s="117"/>
      <c r="AA63" s="117"/>
      <c r="AB63" s="117"/>
      <c r="AC63" s="118"/>
      <c r="AD63" s="116"/>
      <c r="AE63" s="117"/>
      <c r="AF63" s="117"/>
      <c r="AG63" s="117"/>
      <c r="AH63" s="117"/>
      <c r="AI63" s="117"/>
      <c r="AJ63" s="118"/>
      <c r="AK63" s="116"/>
      <c r="AL63" s="117"/>
      <c r="AM63" s="117"/>
      <c r="AN63" s="117"/>
      <c r="AO63" s="117"/>
      <c r="AP63" s="117"/>
      <c r="AQ63" s="118"/>
      <c r="AR63" s="120"/>
      <c r="AS63" s="117"/>
      <c r="AT63" s="117"/>
      <c r="AU63" s="117"/>
      <c r="AV63" s="117"/>
      <c r="AW63" s="117"/>
      <c r="AX63" s="118"/>
      <c r="AY63" s="220">
        <f t="shared" si="4"/>
        <v>0</v>
      </c>
      <c r="AZ63" s="221"/>
      <c r="BA63" s="221"/>
      <c r="BB63" s="222">
        <f t="shared" si="5"/>
        <v>0</v>
      </c>
      <c r="BC63" s="222"/>
      <c r="BD63" s="222"/>
      <c r="BE63" s="229"/>
      <c r="BF63" s="230"/>
      <c r="BG63" s="231"/>
      <c r="BH63" s="232"/>
      <c r="BI63" s="233"/>
      <c r="BJ63" s="234"/>
      <c r="BK63" s="227"/>
      <c r="BL63" s="227"/>
      <c r="BM63" s="227"/>
      <c r="BN63" s="228"/>
    </row>
    <row r="64" spans="2:85" ht="21" customHeight="1">
      <c r="B64" s="270"/>
      <c r="C64" s="214"/>
      <c r="D64" s="215"/>
      <c r="E64" s="215"/>
      <c r="F64" s="215"/>
      <c r="G64" s="215"/>
      <c r="H64" s="215"/>
      <c r="I64" s="216"/>
      <c r="J64" s="223"/>
      <c r="K64" s="223"/>
      <c r="L64" s="223"/>
      <c r="M64" s="223"/>
      <c r="N64" s="223"/>
      <c r="O64" s="223"/>
      <c r="P64" s="224"/>
      <c r="Q64" s="225"/>
      <c r="R64" s="225"/>
      <c r="S64" s="225"/>
      <c r="T64" s="225"/>
      <c r="U64" s="225"/>
      <c r="V64" s="226"/>
      <c r="W64" s="116"/>
      <c r="X64" s="117"/>
      <c r="Y64" s="117"/>
      <c r="Z64" s="117"/>
      <c r="AA64" s="117"/>
      <c r="AB64" s="117"/>
      <c r="AC64" s="118"/>
      <c r="AD64" s="116"/>
      <c r="AE64" s="117"/>
      <c r="AF64" s="117"/>
      <c r="AG64" s="117"/>
      <c r="AH64" s="117"/>
      <c r="AI64" s="117"/>
      <c r="AJ64" s="118"/>
      <c r="AK64" s="116"/>
      <c r="AL64" s="117"/>
      <c r="AM64" s="117"/>
      <c r="AN64" s="117"/>
      <c r="AO64" s="117"/>
      <c r="AP64" s="117"/>
      <c r="AQ64" s="118"/>
      <c r="AR64" s="116"/>
      <c r="AS64" s="117"/>
      <c r="AT64" s="117"/>
      <c r="AU64" s="117"/>
      <c r="AV64" s="117"/>
      <c r="AW64" s="117"/>
      <c r="AX64" s="118"/>
      <c r="AY64" s="220">
        <f t="shared" si="4"/>
        <v>0</v>
      </c>
      <c r="AZ64" s="221"/>
      <c r="BA64" s="221"/>
      <c r="BB64" s="222">
        <f t="shared" si="5"/>
        <v>0</v>
      </c>
      <c r="BC64" s="222"/>
      <c r="BD64" s="222"/>
      <c r="BE64" s="229"/>
      <c r="BF64" s="230"/>
      <c r="BG64" s="231"/>
      <c r="BH64" s="232"/>
      <c r="BI64" s="233"/>
      <c r="BJ64" s="234"/>
      <c r="BK64" s="227"/>
      <c r="BL64" s="227"/>
      <c r="BM64" s="227"/>
      <c r="BN64" s="228"/>
      <c r="CE64" s="2"/>
      <c r="CF64" s="2"/>
      <c r="CG64" s="2"/>
    </row>
    <row r="65" spans="2:85" ht="21" customHeight="1">
      <c r="B65" s="270"/>
      <c r="C65" s="214"/>
      <c r="D65" s="215"/>
      <c r="E65" s="215"/>
      <c r="F65" s="215"/>
      <c r="G65" s="215"/>
      <c r="H65" s="215"/>
      <c r="I65" s="216"/>
      <c r="J65" s="223"/>
      <c r="K65" s="223"/>
      <c r="L65" s="223"/>
      <c r="M65" s="223"/>
      <c r="N65" s="223"/>
      <c r="O65" s="223"/>
      <c r="P65" s="224"/>
      <c r="Q65" s="225"/>
      <c r="R65" s="225"/>
      <c r="S65" s="225"/>
      <c r="T65" s="225"/>
      <c r="U65" s="225"/>
      <c r="V65" s="226"/>
      <c r="W65" s="116"/>
      <c r="X65" s="117"/>
      <c r="Y65" s="117"/>
      <c r="Z65" s="117"/>
      <c r="AA65" s="117"/>
      <c r="AB65" s="117"/>
      <c r="AC65" s="118"/>
      <c r="AD65" s="116"/>
      <c r="AE65" s="117"/>
      <c r="AF65" s="117"/>
      <c r="AG65" s="117"/>
      <c r="AH65" s="117"/>
      <c r="AI65" s="117"/>
      <c r="AJ65" s="118"/>
      <c r="AK65" s="116"/>
      <c r="AL65" s="117"/>
      <c r="AM65" s="117"/>
      <c r="AN65" s="117"/>
      <c r="AO65" s="117"/>
      <c r="AP65" s="117"/>
      <c r="AQ65" s="118"/>
      <c r="AR65" s="116"/>
      <c r="AS65" s="117"/>
      <c r="AT65" s="117"/>
      <c r="AU65" s="117"/>
      <c r="AV65" s="117"/>
      <c r="AW65" s="117"/>
      <c r="AX65" s="118"/>
      <c r="AY65" s="220">
        <f t="shared" si="4"/>
        <v>0</v>
      </c>
      <c r="AZ65" s="221"/>
      <c r="BA65" s="221"/>
      <c r="BB65" s="222">
        <f t="shared" si="5"/>
        <v>0</v>
      </c>
      <c r="BC65" s="222"/>
      <c r="BD65" s="222"/>
      <c r="BE65" s="229"/>
      <c r="BF65" s="230"/>
      <c r="BG65" s="231"/>
      <c r="BH65" s="232"/>
      <c r="BI65" s="233"/>
      <c r="BJ65" s="234"/>
      <c r="BK65" s="227"/>
      <c r="BL65" s="227"/>
      <c r="BM65" s="227"/>
      <c r="BN65" s="228"/>
      <c r="CE65" s="2"/>
      <c r="CF65" s="2"/>
      <c r="CG65" s="2"/>
    </row>
    <row r="66" spans="2:85" ht="21" customHeight="1" thickBot="1">
      <c r="B66" s="270"/>
      <c r="C66" s="217"/>
      <c r="D66" s="218"/>
      <c r="E66" s="218"/>
      <c r="F66" s="218"/>
      <c r="G66" s="218"/>
      <c r="H66" s="218"/>
      <c r="I66" s="219"/>
      <c r="J66" s="202"/>
      <c r="K66" s="202"/>
      <c r="L66" s="202"/>
      <c r="M66" s="202"/>
      <c r="N66" s="202"/>
      <c r="O66" s="202"/>
      <c r="P66" s="203"/>
      <c r="Q66" s="204"/>
      <c r="R66" s="204"/>
      <c r="S66" s="204"/>
      <c r="T66" s="204"/>
      <c r="U66" s="204"/>
      <c r="V66" s="205"/>
      <c r="W66" s="121"/>
      <c r="X66" s="122"/>
      <c r="Y66" s="122"/>
      <c r="Z66" s="122"/>
      <c r="AA66" s="122"/>
      <c r="AB66" s="122"/>
      <c r="AC66" s="123"/>
      <c r="AD66" s="121"/>
      <c r="AE66" s="122"/>
      <c r="AF66" s="122"/>
      <c r="AG66" s="122"/>
      <c r="AH66" s="122"/>
      <c r="AI66" s="122"/>
      <c r="AJ66" s="123"/>
      <c r="AK66" s="121"/>
      <c r="AL66" s="122"/>
      <c r="AM66" s="122"/>
      <c r="AN66" s="122"/>
      <c r="AO66" s="122"/>
      <c r="AP66" s="122"/>
      <c r="AQ66" s="123"/>
      <c r="AR66" s="121"/>
      <c r="AS66" s="122"/>
      <c r="AT66" s="122"/>
      <c r="AU66" s="122"/>
      <c r="AV66" s="122"/>
      <c r="AW66" s="122"/>
      <c r="AX66" s="123"/>
      <c r="AY66" s="206">
        <f>SUM(W66:AX66)</f>
        <v>0</v>
      </c>
      <c r="AZ66" s="207"/>
      <c r="BA66" s="207"/>
      <c r="BB66" s="208">
        <f t="shared" si="5"/>
        <v>0</v>
      </c>
      <c r="BC66" s="208"/>
      <c r="BD66" s="208"/>
      <c r="BE66" s="229"/>
      <c r="BF66" s="230"/>
      <c r="BG66" s="231"/>
      <c r="BH66" s="232"/>
      <c r="BI66" s="233"/>
      <c r="BJ66" s="234"/>
      <c r="BK66" s="209"/>
      <c r="BL66" s="209"/>
      <c r="BM66" s="209"/>
      <c r="BN66" s="210"/>
    </row>
    <row r="67" spans="2:85" ht="21" customHeight="1" thickBot="1">
      <c r="B67" s="271"/>
      <c r="C67" s="192" t="s">
        <v>86</v>
      </c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3"/>
      <c r="W67" s="35">
        <f t="shared" ref="W67:AX67" si="6">SUM(W37:W66)</f>
        <v>0</v>
      </c>
      <c r="X67" s="36">
        <f t="shared" si="6"/>
        <v>0</v>
      </c>
      <c r="Y67" s="36">
        <f t="shared" si="6"/>
        <v>0</v>
      </c>
      <c r="Z67" s="36">
        <f t="shared" si="6"/>
        <v>0</v>
      </c>
      <c r="AA67" s="36">
        <f t="shared" si="6"/>
        <v>0</v>
      </c>
      <c r="AB67" s="36">
        <f t="shared" si="6"/>
        <v>0</v>
      </c>
      <c r="AC67" s="37">
        <f t="shared" si="6"/>
        <v>0</v>
      </c>
      <c r="AD67" s="35">
        <f t="shared" si="6"/>
        <v>0</v>
      </c>
      <c r="AE67" s="36">
        <f t="shared" si="6"/>
        <v>0</v>
      </c>
      <c r="AF67" s="36">
        <f t="shared" si="6"/>
        <v>0</v>
      </c>
      <c r="AG67" s="36">
        <f t="shared" si="6"/>
        <v>0</v>
      </c>
      <c r="AH67" s="36">
        <f t="shared" si="6"/>
        <v>0</v>
      </c>
      <c r="AI67" s="36">
        <f t="shared" si="6"/>
        <v>0</v>
      </c>
      <c r="AJ67" s="37">
        <f t="shared" si="6"/>
        <v>0</v>
      </c>
      <c r="AK67" s="35">
        <f t="shared" si="6"/>
        <v>0</v>
      </c>
      <c r="AL67" s="36">
        <f t="shared" si="6"/>
        <v>0</v>
      </c>
      <c r="AM67" s="36">
        <f t="shared" si="6"/>
        <v>0</v>
      </c>
      <c r="AN67" s="36">
        <f t="shared" si="6"/>
        <v>0</v>
      </c>
      <c r="AO67" s="36">
        <f t="shared" si="6"/>
        <v>0</v>
      </c>
      <c r="AP67" s="36">
        <f t="shared" si="6"/>
        <v>0</v>
      </c>
      <c r="AQ67" s="37">
        <f t="shared" si="6"/>
        <v>0</v>
      </c>
      <c r="AR67" s="35">
        <f t="shared" si="6"/>
        <v>0</v>
      </c>
      <c r="AS67" s="36">
        <f t="shared" si="6"/>
        <v>0</v>
      </c>
      <c r="AT67" s="36">
        <f t="shared" si="6"/>
        <v>0</v>
      </c>
      <c r="AU67" s="36">
        <f t="shared" si="6"/>
        <v>0</v>
      </c>
      <c r="AV67" s="36">
        <f t="shared" si="6"/>
        <v>0</v>
      </c>
      <c r="AW67" s="36">
        <f t="shared" si="6"/>
        <v>0</v>
      </c>
      <c r="AX67" s="37">
        <f t="shared" si="6"/>
        <v>0</v>
      </c>
      <c r="AY67" s="194">
        <f>SUM(AY37:BA62)</f>
        <v>0</v>
      </c>
      <c r="AZ67" s="195"/>
      <c r="BA67" s="195"/>
      <c r="BB67" s="196">
        <f>SUM($BB$37:$BD$66)</f>
        <v>0</v>
      </c>
      <c r="BC67" s="196"/>
      <c r="BD67" s="196"/>
      <c r="BE67" s="197" t="e">
        <f>SUM(BE37:BG66)</f>
        <v>#DIV/0!</v>
      </c>
      <c r="BF67" s="197"/>
      <c r="BG67" s="197"/>
      <c r="BH67" s="198">
        <f>SUM(BH37:BJ66)</f>
        <v>0</v>
      </c>
      <c r="BI67" s="199"/>
      <c r="BJ67" s="199"/>
      <c r="BK67" s="200"/>
      <c r="BL67" s="200"/>
      <c r="BM67" s="200"/>
      <c r="BN67" s="201"/>
    </row>
    <row r="68" spans="2:85" ht="21" customHeight="1" thickBot="1">
      <c r="B68" s="5" t="s">
        <v>33</v>
      </c>
      <c r="C68" s="15"/>
      <c r="D68" s="38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9"/>
      <c r="AY68" s="189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1"/>
    </row>
    <row r="69" spans="2:85" ht="21" customHeight="1">
      <c r="B69" s="1" t="s">
        <v>68</v>
      </c>
    </row>
    <row r="70" spans="2:85" ht="21" customHeight="1">
      <c r="G70" s="1"/>
    </row>
  </sheetData>
  <mergeCells count="406">
    <mergeCell ref="S34:T34"/>
    <mergeCell ref="DB4:DE4"/>
    <mergeCell ref="DF4:DH4"/>
    <mergeCell ref="CH4:CK4"/>
    <mergeCell ref="CL4:CO4"/>
    <mergeCell ref="CP4:CS4"/>
    <mergeCell ref="CT4:CW4"/>
    <mergeCell ref="G5:T5"/>
    <mergeCell ref="Z5:AF5"/>
    <mergeCell ref="AG5:AJ5"/>
    <mergeCell ref="AK5:AN5"/>
    <mergeCell ref="AO5:AR5"/>
    <mergeCell ref="AS5:AV5"/>
    <mergeCell ref="D4:J4"/>
    <mergeCell ref="CA4:CG4"/>
    <mergeCell ref="DB5:DE5"/>
    <mergeCell ref="DF5:DH5"/>
    <mergeCell ref="AO2:AV2"/>
    <mergeCell ref="AW2:BR2"/>
    <mergeCell ref="AO3:AV3"/>
    <mergeCell ref="AW3:BJ3"/>
    <mergeCell ref="BK3:BN3"/>
    <mergeCell ref="BO3:BR3"/>
    <mergeCell ref="CP5:CS5"/>
    <mergeCell ref="CT5:CW5"/>
    <mergeCell ref="CX5:DA5"/>
    <mergeCell ref="CH5:CK5"/>
    <mergeCell ref="CL5:CO5"/>
    <mergeCell ref="CX4:DA4"/>
    <mergeCell ref="D6:F6"/>
    <mergeCell ref="G6:T6"/>
    <mergeCell ref="Z6:AF6"/>
    <mergeCell ref="AG6:AJ6"/>
    <mergeCell ref="AK6:AN6"/>
    <mergeCell ref="AW5:AZ5"/>
    <mergeCell ref="BA5:BD5"/>
    <mergeCell ref="BE5:BG5"/>
    <mergeCell ref="CA5:CG5"/>
    <mergeCell ref="CP6:CS6"/>
    <mergeCell ref="CT6:CW6"/>
    <mergeCell ref="CX6:DA6"/>
    <mergeCell ref="DB6:DE6"/>
    <mergeCell ref="DF6:DH6"/>
    <mergeCell ref="BE6:BG6"/>
    <mergeCell ref="CL6:CO6"/>
    <mergeCell ref="D5:F5"/>
    <mergeCell ref="D7:F7"/>
    <mergeCell ref="G7:T7"/>
    <mergeCell ref="AA7:AF7"/>
    <mergeCell ref="AG7:AJ7"/>
    <mergeCell ref="AK7:AN7"/>
    <mergeCell ref="AO6:AR6"/>
    <mergeCell ref="AS6:AV6"/>
    <mergeCell ref="AW6:AZ6"/>
    <mergeCell ref="BA6:BD6"/>
    <mergeCell ref="DF7:DH7"/>
    <mergeCell ref="CI7:CK8"/>
    <mergeCell ref="CL7:CO7"/>
    <mergeCell ref="CP7:CS7"/>
    <mergeCell ref="CT7:CW7"/>
    <mergeCell ref="CX7:DA7"/>
    <mergeCell ref="DB7:DE7"/>
    <mergeCell ref="AO7:AR7"/>
    <mergeCell ref="AS7:AV7"/>
    <mergeCell ref="AW7:AZ7"/>
    <mergeCell ref="BA7:BD7"/>
    <mergeCell ref="BE7:BG7"/>
    <mergeCell ref="CB7:CH7"/>
    <mergeCell ref="CB9:CE9"/>
    <mergeCell ref="CF9:CH9"/>
    <mergeCell ref="CI9:CK9"/>
    <mergeCell ref="AO8:AR8"/>
    <mergeCell ref="AS8:AV8"/>
    <mergeCell ref="AW8:AZ8"/>
    <mergeCell ref="BA8:BD8"/>
    <mergeCell ref="BE8:BG8"/>
    <mergeCell ref="BW8:CA8"/>
    <mergeCell ref="BW10:CA10"/>
    <mergeCell ref="CB10:CE10"/>
    <mergeCell ref="CF10:CH10"/>
    <mergeCell ref="CI10:CK10"/>
    <mergeCell ref="DF8:DH8"/>
    <mergeCell ref="Z9:AF9"/>
    <mergeCell ref="AG9:AJ9"/>
    <mergeCell ref="AK9:AN9"/>
    <mergeCell ref="AO9:AR9"/>
    <mergeCell ref="AS9:AV9"/>
    <mergeCell ref="AW9:AZ9"/>
    <mergeCell ref="BA9:BD9"/>
    <mergeCell ref="BE9:BG9"/>
    <mergeCell ref="BW9:CA9"/>
    <mergeCell ref="CB8:CE8"/>
    <mergeCell ref="CF8:CH8"/>
    <mergeCell ref="CL8:CO8"/>
    <mergeCell ref="CP8:CS8"/>
    <mergeCell ref="CT8:CW8"/>
    <mergeCell ref="CX8:DA8"/>
    <mergeCell ref="DB8:DE8"/>
    <mergeCell ref="Z8:AF8"/>
    <mergeCell ref="AG8:AJ8"/>
    <mergeCell ref="AK8:AN8"/>
    <mergeCell ref="CI12:CK12"/>
    <mergeCell ref="D13:E13"/>
    <mergeCell ref="F13:V13"/>
    <mergeCell ref="AE13:AH13"/>
    <mergeCell ref="AI13:AK13"/>
    <mergeCell ref="BZ13:CC13"/>
    <mergeCell ref="CD13:CF13"/>
    <mergeCell ref="CG13:CI13"/>
    <mergeCell ref="CB11:CE11"/>
    <mergeCell ref="CF11:CH11"/>
    <mergeCell ref="CI11:CK11"/>
    <mergeCell ref="D12:E12"/>
    <mergeCell ref="F12:V12"/>
    <mergeCell ref="AE12:AK12"/>
    <mergeCell ref="AL12:AN13"/>
    <mergeCell ref="BW12:CA12"/>
    <mergeCell ref="CB12:CE12"/>
    <mergeCell ref="CF12:CH12"/>
    <mergeCell ref="BZ14:CC14"/>
    <mergeCell ref="CD14:CF14"/>
    <mergeCell ref="CG14:CI14"/>
    <mergeCell ref="Z15:AD15"/>
    <mergeCell ref="AE15:AH15"/>
    <mergeCell ref="AI15:AK15"/>
    <mergeCell ref="AL15:AN15"/>
    <mergeCell ref="D14:E14"/>
    <mergeCell ref="F14:V14"/>
    <mergeCell ref="Z14:AD14"/>
    <mergeCell ref="AE14:AH14"/>
    <mergeCell ref="AI14:AK14"/>
    <mergeCell ref="AL14:AN14"/>
    <mergeCell ref="Z20:BM22"/>
    <mergeCell ref="D24:AF24"/>
    <mergeCell ref="AJ24:BL24"/>
    <mergeCell ref="D25:H25"/>
    <mergeCell ref="T25:X25"/>
    <mergeCell ref="AJ25:AN25"/>
    <mergeCell ref="AZ25:BD25"/>
    <mergeCell ref="Z16:AD16"/>
    <mergeCell ref="AE16:AH16"/>
    <mergeCell ref="AI16:AK16"/>
    <mergeCell ref="AL16:AN16"/>
    <mergeCell ref="Z17:AD17"/>
    <mergeCell ref="AE17:AH17"/>
    <mergeCell ref="AI17:AK17"/>
    <mergeCell ref="AL17:AN17"/>
    <mergeCell ref="AJ26:AN26"/>
    <mergeCell ref="AO26:AR26"/>
    <mergeCell ref="AS26:AV26"/>
    <mergeCell ref="AZ26:BD26"/>
    <mergeCell ref="BE26:BH26"/>
    <mergeCell ref="BI26:BL26"/>
    <mergeCell ref="D26:H26"/>
    <mergeCell ref="I26:L26"/>
    <mergeCell ref="M26:P26"/>
    <mergeCell ref="T26:X26"/>
    <mergeCell ref="Y26:AB26"/>
    <mergeCell ref="AC26:AF26"/>
    <mergeCell ref="AJ27:AN27"/>
    <mergeCell ref="AO27:AR27"/>
    <mergeCell ref="AS27:AV27"/>
    <mergeCell ref="AZ27:BD27"/>
    <mergeCell ref="BE27:BH27"/>
    <mergeCell ref="BI27:BL27"/>
    <mergeCell ref="D27:H27"/>
    <mergeCell ref="I27:L27"/>
    <mergeCell ref="M27:P27"/>
    <mergeCell ref="T27:X27"/>
    <mergeCell ref="Y27:AB27"/>
    <mergeCell ref="AC27:AF27"/>
    <mergeCell ref="AJ28:AN28"/>
    <mergeCell ref="AO28:AR28"/>
    <mergeCell ref="AS28:AV28"/>
    <mergeCell ref="AZ28:BD28"/>
    <mergeCell ref="BE28:BH28"/>
    <mergeCell ref="BI28:BL28"/>
    <mergeCell ref="D28:H28"/>
    <mergeCell ref="I28:L28"/>
    <mergeCell ref="M28:P28"/>
    <mergeCell ref="T28:X28"/>
    <mergeCell ref="Y28:AB28"/>
    <mergeCell ref="AC28:AF28"/>
    <mergeCell ref="AJ29:AN29"/>
    <mergeCell ref="AO29:AR29"/>
    <mergeCell ref="AS29:AV29"/>
    <mergeCell ref="AZ29:BD29"/>
    <mergeCell ref="BE29:BH29"/>
    <mergeCell ref="BI29:BL29"/>
    <mergeCell ref="D29:H29"/>
    <mergeCell ref="I29:L29"/>
    <mergeCell ref="M29:P29"/>
    <mergeCell ref="T29:X29"/>
    <mergeCell ref="Y29:AB29"/>
    <mergeCell ref="AC29:AF29"/>
    <mergeCell ref="BK35:BN36"/>
    <mergeCell ref="B37:B67"/>
    <mergeCell ref="C37:I51"/>
    <mergeCell ref="J37:L37"/>
    <mergeCell ref="M37:O37"/>
    <mergeCell ref="P37:V37"/>
    <mergeCell ref="AY37:BA37"/>
    <mergeCell ref="BB37:BD37"/>
    <mergeCell ref="BE37:BG51"/>
    <mergeCell ref="BH37:BJ51"/>
    <mergeCell ref="AK35:AQ35"/>
    <mergeCell ref="AR35:AX35"/>
    <mergeCell ref="AY35:BA36"/>
    <mergeCell ref="BB35:BD36"/>
    <mergeCell ref="BE35:BG36"/>
    <mergeCell ref="BH35:BJ36"/>
    <mergeCell ref="B35:B36"/>
    <mergeCell ref="C35:I36"/>
    <mergeCell ref="J35:O36"/>
    <mergeCell ref="P35:V36"/>
    <mergeCell ref="W35:AC35"/>
    <mergeCell ref="AD35:AJ35"/>
    <mergeCell ref="BK37:BN37"/>
    <mergeCell ref="J41:L41"/>
    <mergeCell ref="CK39:CO39"/>
    <mergeCell ref="J40:L40"/>
    <mergeCell ref="M40:O40"/>
    <mergeCell ref="P40:V40"/>
    <mergeCell ref="AY40:BA40"/>
    <mergeCell ref="BB40:BD40"/>
    <mergeCell ref="BK40:BN40"/>
    <mergeCell ref="J39:L39"/>
    <mergeCell ref="M39:O39"/>
    <mergeCell ref="P39:V39"/>
    <mergeCell ref="AY39:BA39"/>
    <mergeCell ref="BB39:BD39"/>
    <mergeCell ref="BK39:BN39"/>
    <mergeCell ref="CE37:CJ39"/>
    <mergeCell ref="CK37:CO37"/>
    <mergeCell ref="J38:L38"/>
    <mergeCell ref="M38:O38"/>
    <mergeCell ref="P38:V38"/>
    <mergeCell ref="AY38:BA38"/>
    <mergeCell ref="BB38:BD38"/>
    <mergeCell ref="BK38:BN38"/>
    <mergeCell ref="CK38:CO38"/>
    <mergeCell ref="J42:L42"/>
    <mergeCell ref="M42:O42"/>
    <mergeCell ref="P42:V42"/>
    <mergeCell ref="AY42:BA42"/>
    <mergeCell ref="BB42:BD42"/>
    <mergeCell ref="BK42:BN42"/>
    <mergeCell ref="M41:O41"/>
    <mergeCell ref="P41:V41"/>
    <mergeCell ref="AY41:BA41"/>
    <mergeCell ref="BB41:BD41"/>
    <mergeCell ref="BK41:BN41"/>
    <mergeCell ref="J44:L44"/>
    <mergeCell ref="M44:O44"/>
    <mergeCell ref="P44:V44"/>
    <mergeCell ref="AY44:BA44"/>
    <mergeCell ref="BB44:BD44"/>
    <mergeCell ref="BK44:BN44"/>
    <mergeCell ref="J43:L43"/>
    <mergeCell ref="M43:O43"/>
    <mergeCell ref="P43:V43"/>
    <mergeCell ref="AY43:BA43"/>
    <mergeCell ref="BB43:BD43"/>
    <mergeCell ref="BK43:BN43"/>
    <mergeCell ref="J46:L46"/>
    <mergeCell ref="M46:O46"/>
    <mergeCell ref="P46:V46"/>
    <mergeCell ref="AY46:BA46"/>
    <mergeCell ref="BB46:BD46"/>
    <mergeCell ref="BK46:BN46"/>
    <mergeCell ref="J45:L45"/>
    <mergeCell ref="M45:O45"/>
    <mergeCell ref="P45:V45"/>
    <mergeCell ref="AY45:BA45"/>
    <mergeCell ref="BB45:BD45"/>
    <mergeCell ref="BK45:BN45"/>
    <mergeCell ref="J48:L48"/>
    <mergeCell ref="M48:O48"/>
    <mergeCell ref="P48:V48"/>
    <mergeCell ref="AY48:BA48"/>
    <mergeCell ref="BB48:BD48"/>
    <mergeCell ref="BK48:BN48"/>
    <mergeCell ref="J47:L47"/>
    <mergeCell ref="M47:O47"/>
    <mergeCell ref="P47:V47"/>
    <mergeCell ref="AY47:BA47"/>
    <mergeCell ref="BB47:BD47"/>
    <mergeCell ref="BK47:BN47"/>
    <mergeCell ref="BK51:BN51"/>
    <mergeCell ref="J50:L50"/>
    <mergeCell ref="M50:O50"/>
    <mergeCell ref="P50:V50"/>
    <mergeCell ref="AY50:BA50"/>
    <mergeCell ref="BB50:BD50"/>
    <mergeCell ref="BK50:BN50"/>
    <mergeCell ref="J49:L49"/>
    <mergeCell ref="M49:O49"/>
    <mergeCell ref="P49:V49"/>
    <mergeCell ref="AY49:BA49"/>
    <mergeCell ref="BB49:BD49"/>
    <mergeCell ref="BK49:BN49"/>
    <mergeCell ref="M52:O52"/>
    <mergeCell ref="P52:V52"/>
    <mergeCell ref="AY52:BA52"/>
    <mergeCell ref="BB52:BD52"/>
    <mergeCell ref="M54:O54"/>
    <mergeCell ref="P54:V54"/>
    <mergeCell ref="J51:L51"/>
    <mergeCell ref="M51:O51"/>
    <mergeCell ref="P51:V51"/>
    <mergeCell ref="AY51:BA51"/>
    <mergeCell ref="BB51:BD51"/>
    <mergeCell ref="J56:L56"/>
    <mergeCell ref="M56:O56"/>
    <mergeCell ref="P56:V56"/>
    <mergeCell ref="AY56:BA56"/>
    <mergeCell ref="BB56:BD56"/>
    <mergeCell ref="BK56:BN56"/>
    <mergeCell ref="BK54:BN54"/>
    <mergeCell ref="J55:L55"/>
    <mergeCell ref="M55:O55"/>
    <mergeCell ref="P55:V55"/>
    <mergeCell ref="AY55:BA55"/>
    <mergeCell ref="BB55:BD55"/>
    <mergeCell ref="BK55:BN55"/>
    <mergeCell ref="BE52:BG66"/>
    <mergeCell ref="BH52:BJ66"/>
    <mergeCell ref="BK52:BN52"/>
    <mergeCell ref="J53:L53"/>
    <mergeCell ref="M53:O53"/>
    <mergeCell ref="P53:V53"/>
    <mergeCell ref="AY53:BA53"/>
    <mergeCell ref="BB53:BD53"/>
    <mergeCell ref="BK53:BN53"/>
    <mergeCell ref="J54:L54"/>
    <mergeCell ref="J52:L52"/>
    <mergeCell ref="J58:L58"/>
    <mergeCell ref="M58:O58"/>
    <mergeCell ref="P58:V58"/>
    <mergeCell ref="AY58:BA58"/>
    <mergeCell ref="BB58:BD58"/>
    <mergeCell ref="BK58:BN58"/>
    <mergeCell ref="J57:L57"/>
    <mergeCell ref="M57:O57"/>
    <mergeCell ref="P57:V57"/>
    <mergeCell ref="AY57:BA57"/>
    <mergeCell ref="BB57:BD57"/>
    <mergeCell ref="BK57:BN57"/>
    <mergeCell ref="J60:L60"/>
    <mergeCell ref="M60:O60"/>
    <mergeCell ref="P60:V60"/>
    <mergeCell ref="AY60:BA60"/>
    <mergeCell ref="BB60:BD60"/>
    <mergeCell ref="BK60:BN60"/>
    <mergeCell ref="J59:L59"/>
    <mergeCell ref="M59:O59"/>
    <mergeCell ref="P59:V59"/>
    <mergeCell ref="AY59:BA59"/>
    <mergeCell ref="BB59:BD59"/>
    <mergeCell ref="BK59:BN59"/>
    <mergeCell ref="J62:L62"/>
    <mergeCell ref="M62:O62"/>
    <mergeCell ref="P62:V62"/>
    <mergeCell ref="AY62:BA62"/>
    <mergeCell ref="BB62:BD62"/>
    <mergeCell ref="BK62:BN62"/>
    <mergeCell ref="J61:L61"/>
    <mergeCell ref="M61:O61"/>
    <mergeCell ref="P61:V61"/>
    <mergeCell ref="AY61:BA61"/>
    <mergeCell ref="BB61:BD61"/>
    <mergeCell ref="BK61:BN61"/>
    <mergeCell ref="P64:V64"/>
    <mergeCell ref="AY64:BA64"/>
    <mergeCell ref="BB64:BD64"/>
    <mergeCell ref="BK64:BN64"/>
    <mergeCell ref="J63:L63"/>
    <mergeCell ref="M63:O63"/>
    <mergeCell ref="P63:V63"/>
    <mergeCell ref="AY63:BA63"/>
    <mergeCell ref="BB63:BD63"/>
    <mergeCell ref="BK63:BN63"/>
    <mergeCell ref="AY68:BN68"/>
    <mergeCell ref="C67:V67"/>
    <mergeCell ref="AY67:BA67"/>
    <mergeCell ref="BB67:BD67"/>
    <mergeCell ref="BE67:BG67"/>
    <mergeCell ref="BH67:BJ67"/>
    <mergeCell ref="BK67:BN67"/>
    <mergeCell ref="J66:L66"/>
    <mergeCell ref="M66:O66"/>
    <mergeCell ref="P66:V66"/>
    <mergeCell ref="AY66:BA66"/>
    <mergeCell ref="BB66:BD66"/>
    <mergeCell ref="BK66:BN66"/>
    <mergeCell ref="C52:I66"/>
    <mergeCell ref="AY54:BA54"/>
    <mergeCell ref="BB54:BD54"/>
    <mergeCell ref="J65:L65"/>
    <mergeCell ref="M65:O65"/>
    <mergeCell ref="P65:V65"/>
    <mergeCell ref="AY65:BA65"/>
    <mergeCell ref="BB65:BD65"/>
    <mergeCell ref="BK65:BN65"/>
    <mergeCell ref="J64:L64"/>
    <mergeCell ref="M64:O64"/>
  </mergeCells>
  <phoneticPr fontId="5"/>
  <conditionalFormatting sqref="C31:N31 C27:D27 T27 Q27:S28 T28:X28 C28:H29 C30:AG30 AG31 C25:H26 Q25:X26 I25:L29 Y25:AB29 AG25:AG29 BV27:BV28 BV29:BY29 M27:M28 M29:X29 CA29:CD29 CA25:CD26 AC29:AF29 AC25:AF26">
    <cfRule type="expression" dxfId="81" priority="25">
      <formula>COUNTA($D$7)&gt;=1</formula>
    </cfRule>
  </conditionalFormatting>
  <conditionalFormatting sqref="C24:AG24">
    <cfRule type="expression" dxfId="80" priority="31">
      <formula>COUNTA($D$7)&gt;=1</formula>
    </cfRule>
  </conditionalFormatting>
  <conditionalFormatting sqref="C32:AG33">
    <cfRule type="expression" dxfId="79" priority="27">
      <formula>COUNTA($D$7)&gt;=1</formula>
    </cfRule>
  </conditionalFormatting>
  <conditionalFormatting sqref="D5:D7 E16:E17">
    <cfRule type="expression" dxfId="78" priority="40">
      <formula>IF($E$9:$F$9="〇",TRUE,FALSE)</formula>
    </cfRule>
  </conditionalFormatting>
  <conditionalFormatting sqref="D5:D7">
    <cfRule type="expression" dxfId="77" priority="39">
      <formula>IF($E$10:$F$11="〇",TRUE,FALSE)</formula>
    </cfRule>
  </conditionalFormatting>
  <conditionalFormatting sqref="D10">
    <cfRule type="expression" dxfId="76" priority="38">
      <formula>IF($E$9:$F$9="〇",TRUE,FALSE)</formula>
    </cfRule>
  </conditionalFormatting>
  <conditionalFormatting sqref="D12:E12 D13:D14">
    <cfRule type="expression" dxfId="75" priority="36">
      <formula>IF($E$9:$F$9="〇",TRUE,FALSE)</formula>
    </cfRule>
    <cfRule type="expression" dxfId="74" priority="37">
      <formula>IF($E$10:$F$11="〇",TRUE,FALSE)</formula>
    </cfRule>
  </conditionalFormatting>
  <conditionalFormatting sqref="N31:P31">
    <cfRule type="beginsWith" dxfId="73" priority="15" operator="beginsWith" text="可">
      <formula>LEFT(N31,LEN("可"))="可"</formula>
    </cfRule>
    <cfRule type="containsText" dxfId="72" priority="16" operator="containsText" text="不可">
      <formula>NOT(ISERROR(SEARCH("不可",N31)))</formula>
    </cfRule>
  </conditionalFormatting>
  <conditionalFormatting sqref="Q31:AD31">
    <cfRule type="expression" dxfId="71" priority="24">
      <formula>COUNTA($D$7)&gt;=1</formula>
    </cfRule>
  </conditionalFormatting>
  <conditionalFormatting sqref="AD31:AF31">
    <cfRule type="beginsWith" dxfId="70" priority="13" operator="beginsWith" text="可">
      <formula>LEFT(AD31,LEN("可"))="可"</formula>
    </cfRule>
    <cfRule type="containsText" dxfId="69" priority="14" operator="containsText" text="不可">
      <formula>NOT(ISERROR(SEARCH("不可",AD31)))</formula>
    </cfRule>
  </conditionalFormatting>
  <conditionalFormatting sqref="AE15">
    <cfRule type="expression" dxfId="68" priority="35">
      <formula>COUNTA($D$5,$D$6)&gt;=1</formula>
    </cfRule>
  </conditionalFormatting>
  <conditionalFormatting sqref="AE14:AN14">
    <cfRule type="expression" dxfId="67" priority="30">
      <formula>COUNTA($D$7)&gt;=1</formula>
    </cfRule>
  </conditionalFormatting>
  <conditionalFormatting sqref="AE16:AN16">
    <cfRule type="expression" dxfId="66" priority="34">
      <formula>COUNTA($D$6)&gt;=1</formula>
    </cfRule>
  </conditionalFormatting>
  <conditionalFormatting sqref="AI15:AN15">
    <cfRule type="expression" dxfId="65" priority="41">
      <formula>COUNTA($D$5,$D$6)&gt;=1</formula>
    </cfRule>
  </conditionalFormatting>
  <conditionalFormatting sqref="AI31:AT31 AI24:BM24 AI30:BM30 AI25:AR29 BM25:BM29 AW25:BH29">
    <cfRule type="expression" dxfId="64" priority="23">
      <formula>COUNTA($D$5:$D$6)&gt;=1</formula>
    </cfRule>
  </conditionalFormatting>
  <conditionalFormatting sqref="BM31">
    <cfRule type="expression" dxfId="63" priority="28">
      <formula>COUNTA($D$5:$D$6)&gt;=1</formula>
    </cfRule>
  </conditionalFormatting>
  <conditionalFormatting sqref="AI32:BM32">
    <cfRule type="expression" dxfId="62" priority="26">
      <formula>COUNTA($D$5:$D$6)&gt;=1</formula>
    </cfRule>
  </conditionalFormatting>
  <conditionalFormatting sqref="AT31:AV31">
    <cfRule type="beginsWith" dxfId="61" priority="10" operator="beginsWith" text="可">
      <formula>LEFT(AT31,LEN("可"))="可"</formula>
    </cfRule>
    <cfRule type="containsText" dxfId="60" priority="12" operator="containsText" text="不可">
      <formula>NOT(ISERROR(SEARCH("不可",AT31)))</formula>
    </cfRule>
  </conditionalFormatting>
  <conditionalFormatting sqref="AV14:BE14">
    <cfRule type="expression" dxfId="59" priority="17">
      <formula>COUNTA($D$7)&gt;=1</formula>
    </cfRule>
  </conditionalFormatting>
  <conditionalFormatting sqref="AV16:BE16">
    <cfRule type="expression" dxfId="58" priority="18">
      <formula>COUNTA($D$6)&gt;=1</formula>
    </cfRule>
  </conditionalFormatting>
  <conditionalFormatting sqref="AW31:BJ31">
    <cfRule type="expression" dxfId="57" priority="22">
      <formula>COUNTA($D$5:$D$6)&gt;=1</formula>
    </cfRule>
  </conditionalFormatting>
  <conditionalFormatting sqref="BJ31:BL31">
    <cfRule type="beginsWith" dxfId="56" priority="9" operator="beginsWith" text="可">
      <formula>LEFT(BJ31,LEN("可"))="可"</formula>
    </cfRule>
    <cfRule type="containsText" dxfId="55" priority="11" operator="containsText" text="不可">
      <formula>NOT(ISERROR(SEARCH("不可",BJ31)))</formula>
    </cfRule>
  </conditionalFormatting>
  <conditionalFormatting sqref="BM14:BS14">
    <cfRule type="expression" dxfId="54" priority="29">
      <formula>COUNTA($D$7)&gt;=1</formula>
    </cfRule>
  </conditionalFormatting>
  <conditionalFormatting sqref="CB9:CK9">
    <cfRule type="expression" dxfId="53" priority="19">
      <formula>COUNTA($D$7)&gt;=1</formula>
    </cfRule>
  </conditionalFormatting>
  <conditionalFormatting sqref="CB10:CK10">
    <cfRule type="expression" dxfId="52" priority="20">
      <formula>COUNTA($D$5,$D$6)&gt;=1</formula>
    </cfRule>
  </conditionalFormatting>
  <conditionalFormatting sqref="CB11:CK11">
    <cfRule type="expression" dxfId="51" priority="21">
      <formula>COUNTA($D$6)&gt;=1</formula>
    </cfRule>
  </conditionalFormatting>
  <conditionalFormatting sqref="CP37:CR37">
    <cfRule type="expression" dxfId="50" priority="33">
      <formula>COUNTA($AN$8)&gt;=1</formula>
    </cfRule>
  </conditionalFormatting>
  <conditionalFormatting sqref="CP38:CR39">
    <cfRule type="expression" dxfId="49" priority="32">
      <formula>COUNTA($AN$6:$AP$7)&gt;=1</formula>
    </cfRule>
  </conditionalFormatting>
  <conditionalFormatting sqref="BV25:BY26">
    <cfRule type="expression" dxfId="48" priority="8">
      <formula>COUNTA($D$7)&gt;=1</formula>
    </cfRule>
  </conditionalFormatting>
  <conditionalFormatting sqref="M25:P26">
    <cfRule type="expression" dxfId="47" priority="7">
      <formula>COUNTA($D$7)&gt;=1</formula>
    </cfRule>
  </conditionalFormatting>
  <conditionalFormatting sqref="CA27:CA28">
    <cfRule type="expression" dxfId="46" priority="6">
      <formula>COUNTA($D$7)&gt;=1</formula>
    </cfRule>
  </conditionalFormatting>
  <conditionalFormatting sqref="AC27:AC28">
    <cfRule type="expression" dxfId="45" priority="5">
      <formula>COUNTA($D$7)&gt;=1</formula>
    </cfRule>
  </conditionalFormatting>
  <conditionalFormatting sqref="CF25:CI29">
    <cfRule type="expression" dxfId="44" priority="4">
      <formula>COUNTA($D$5:$D$6)&gt;=1</formula>
    </cfRule>
  </conditionalFormatting>
  <conditionalFormatting sqref="AS25:AV29">
    <cfRule type="expression" dxfId="43" priority="3">
      <formula>COUNTA($D$5:$D$6)&gt;=1</formula>
    </cfRule>
  </conditionalFormatting>
  <conditionalFormatting sqref="CK25:CN29">
    <cfRule type="expression" dxfId="42" priority="2">
      <formula>COUNTA($D$5:$D$6)&gt;=1</formula>
    </cfRule>
  </conditionalFormatting>
  <conditionalFormatting sqref="BI25:BL29">
    <cfRule type="expression" dxfId="41" priority="1">
      <formula>COUNTA($D$5:$D$6)&gt;=1</formula>
    </cfRule>
  </conditionalFormatting>
  <dataValidations count="2">
    <dataValidation type="list" allowBlank="1" showInputMessage="1" showErrorMessage="1" sqref="E12 D5:D7 D12:D14" xr:uid="{F00A42CE-8BC7-4252-8D0B-FB236C761727}">
      <formula1>$W$1:$W$2</formula1>
    </dataValidation>
    <dataValidation type="list" allowBlank="1" showInputMessage="1" showErrorMessage="1" sqref="E16:E17 D10" xr:uid="{6F3E0968-0673-4C86-9B67-212C156AA567}">
      <formula1>$X$1:$X$2</formula1>
    </dataValidation>
  </dataValidations>
  <printOptions verticalCentered="1"/>
  <pageMargins left="0.39370078740157483" right="0.19685039370078741" top="0.39370078740157483" bottom="0.39370078740157483" header="0.51181102362204722" footer="0.51181102362204722"/>
  <pageSetup paperSize="9" scale="3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58F7-24B0-4D63-BEC2-89A82E01ABA8}">
  <sheetPr>
    <pageSetUpPr fitToPage="1"/>
  </sheetPr>
  <dimension ref="B1:DH70"/>
  <sheetViews>
    <sheetView view="pageBreakPreview" zoomScale="60" zoomScaleNormal="100" workbookViewId="0">
      <selection activeCell="BX27" sqref="BX27"/>
    </sheetView>
  </sheetViews>
  <sheetFormatPr defaultColWidth="9" defaultRowHeight="21" customHeight="1"/>
  <cols>
    <col min="1" max="1" width="3.77734375" style="1" customWidth="1"/>
    <col min="2" max="2" width="3" style="1" customWidth="1"/>
    <col min="3" max="3" width="5.33203125" style="1" customWidth="1"/>
    <col min="4" max="7" width="3.44140625" style="2" customWidth="1"/>
    <col min="8" max="64" width="3.44140625" style="1" customWidth="1"/>
    <col min="65" max="65" width="3.33203125" style="1" customWidth="1"/>
    <col min="66" max="68" width="3.21875" style="1" customWidth="1"/>
    <col min="69" max="76" width="3.33203125" style="1" customWidth="1"/>
    <col min="77" max="78" width="7.6640625" style="1" customWidth="1"/>
    <col min="79" max="80" width="2.6640625" style="1" customWidth="1"/>
    <col min="81" max="16384" width="9" style="1"/>
  </cols>
  <sheetData>
    <row r="1" spans="2:112" ht="21" customHeight="1">
      <c r="B1" s="2"/>
      <c r="C1" s="2"/>
      <c r="G1" s="1"/>
      <c r="W1" s="1" t="s">
        <v>46</v>
      </c>
      <c r="AK1" s="6"/>
      <c r="AO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</row>
    <row r="2" spans="2:112" ht="21" customHeight="1">
      <c r="B2" s="2"/>
      <c r="C2" s="2"/>
      <c r="G2" s="1"/>
      <c r="Y2" s="1">
        <v>-1</v>
      </c>
      <c r="AO2" s="409" t="s">
        <v>71</v>
      </c>
      <c r="AP2" s="409"/>
      <c r="AQ2" s="409"/>
      <c r="AR2" s="409"/>
      <c r="AS2" s="409"/>
      <c r="AT2" s="409"/>
      <c r="AU2" s="409"/>
      <c r="AV2" s="409"/>
      <c r="AW2" s="410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2"/>
      <c r="BS2" s="68"/>
      <c r="BT2" s="68"/>
      <c r="BU2" s="68"/>
      <c r="BV2" s="68"/>
      <c r="BW2" s="68"/>
      <c r="BX2" s="68"/>
      <c r="BY2" s="68"/>
      <c r="CA2" s="68"/>
      <c r="CB2" s="68"/>
      <c r="CC2" s="68"/>
      <c r="CD2" s="68"/>
      <c r="CE2" s="68"/>
    </row>
    <row r="3" spans="2:112" ht="21" customHeight="1">
      <c r="B3" s="2"/>
      <c r="C3" s="2"/>
      <c r="G3" s="1"/>
      <c r="AO3" s="409" t="s">
        <v>35</v>
      </c>
      <c r="AP3" s="409"/>
      <c r="AQ3" s="409"/>
      <c r="AR3" s="409"/>
      <c r="AS3" s="409"/>
      <c r="AT3" s="409"/>
      <c r="AU3" s="409"/>
      <c r="AV3" s="409"/>
      <c r="AW3" s="413"/>
      <c r="AX3" s="413"/>
      <c r="AY3" s="413"/>
      <c r="AZ3" s="413"/>
      <c r="BA3" s="413"/>
      <c r="BB3" s="413"/>
      <c r="BC3" s="413"/>
      <c r="BD3" s="413"/>
      <c r="BE3" s="413"/>
      <c r="BF3" s="413"/>
      <c r="BG3" s="413"/>
      <c r="BH3" s="413"/>
      <c r="BI3" s="413"/>
      <c r="BJ3" s="413"/>
      <c r="BK3" s="414" t="s">
        <v>36</v>
      </c>
      <c r="BL3" s="415"/>
      <c r="BM3" s="415"/>
      <c r="BN3" s="416"/>
      <c r="BO3" s="417"/>
      <c r="BP3" s="418"/>
      <c r="BQ3" s="418"/>
      <c r="BR3" s="419"/>
      <c r="BS3" s="68"/>
      <c r="BT3" s="68"/>
      <c r="BU3" s="68"/>
      <c r="BV3" s="68"/>
      <c r="BW3" s="68"/>
      <c r="BX3" s="68"/>
      <c r="BY3" s="68"/>
      <c r="CA3" s="68"/>
      <c r="CB3" s="68"/>
      <c r="CC3" s="68"/>
      <c r="CD3" s="68"/>
      <c r="CE3" s="68"/>
    </row>
    <row r="4" spans="2:112" ht="21" customHeight="1">
      <c r="B4" s="2"/>
      <c r="C4" s="48"/>
      <c r="D4" s="420" t="s">
        <v>52</v>
      </c>
      <c r="E4" s="420"/>
      <c r="F4" s="420"/>
      <c r="G4" s="420"/>
      <c r="H4" s="420"/>
      <c r="I4" s="420"/>
      <c r="J4" s="420"/>
      <c r="K4" s="49"/>
      <c r="L4" s="49"/>
      <c r="M4" s="50"/>
      <c r="N4" s="50"/>
      <c r="O4" s="50"/>
      <c r="P4" s="50"/>
      <c r="Q4" s="50"/>
      <c r="R4" s="50"/>
      <c r="S4" s="50"/>
      <c r="T4" s="50"/>
      <c r="U4" s="51"/>
      <c r="V4" s="52"/>
      <c r="W4" s="53"/>
      <c r="X4" s="3"/>
      <c r="Y4" s="3"/>
      <c r="Z4" s="46" t="s">
        <v>51</v>
      </c>
      <c r="AA4" s="40"/>
      <c r="CA4" s="267"/>
      <c r="CB4" s="267"/>
      <c r="CC4" s="267"/>
      <c r="CD4" s="267"/>
      <c r="CE4" s="267"/>
      <c r="CF4" s="267"/>
      <c r="CG4" s="267"/>
      <c r="CH4" s="408"/>
      <c r="CI4" s="408"/>
      <c r="CJ4" s="408"/>
      <c r="CK4" s="408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</row>
    <row r="5" spans="2:112" ht="27.75" customHeight="1">
      <c r="B5" s="2"/>
      <c r="C5" s="48"/>
      <c r="D5" s="405" t="s">
        <v>70</v>
      </c>
      <c r="E5" s="405"/>
      <c r="F5" s="405"/>
      <c r="G5" s="361" t="s">
        <v>28</v>
      </c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2"/>
      <c r="U5" s="51"/>
      <c r="V5" s="51"/>
      <c r="W5" s="53"/>
      <c r="X5" s="3"/>
      <c r="Y5" s="3"/>
      <c r="Z5" s="360"/>
      <c r="AA5" s="361"/>
      <c r="AB5" s="361"/>
      <c r="AC5" s="361"/>
      <c r="AD5" s="361"/>
      <c r="AE5" s="361"/>
      <c r="AF5" s="362"/>
      <c r="AG5" s="255" t="s">
        <v>27</v>
      </c>
      <c r="AH5" s="256"/>
      <c r="AI5" s="256"/>
      <c r="AJ5" s="341"/>
      <c r="AK5" s="360" t="s">
        <v>26</v>
      </c>
      <c r="AL5" s="361"/>
      <c r="AM5" s="361"/>
      <c r="AN5" s="362"/>
      <c r="AO5" s="360" t="s">
        <v>25</v>
      </c>
      <c r="AP5" s="361"/>
      <c r="AQ5" s="361"/>
      <c r="AR5" s="362"/>
      <c r="AS5" s="360" t="s">
        <v>24</v>
      </c>
      <c r="AT5" s="361"/>
      <c r="AU5" s="361"/>
      <c r="AV5" s="362"/>
      <c r="AW5" s="360" t="s">
        <v>23</v>
      </c>
      <c r="AX5" s="361"/>
      <c r="AY5" s="361"/>
      <c r="AZ5" s="362"/>
      <c r="BA5" s="360" t="s">
        <v>22</v>
      </c>
      <c r="BB5" s="361"/>
      <c r="BC5" s="361"/>
      <c r="BD5" s="362"/>
      <c r="BE5" s="360" t="s">
        <v>20</v>
      </c>
      <c r="BF5" s="361"/>
      <c r="BG5" s="362"/>
      <c r="BK5" s="128"/>
      <c r="BL5" s="128"/>
      <c r="BM5" s="128"/>
      <c r="BN5" s="128"/>
      <c r="BO5" s="129"/>
      <c r="BP5" s="131"/>
      <c r="BQ5" s="9"/>
      <c r="BR5" s="9"/>
      <c r="BS5" s="9"/>
      <c r="CA5" s="408"/>
      <c r="CB5" s="408"/>
      <c r="CC5" s="408"/>
      <c r="CD5" s="408"/>
      <c r="CE5" s="408"/>
      <c r="CF5" s="408"/>
      <c r="CG5" s="408"/>
      <c r="CH5" s="404"/>
      <c r="CI5" s="404"/>
      <c r="CJ5" s="404"/>
      <c r="CK5" s="404"/>
      <c r="CL5" s="404"/>
      <c r="CM5" s="404"/>
      <c r="CN5" s="404"/>
      <c r="CO5" s="404"/>
      <c r="CP5" s="404"/>
      <c r="CQ5" s="404"/>
      <c r="CR5" s="404"/>
      <c r="CS5" s="404"/>
      <c r="CT5" s="404"/>
      <c r="CU5" s="404"/>
      <c r="CV5" s="404"/>
      <c r="CW5" s="404"/>
      <c r="CX5" s="404"/>
      <c r="CY5" s="404"/>
      <c r="CZ5" s="404"/>
      <c r="DA5" s="404"/>
      <c r="DB5" s="404"/>
      <c r="DC5" s="404"/>
      <c r="DD5" s="404"/>
      <c r="DE5" s="404"/>
      <c r="DF5" s="388"/>
      <c r="DG5" s="388"/>
      <c r="DH5" s="388"/>
    </row>
    <row r="6" spans="2:112" ht="21" customHeight="1">
      <c r="B6" s="2"/>
      <c r="C6" s="48"/>
      <c r="D6" s="405"/>
      <c r="E6" s="405"/>
      <c r="F6" s="405"/>
      <c r="G6" s="361" t="s">
        <v>18</v>
      </c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2"/>
      <c r="U6" s="51"/>
      <c r="V6" s="51"/>
      <c r="W6" s="53"/>
      <c r="X6" s="3"/>
      <c r="Y6" s="3"/>
      <c r="Z6" s="258" t="s">
        <v>37</v>
      </c>
      <c r="AA6" s="259"/>
      <c r="AB6" s="259"/>
      <c r="AC6" s="259"/>
      <c r="AD6" s="259"/>
      <c r="AE6" s="259"/>
      <c r="AF6" s="407"/>
      <c r="AG6" s="399">
        <v>2.1</v>
      </c>
      <c r="AH6" s="400"/>
      <c r="AI6" s="400"/>
      <c r="AJ6" s="401"/>
      <c r="AK6" s="399">
        <v>2</v>
      </c>
      <c r="AL6" s="400"/>
      <c r="AM6" s="400"/>
      <c r="AN6" s="401"/>
      <c r="AO6" s="399">
        <v>3</v>
      </c>
      <c r="AP6" s="400"/>
      <c r="AQ6" s="400"/>
      <c r="AR6" s="401"/>
      <c r="AS6" s="399">
        <v>3</v>
      </c>
      <c r="AT6" s="400"/>
      <c r="AU6" s="400"/>
      <c r="AV6" s="401"/>
      <c r="AW6" s="399">
        <v>3</v>
      </c>
      <c r="AX6" s="400"/>
      <c r="AY6" s="400"/>
      <c r="AZ6" s="401"/>
      <c r="BA6" s="399">
        <v>3</v>
      </c>
      <c r="BB6" s="400"/>
      <c r="BC6" s="400"/>
      <c r="BD6" s="401"/>
      <c r="BE6" s="389">
        <f>SUM(AG6:BD6)</f>
        <v>16.100000000000001</v>
      </c>
      <c r="BF6" s="390"/>
      <c r="BG6" s="391"/>
      <c r="BL6" s="21"/>
      <c r="BM6" s="21"/>
      <c r="BN6" s="21"/>
      <c r="BW6" s="47"/>
      <c r="CC6" s="21"/>
      <c r="CD6" s="21"/>
      <c r="CE6" s="21"/>
      <c r="CL6" s="403"/>
      <c r="CM6" s="403"/>
      <c r="CN6" s="403"/>
      <c r="CO6" s="403"/>
      <c r="CP6" s="403"/>
      <c r="CQ6" s="403"/>
      <c r="CR6" s="403"/>
      <c r="CS6" s="403"/>
      <c r="CT6" s="404"/>
      <c r="CU6" s="404"/>
      <c r="CV6" s="404"/>
      <c r="CW6" s="404"/>
      <c r="CX6" s="404"/>
      <c r="CY6" s="404"/>
      <c r="CZ6" s="404"/>
      <c r="DA6" s="404"/>
      <c r="DB6" s="404"/>
      <c r="DC6" s="404"/>
      <c r="DD6" s="404"/>
      <c r="DE6" s="404"/>
      <c r="DF6" s="388"/>
      <c r="DG6" s="388"/>
      <c r="DH6" s="388"/>
    </row>
    <row r="7" spans="2:112" ht="21" customHeight="1">
      <c r="B7" s="2"/>
      <c r="C7" s="48"/>
      <c r="D7" s="405"/>
      <c r="E7" s="405"/>
      <c r="F7" s="405"/>
      <c r="G7" s="361" t="s">
        <v>67</v>
      </c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2"/>
      <c r="U7" s="54"/>
      <c r="V7" s="51"/>
      <c r="W7" s="53"/>
      <c r="X7" s="3"/>
      <c r="Y7" s="3"/>
      <c r="Z7" s="4" t="s">
        <v>30</v>
      </c>
      <c r="AA7" s="255" t="s">
        <v>31</v>
      </c>
      <c r="AB7" s="256"/>
      <c r="AC7" s="256"/>
      <c r="AD7" s="256"/>
      <c r="AE7" s="256"/>
      <c r="AF7" s="341"/>
      <c r="AG7" s="396"/>
      <c r="AH7" s="397"/>
      <c r="AI7" s="397"/>
      <c r="AJ7" s="398"/>
      <c r="AK7" s="396"/>
      <c r="AL7" s="397"/>
      <c r="AM7" s="397"/>
      <c r="AN7" s="398"/>
      <c r="AO7" s="396"/>
      <c r="AP7" s="397"/>
      <c r="AQ7" s="397"/>
      <c r="AR7" s="398"/>
      <c r="AS7" s="399"/>
      <c r="AT7" s="400"/>
      <c r="AU7" s="400"/>
      <c r="AV7" s="401"/>
      <c r="AW7" s="399"/>
      <c r="AX7" s="400"/>
      <c r="AY7" s="400"/>
      <c r="AZ7" s="401"/>
      <c r="BA7" s="399"/>
      <c r="BB7" s="400"/>
      <c r="BC7" s="400"/>
      <c r="BD7" s="401"/>
      <c r="BE7" s="389">
        <f>SUM(AG7:BD7)</f>
        <v>0</v>
      </c>
      <c r="BF7" s="390"/>
      <c r="BG7" s="391"/>
      <c r="CB7" s="267"/>
      <c r="CC7" s="267"/>
      <c r="CD7" s="267"/>
      <c r="CE7" s="267"/>
      <c r="CF7" s="267"/>
      <c r="CG7" s="267"/>
      <c r="CH7" s="267"/>
      <c r="CI7" s="406"/>
      <c r="CJ7" s="406"/>
      <c r="CK7" s="406"/>
      <c r="CL7" s="404"/>
      <c r="CM7" s="404"/>
      <c r="CN7" s="404"/>
      <c r="CO7" s="404"/>
      <c r="CP7" s="404"/>
      <c r="CQ7" s="404"/>
      <c r="CR7" s="404"/>
      <c r="CS7" s="404"/>
      <c r="CT7" s="404"/>
      <c r="CU7" s="404"/>
      <c r="CV7" s="404"/>
      <c r="CW7" s="404"/>
      <c r="CX7" s="404"/>
      <c r="CY7" s="404"/>
      <c r="CZ7" s="404"/>
      <c r="DA7" s="404"/>
      <c r="DB7" s="404"/>
      <c r="DC7" s="404"/>
      <c r="DD7" s="404"/>
      <c r="DE7" s="404"/>
      <c r="DF7" s="388"/>
      <c r="DG7" s="388"/>
      <c r="DH7" s="388"/>
    </row>
    <row r="8" spans="2:112" ht="21" customHeight="1">
      <c r="B8" s="3"/>
      <c r="C8" s="55"/>
      <c r="D8" s="50"/>
      <c r="E8" s="50"/>
      <c r="F8" s="50"/>
      <c r="G8" s="50"/>
      <c r="H8" s="50"/>
      <c r="I8" s="50"/>
      <c r="J8" s="50"/>
      <c r="K8" s="50"/>
      <c r="L8" s="56" t="str">
        <f>IF(COUNTIF(D5:F7,"○")&gt;1,"いずれか１つを選択してください。","")</f>
        <v/>
      </c>
      <c r="M8" s="50"/>
      <c r="N8" s="50"/>
      <c r="O8" s="50"/>
      <c r="P8" s="50"/>
      <c r="Q8" s="50"/>
      <c r="R8" s="50"/>
      <c r="S8" s="50"/>
      <c r="T8" s="50"/>
      <c r="U8" s="57"/>
      <c r="V8" s="57"/>
      <c r="W8" s="53"/>
      <c r="X8" s="3"/>
      <c r="Y8" s="3"/>
      <c r="Z8" s="255" t="s">
        <v>32</v>
      </c>
      <c r="AA8" s="256"/>
      <c r="AB8" s="256"/>
      <c r="AC8" s="256"/>
      <c r="AD8" s="256"/>
      <c r="AE8" s="256"/>
      <c r="AF8" s="341"/>
      <c r="AG8" s="399"/>
      <c r="AH8" s="400"/>
      <c r="AI8" s="400"/>
      <c r="AJ8" s="401"/>
      <c r="AK8" s="399"/>
      <c r="AL8" s="400"/>
      <c r="AM8" s="400"/>
      <c r="AN8" s="401"/>
      <c r="AO8" s="399"/>
      <c r="AP8" s="400"/>
      <c r="AQ8" s="400"/>
      <c r="AR8" s="401"/>
      <c r="AS8" s="399"/>
      <c r="AT8" s="400"/>
      <c r="AU8" s="400"/>
      <c r="AV8" s="401"/>
      <c r="AW8" s="399"/>
      <c r="AX8" s="400"/>
      <c r="AY8" s="400"/>
      <c r="AZ8" s="401"/>
      <c r="BA8" s="399"/>
      <c r="BB8" s="400"/>
      <c r="BC8" s="400"/>
      <c r="BD8" s="401"/>
      <c r="BE8" s="389">
        <f>SUM(AG8:BD8)</f>
        <v>0</v>
      </c>
      <c r="BF8" s="390"/>
      <c r="BG8" s="391"/>
      <c r="BU8" s="47"/>
      <c r="BW8" s="402"/>
      <c r="BX8" s="402"/>
      <c r="BY8" s="402"/>
      <c r="BZ8" s="402"/>
      <c r="CA8" s="402"/>
      <c r="CB8" s="395"/>
      <c r="CC8" s="395"/>
      <c r="CD8" s="395"/>
      <c r="CE8" s="395"/>
      <c r="CF8" s="395"/>
      <c r="CG8" s="395"/>
      <c r="CH8" s="395"/>
      <c r="CI8" s="406"/>
      <c r="CJ8" s="406"/>
      <c r="CK8" s="406"/>
      <c r="CL8" s="388"/>
      <c r="CM8" s="388"/>
      <c r="CN8" s="388"/>
      <c r="CO8" s="388"/>
      <c r="CP8" s="388"/>
      <c r="CQ8" s="388"/>
      <c r="CR8" s="388"/>
      <c r="CS8" s="388"/>
      <c r="CT8" s="388"/>
      <c r="CU8" s="388"/>
      <c r="CV8" s="388"/>
      <c r="CW8" s="388"/>
      <c r="CX8" s="388"/>
      <c r="CY8" s="388"/>
      <c r="CZ8" s="388"/>
      <c r="DA8" s="388"/>
      <c r="DB8" s="388"/>
      <c r="DC8" s="388"/>
      <c r="DD8" s="388"/>
      <c r="DE8" s="388"/>
      <c r="DF8" s="388"/>
      <c r="DG8" s="388"/>
      <c r="DH8" s="388"/>
    </row>
    <row r="9" spans="2:112" ht="21" customHeight="1">
      <c r="B9" s="3"/>
      <c r="C9" s="55"/>
      <c r="D9" s="50"/>
      <c r="E9" s="57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7"/>
      <c r="W9" s="53"/>
      <c r="X9" s="3"/>
      <c r="Y9" s="3"/>
      <c r="Z9" s="255" t="s">
        <v>20</v>
      </c>
      <c r="AA9" s="256"/>
      <c r="AB9" s="256"/>
      <c r="AC9" s="256"/>
      <c r="AD9" s="256"/>
      <c r="AE9" s="256"/>
      <c r="AF9" s="341"/>
      <c r="AG9" s="389">
        <f>AG6+AG8</f>
        <v>2.1</v>
      </c>
      <c r="AH9" s="390"/>
      <c r="AI9" s="390"/>
      <c r="AJ9" s="391"/>
      <c r="AK9" s="389">
        <f t="shared" ref="AK9" si="0">AK6+AK8</f>
        <v>2</v>
      </c>
      <c r="AL9" s="390"/>
      <c r="AM9" s="390"/>
      <c r="AN9" s="391"/>
      <c r="AO9" s="389">
        <f t="shared" ref="AO9" si="1">AO6+AO8</f>
        <v>3</v>
      </c>
      <c r="AP9" s="390"/>
      <c r="AQ9" s="390"/>
      <c r="AR9" s="391"/>
      <c r="AS9" s="389">
        <f>AS6+AS8</f>
        <v>3</v>
      </c>
      <c r="AT9" s="390"/>
      <c r="AU9" s="390"/>
      <c r="AV9" s="391"/>
      <c r="AW9" s="389">
        <f t="shared" ref="AW9" si="2">AW6+AW8</f>
        <v>3</v>
      </c>
      <c r="AX9" s="390"/>
      <c r="AY9" s="390"/>
      <c r="AZ9" s="391"/>
      <c r="BA9" s="389">
        <f t="shared" ref="BA9" si="3">BA6+BA8</f>
        <v>3</v>
      </c>
      <c r="BB9" s="390"/>
      <c r="BC9" s="390"/>
      <c r="BD9" s="391"/>
      <c r="BE9" s="434">
        <f>BE6+BE8</f>
        <v>16.100000000000001</v>
      </c>
      <c r="BF9" s="435"/>
      <c r="BG9" s="436"/>
      <c r="BW9" s="267"/>
      <c r="BX9" s="267"/>
      <c r="BY9" s="267"/>
      <c r="BZ9" s="267"/>
      <c r="CA9" s="267"/>
      <c r="CB9" s="378"/>
      <c r="CC9" s="378"/>
      <c r="CD9" s="378"/>
      <c r="CE9" s="378"/>
      <c r="CF9" s="379"/>
      <c r="CG9" s="379"/>
      <c r="CH9" s="379"/>
      <c r="CI9" s="379"/>
      <c r="CJ9" s="379"/>
      <c r="CK9" s="379"/>
    </row>
    <row r="10" spans="2:112" ht="21" customHeight="1">
      <c r="B10" s="3"/>
      <c r="C10" s="55"/>
      <c r="D10" s="50"/>
      <c r="E10" s="57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7"/>
      <c r="W10" s="58"/>
      <c r="X10" s="3"/>
      <c r="Y10" s="3"/>
      <c r="Z10" s="3"/>
      <c r="AA10" s="3"/>
      <c r="BG10" s="45" t="str">
        <f>IF(AND(BE9&lt;&gt;BO3,D12="○"),"「事業者名簿」の定員数と想定される利用者数が一致しません。","")</f>
        <v/>
      </c>
      <c r="BK10" s="128"/>
      <c r="BL10" s="128"/>
      <c r="BM10" s="128"/>
      <c r="BN10" s="128"/>
      <c r="BO10" s="129"/>
      <c r="BP10" s="131"/>
      <c r="BQ10" s="9"/>
      <c r="BR10" s="9"/>
      <c r="BS10" s="9"/>
      <c r="BW10" s="267"/>
      <c r="BX10" s="267"/>
      <c r="BY10" s="267"/>
      <c r="BZ10" s="267"/>
      <c r="CA10" s="267"/>
      <c r="CB10" s="378"/>
      <c r="CC10" s="378"/>
      <c r="CD10" s="378"/>
      <c r="CE10" s="378"/>
      <c r="CF10" s="379"/>
      <c r="CG10" s="379"/>
      <c r="CH10" s="379"/>
      <c r="CI10" s="379"/>
      <c r="CJ10" s="379"/>
      <c r="CK10" s="379"/>
    </row>
    <row r="11" spans="2:112" ht="21" customHeight="1">
      <c r="B11" s="3"/>
      <c r="C11" s="55"/>
      <c r="D11" s="59" t="s">
        <v>59</v>
      </c>
      <c r="E11" s="60"/>
      <c r="F11" s="60"/>
      <c r="G11" s="60"/>
      <c r="H11" s="60"/>
      <c r="I11" s="6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7"/>
      <c r="W11" s="61"/>
      <c r="Z11" s="47" t="s">
        <v>58</v>
      </c>
      <c r="AP11" s="161"/>
      <c r="AQ11" s="161"/>
      <c r="AR11" s="162"/>
      <c r="AS11" s="162"/>
      <c r="AT11" s="162"/>
      <c r="AU11" s="162"/>
      <c r="AV11" s="162"/>
      <c r="AW11" s="163"/>
      <c r="AX11" s="163"/>
      <c r="AY11" s="163"/>
      <c r="AZ11" s="162"/>
      <c r="BA11" s="162"/>
      <c r="BB11" s="162"/>
      <c r="BC11" s="162"/>
      <c r="BD11" s="162"/>
      <c r="BE11" s="162"/>
      <c r="BG11" s="13"/>
      <c r="BH11" s="161"/>
      <c r="BI11" s="162"/>
      <c r="BJ11" s="162"/>
      <c r="BK11" s="162"/>
      <c r="BL11" s="162"/>
      <c r="BM11" s="162"/>
      <c r="BN11" s="163"/>
      <c r="BO11" s="163"/>
      <c r="BP11" s="163"/>
      <c r="BQ11" s="162"/>
      <c r="BR11" s="162"/>
      <c r="BS11" s="162"/>
      <c r="BW11" s="3"/>
      <c r="BX11" s="3"/>
      <c r="BY11" s="3"/>
      <c r="BZ11" s="3"/>
      <c r="CA11" s="3"/>
      <c r="CB11" s="378"/>
      <c r="CC11" s="378"/>
      <c r="CD11" s="378"/>
      <c r="CE11" s="378"/>
      <c r="CF11" s="379"/>
      <c r="CG11" s="379"/>
      <c r="CH11" s="379"/>
      <c r="CI11" s="379"/>
      <c r="CJ11" s="379"/>
      <c r="CK11" s="379"/>
    </row>
    <row r="12" spans="2:112" ht="21" customHeight="1">
      <c r="B12" s="3"/>
      <c r="C12" s="55"/>
      <c r="D12" s="366"/>
      <c r="E12" s="380"/>
      <c r="F12" s="368" t="s">
        <v>55</v>
      </c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70"/>
      <c r="W12" s="58"/>
      <c r="AE12" s="360" t="s">
        <v>53</v>
      </c>
      <c r="AF12" s="361"/>
      <c r="AG12" s="361"/>
      <c r="AH12" s="361"/>
      <c r="AI12" s="361"/>
      <c r="AJ12" s="361"/>
      <c r="AK12" s="362"/>
      <c r="AL12" s="381" t="s">
        <v>43</v>
      </c>
      <c r="AM12" s="382"/>
      <c r="AN12" s="383"/>
      <c r="AP12" s="162"/>
      <c r="AQ12" s="162"/>
      <c r="AR12" s="162"/>
      <c r="AS12" s="162"/>
      <c r="AT12" s="162"/>
      <c r="AU12" s="162"/>
      <c r="AV12" s="170"/>
      <c r="AW12" s="170"/>
      <c r="AX12" s="170"/>
      <c r="AY12" s="170"/>
      <c r="AZ12" s="170"/>
      <c r="BA12" s="170"/>
      <c r="BB12" s="170"/>
      <c r="BC12" s="171"/>
      <c r="BD12" s="171"/>
      <c r="BE12" s="171"/>
      <c r="BF12" s="112"/>
      <c r="BG12" s="13"/>
      <c r="BH12" s="162"/>
      <c r="BI12" s="162"/>
      <c r="BJ12" s="162"/>
      <c r="BK12" s="162"/>
      <c r="BL12" s="162"/>
      <c r="BM12" s="170"/>
      <c r="BN12" s="170"/>
      <c r="BO12" s="170"/>
      <c r="BP12" s="170"/>
      <c r="BQ12" s="170"/>
      <c r="BR12" s="170"/>
      <c r="BS12" s="170"/>
      <c r="BW12" s="374"/>
      <c r="BX12" s="374"/>
      <c r="BY12" s="374"/>
      <c r="BZ12" s="374"/>
      <c r="CA12" s="374"/>
      <c r="CB12" s="358"/>
      <c r="CC12" s="358"/>
      <c r="CD12" s="358"/>
      <c r="CE12" s="358"/>
      <c r="CF12" s="387"/>
      <c r="CG12" s="387"/>
      <c r="CH12" s="387"/>
      <c r="CI12" s="374"/>
      <c r="CJ12" s="374"/>
      <c r="CK12" s="374"/>
    </row>
    <row r="13" spans="2:112" ht="26.25" customHeight="1">
      <c r="B13" s="3"/>
      <c r="C13" s="55"/>
      <c r="D13" s="366"/>
      <c r="E13" s="367"/>
      <c r="F13" s="368" t="s">
        <v>56</v>
      </c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70"/>
      <c r="W13" s="62"/>
      <c r="AE13" s="375" t="s">
        <v>54</v>
      </c>
      <c r="AF13" s="376"/>
      <c r="AG13" s="376"/>
      <c r="AH13" s="377"/>
      <c r="AI13" s="375" t="s">
        <v>45</v>
      </c>
      <c r="AJ13" s="376"/>
      <c r="AK13" s="377"/>
      <c r="AL13" s="384"/>
      <c r="AM13" s="385"/>
      <c r="AN13" s="386"/>
      <c r="AP13" s="162"/>
      <c r="AQ13" s="170"/>
      <c r="AR13" s="170"/>
      <c r="AS13" s="170"/>
      <c r="AT13" s="170"/>
      <c r="AU13" s="170"/>
      <c r="AV13" s="172"/>
      <c r="AW13" s="172"/>
      <c r="AX13" s="172"/>
      <c r="AY13" s="172"/>
      <c r="AZ13" s="172"/>
      <c r="BA13" s="172"/>
      <c r="BB13" s="172"/>
      <c r="BC13" s="171"/>
      <c r="BD13" s="171"/>
      <c r="BE13" s="171"/>
      <c r="BF13" s="112"/>
      <c r="BG13" s="39"/>
      <c r="BH13" s="170"/>
      <c r="BI13" s="170"/>
      <c r="BJ13" s="170"/>
      <c r="BK13" s="170"/>
      <c r="BL13" s="170"/>
      <c r="BM13" s="172"/>
      <c r="BN13" s="172"/>
      <c r="BO13" s="172"/>
      <c r="BP13" s="172"/>
      <c r="BQ13" s="172"/>
      <c r="BR13" s="172"/>
      <c r="BS13" s="172"/>
      <c r="BW13" s="3"/>
      <c r="BX13" s="3"/>
      <c r="BY13" s="3"/>
      <c r="BZ13" s="378"/>
      <c r="CA13" s="378"/>
      <c r="CB13" s="378"/>
      <c r="CC13" s="378"/>
      <c r="CD13" s="379"/>
      <c r="CE13" s="379"/>
      <c r="CF13" s="379"/>
      <c r="CG13" s="379"/>
      <c r="CH13" s="379"/>
      <c r="CI13" s="379"/>
    </row>
    <row r="14" spans="2:112" ht="21" customHeight="1">
      <c r="B14" s="3"/>
      <c r="C14" s="55"/>
      <c r="D14" s="366" t="s">
        <v>70</v>
      </c>
      <c r="E14" s="367"/>
      <c r="F14" s="368" t="s">
        <v>57</v>
      </c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70"/>
      <c r="W14" s="62"/>
      <c r="Z14" s="360" t="s">
        <v>48</v>
      </c>
      <c r="AA14" s="361"/>
      <c r="AB14" s="361"/>
      <c r="AC14" s="361"/>
      <c r="AD14" s="362"/>
      <c r="AE14" s="431">
        <f>IF((OR($D$5="○",$D$6="○")),ROUNDDOWN(((BE$6+BE$8*0.9))/6,1))</f>
        <v>2.6</v>
      </c>
      <c r="AF14" s="432"/>
      <c r="AG14" s="432"/>
      <c r="AH14" s="433"/>
      <c r="AI14" s="345">
        <f>AE14*$AY$68</f>
        <v>91</v>
      </c>
      <c r="AJ14" s="346"/>
      <c r="AK14" s="347"/>
      <c r="AL14" s="428">
        <f>AE14*40</f>
        <v>104</v>
      </c>
      <c r="AM14" s="429"/>
      <c r="AN14" s="430"/>
      <c r="AP14" s="162"/>
      <c r="AQ14" s="170"/>
      <c r="AR14" s="170"/>
      <c r="AS14" s="170"/>
      <c r="AT14" s="170"/>
      <c r="AU14" s="170"/>
      <c r="AV14" s="167"/>
      <c r="AW14" s="167"/>
      <c r="AX14" s="167"/>
      <c r="AY14" s="167"/>
      <c r="AZ14" s="168"/>
      <c r="BA14" s="168"/>
      <c r="BB14" s="168"/>
      <c r="BC14" s="168"/>
      <c r="BD14" s="168"/>
      <c r="BE14" s="168"/>
      <c r="BF14" s="99"/>
      <c r="BG14" s="13"/>
      <c r="BH14" s="170"/>
      <c r="BI14" s="170"/>
      <c r="BJ14" s="170"/>
      <c r="BK14" s="170"/>
      <c r="BL14" s="170"/>
      <c r="BM14" s="167"/>
      <c r="BN14" s="167"/>
      <c r="BO14" s="167"/>
      <c r="BP14" s="167"/>
      <c r="BQ14" s="168"/>
      <c r="BR14" s="168"/>
      <c r="BS14" s="168"/>
      <c r="BU14" s="47"/>
      <c r="BW14" s="47"/>
      <c r="BX14" s="47"/>
      <c r="BY14" s="47"/>
      <c r="BZ14" s="358"/>
      <c r="CA14" s="358"/>
      <c r="CB14" s="358"/>
      <c r="CC14" s="358"/>
      <c r="CD14" s="359"/>
      <c r="CE14" s="359"/>
      <c r="CF14" s="359"/>
      <c r="CG14" s="267"/>
      <c r="CH14" s="267"/>
      <c r="CI14" s="267"/>
    </row>
    <row r="15" spans="2:112" ht="21" customHeight="1">
      <c r="B15" s="3"/>
      <c r="C15" s="63"/>
      <c r="D15" s="64"/>
      <c r="E15" s="64"/>
      <c r="F15" s="64"/>
      <c r="G15" s="64"/>
      <c r="H15" s="64"/>
      <c r="I15" s="64"/>
      <c r="J15" s="64"/>
      <c r="K15" s="64"/>
      <c r="L15" s="65" t="str">
        <f>IF(COUNTIF(D12:E14,"○")&gt;1,"いずれか１つを選択してください。","")</f>
        <v/>
      </c>
      <c r="M15" s="64"/>
      <c r="N15" s="64"/>
      <c r="O15" s="64"/>
      <c r="P15" s="64"/>
      <c r="Q15" s="64"/>
      <c r="R15" s="64"/>
      <c r="S15" s="64"/>
      <c r="T15" s="64"/>
      <c r="U15" s="64"/>
      <c r="V15" s="66"/>
      <c r="W15" s="67"/>
      <c r="Z15" s="360" t="s">
        <v>49</v>
      </c>
      <c r="AA15" s="361"/>
      <c r="AB15" s="361"/>
      <c r="AC15" s="361"/>
      <c r="AD15" s="362"/>
      <c r="AE15" s="363" t="b">
        <f>IF((OR($D$7="○")),ROUNDDOWN((BE$6+BE$8*0.9)/5,1))</f>
        <v>0</v>
      </c>
      <c r="AF15" s="364"/>
      <c r="AG15" s="364"/>
      <c r="AH15" s="365"/>
      <c r="AI15" s="345">
        <f>AE15*$AY$68</f>
        <v>0</v>
      </c>
      <c r="AJ15" s="346"/>
      <c r="AK15" s="347"/>
      <c r="AL15" s="345">
        <f>AE15*40</f>
        <v>0</v>
      </c>
      <c r="AM15" s="346"/>
      <c r="AN15" s="347"/>
      <c r="AP15" s="162"/>
      <c r="AQ15" s="170"/>
      <c r="AR15" s="170"/>
      <c r="AS15" s="170"/>
      <c r="AT15" s="165"/>
      <c r="AU15" s="165"/>
      <c r="AV15" s="165"/>
      <c r="AW15" s="166"/>
      <c r="AX15" s="166"/>
      <c r="AY15" s="166"/>
      <c r="AZ15" s="166"/>
      <c r="BA15" s="169"/>
      <c r="BB15" s="169"/>
      <c r="BC15" s="169"/>
      <c r="BG15" s="8"/>
    </row>
    <row r="16" spans="2:112" ht="21" customHeight="1">
      <c r="B16" s="3"/>
      <c r="C16" s="3"/>
      <c r="D16" s="3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3"/>
      <c r="W16" s="3"/>
      <c r="X16" s="3"/>
      <c r="Y16" s="3"/>
      <c r="Z16" s="255" t="s">
        <v>19</v>
      </c>
      <c r="AA16" s="256"/>
      <c r="AB16" s="256"/>
      <c r="AC16" s="256"/>
      <c r="AD16" s="341"/>
      <c r="AE16" s="425">
        <f>IF($D$6="○","",ROUNDDOWN(($AO$6+$AO$8*0.9)/9,1)+ROUNDDOWN(($AS$6-$AS$7+$AS$8*0.9)/6,1)+ROUNDDOWN($AS$7/12,1)+ROUNDDOWN(($AW$6-$AW$7+$AW$8*0.9)/4,1)+ROUNDDOWN($AW$7/8,1)+ROUNDDOWN(($BA$6-$BA$7+$BA$8*0.9)/2.5,1)+ROUNDDOWN($BA$7/5,1))</f>
        <v>2.7</v>
      </c>
      <c r="AF16" s="426"/>
      <c r="AG16" s="426"/>
      <c r="AH16" s="427"/>
      <c r="AI16" s="345">
        <f>AE16*$AY$68</f>
        <v>94.5</v>
      </c>
      <c r="AJ16" s="346"/>
      <c r="AK16" s="347"/>
      <c r="AL16" s="428">
        <f>AE16*40</f>
        <v>108</v>
      </c>
      <c r="AM16" s="429"/>
      <c r="AN16" s="430"/>
      <c r="AO16" s="3"/>
      <c r="AP16" s="164"/>
      <c r="AQ16" s="164"/>
      <c r="AR16" s="164"/>
      <c r="AS16" s="164"/>
      <c r="AT16" s="164"/>
      <c r="AU16" s="164"/>
      <c r="AV16" s="167"/>
      <c r="AW16" s="167"/>
      <c r="AX16" s="167"/>
      <c r="AY16" s="167"/>
      <c r="AZ16" s="168"/>
      <c r="BA16" s="168"/>
      <c r="BB16" s="168"/>
      <c r="BC16" s="168"/>
      <c r="BD16" s="168"/>
      <c r="BE16" s="168"/>
      <c r="BF16" s="99"/>
      <c r="BG16" s="13"/>
      <c r="BH16" s="3"/>
      <c r="BI16" s="3"/>
      <c r="BJ16" s="3"/>
      <c r="BK16" s="3"/>
      <c r="BL16" s="3"/>
      <c r="BM16" s="21"/>
      <c r="BN16" s="21"/>
      <c r="BO16" s="21"/>
      <c r="BP16" s="21"/>
      <c r="BQ16" s="99"/>
      <c r="BR16" s="99"/>
      <c r="BS16" s="99"/>
    </row>
    <row r="17" spans="2:96" ht="21" customHeight="1">
      <c r="B17" s="3"/>
      <c r="C17" s="3"/>
      <c r="D17" s="3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3"/>
      <c r="W17" s="47"/>
      <c r="X17" s="47"/>
      <c r="Y17" s="47"/>
      <c r="Z17" s="351" t="s">
        <v>0</v>
      </c>
      <c r="AA17" s="352"/>
      <c r="AB17" s="352"/>
      <c r="AC17" s="352"/>
      <c r="AD17" s="353"/>
      <c r="AE17" s="354">
        <f>SUM(AE14:AH16)</f>
        <v>5.3000000000000007</v>
      </c>
      <c r="AF17" s="355"/>
      <c r="AG17" s="355"/>
      <c r="AH17" s="356"/>
      <c r="AI17" s="357">
        <f>SUMIF(AI14:AK16,"&lt;&gt;#VALUE!")</f>
        <v>185.5</v>
      </c>
      <c r="AJ17" s="357"/>
      <c r="AK17" s="357"/>
      <c r="AL17" s="357">
        <f>SUMIF(AL14:AN16,"&lt;&gt;#VALUE!")</f>
        <v>212</v>
      </c>
      <c r="AM17" s="357"/>
      <c r="AN17" s="357"/>
      <c r="AO17" s="47"/>
      <c r="AP17" s="161"/>
      <c r="AQ17" s="165"/>
      <c r="AR17" s="165"/>
      <c r="AS17" s="165"/>
      <c r="AT17" s="165"/>
      <c r="AU17" s="165"/>
      <c r="AV17" s="166"/>
      <c r="AW17" s="166"/>
      <c r="AX17" s="166"/>
      <c r="AY17" s="166"/>
      <c r="AZ17" s="169"/>
      <c r="BA17" s="169"/>
      <c r="BB17" s="169"/>
      <c r="BC17" s="165"/>
      <c r="BD17" s="165"/>
      <c r="BE17" s="165"/>
      <c r="BF17" s="47"/>
      <c r="BG17" s="14"/>
      <c r="BH17" s="47"/>
      <c r="BI17" s="47"/>
      <c r="BJ17" s="47"/>
      <c r="BK17" s="47"/>
      <c r="BL17" s="47"/>
      <c r="BM17" s="100"/>
      <c r="BN17" s="100"/>
      <c r="BO17" s="100"/>
      <c r="BP17" s="100"/>
      <c r="BQ17" s="101"/>
      <c r="BR17" s="101"/>
      <c r="BS17" s="101"/>
      <c r="BT17" s="47"/>
      <c r="BU17" s="47"/>
      <c r="BV17" s="47"/>
      <c r="BW17" s="138"/>
      <c r="BX17" s="11"/>
    </row>
    <row r="18" spans="2:96" ht="21" customHeight="1" thickBot="1">
      <c r="B18" s="3"/>
      <c r="C18" s="3"/>
      <c r="D18" s="3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3"/>
      <c r="W18" s="139"/>
      <c r="X18" s="139"/>
      <c r="Y18" s="139"/>
      <c r="Z18" s="139"/>
      <c r="AA18" s="139"/>
      <c r="AB18" s="23"/>
      <c r="AC18" s="23"/>
      <c r="AD18" s="23"/>
      <c r="AE18" s="23"/>
      <c r="AF18" s="128"/>
      <c r="AG18" s="128"/>
      <c r="AH18" s="128"/>
      <c r="AI18" s="128"/>
      <c r="AJ18" s="128"/>
      <c r="AK18" s="128"/>
      <c r="AM18" s="139"/>
      <c r="AN18" s="139"/>
      <c r="AO18" s="139"/>
      <c r="AP18" s="139"/>
      <c r="AQ18" s="139"/>
      <c r="AR18" s="23"/>
      <c r="AS18" s="23"/>
      <c r="AT18" s="23"/>
      <c r="AU18" s="23"/>
      <c r="AV18" s="130"/>
      <c r="AW18" s="130"/>
      <c r="AX18" s="130"/>
      <c r="AY18" s="128"/>
      <c r="AZ18" s="128"/>
      <c r="BA18" s="128"/>
      <c r="BD18" s="14"/>
      <c r="BE18" s="14"/>
      <c r="BF18" s="14"/>
      <c r="BG18" s="14"/>
      <c r="BH18" s="14"/>
      <c r="BI18" s="12"/>
      <c r="BJ18" s="12"/>
      <c r="BK18" s="12"/>
      <c r="BL18" s="12"/>
      <c r="BM18" s="22"/>
      <c r="BN18" s="22"/>
      <c r="BO18" s="22"/>
      <c r="BP18" s="22"/>
      <c r="BQ18" s="40"/>
      <c r="BR18" s="138"/>
      <c r="BS18" s="138"/>
      <c r="BT18" s="138"/>
      <c r="BU18" s="8"/>
      <c r="BV18" s="8"/>
      <c r="BW18" s="8"/>
      <c r="BX18" s="11"/>
    </row>
    <row r="19" spans="2:96" ht="8.25" customHeight="1">
      <c r="B19" s="88"/>
      <c r="C19" s="78"/>
      <c r="D19" s="78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78"/>
      <c r="W19" s="89"/>
      <c r="X19" s="89"/>
      <c r="Y19" s="89"/>
      <c r="Z19" s="89"/>
      <c r="AA19" s="89"/>
      <c r="AB19" s="90"/>
      <c r="AC19" s="90"/>
      <c r="AD19" s="90"/>
      <c r="AE19" s="90"/>
      <c r="AF19" s="132"/>
      <c r="AG19" s="132"/>
      <c r="AH19" s="132"/>
      <c r="AI19" s="132"/>
      <c r="AJ19" s="132"/>
      <c r="AK19" s="132"/>
      <c r="AL19" s="16"/>
      <c r="AM19" s="89"/>
      <c r="AN19" s="89"/>
      <c r="AO19" s="89"/>
      <c r="AP19" s="89"/>
      <c r="AQ19" s="89"/>
      <c r="AR19" s="90"/>
      <c r="AS19" s="90"/>
      <c r="AT19" s="90"/>
      <c r="AU19" s="90"/>
      <c r="AV19" s="91"/>
      <c r="AW19" s="91"/>
      <c r="AX19" s="91"/>
      <c r="AY19" s="132"/>
      <c r="AZ19" s="132"/>
      <c r="BA19" s="132"/>
      <c r="BB19" s="16"/>
      <c r="BC19" s="16"/>
      <c r="BD19" s="92"/>
      <c r="BE19" s="92"/>
      <c r="BF19" s="92"/>
      <c r="BG19" s="92"/>
      <c r="BH19" s="92"/>
      <c r="BI19" s="76"/>
      <c r="BJ19" s="76"/>
      <c r="BK19" s="76"/>
      <c r="BL19" s="76"/>
      <c r="BM19" s="77"/>
      <c r="BN19" s="93"/>
      <c r="BO19" s="22"/>
      <c r="BP19" s="22"/>
      <c r="BQ19" s="40"/>
      <c r="BR19" s="138"/>
      <c r="BS19" s="138"/>
      <c r="BT19" s="138"/>
      <c r="BU19" s="8"/>
      <c r="BV19" s="8"/>
      <c r="BW19" s="8"/>
      <c r="BX19" s="11"/>
    </row>
    <row r="20" spans="2:96" ht="21" customHeight="1">
      <c r="B20" s="79"/>
      <c r="D20" s="47" t="s">
        <v>72</v>
      </c>
      <c r="E20" s="24"/>
      <c r="F20" s="24"/>
      <c r="G20" s="24"/>
      <c r="H20" s="24"/>
      <c r="I20" s="25"/>
      <c r="J20" s="12"/>
      <c r="K20" s="12"/>
      <c r="L20" s="12"/>
      <c r="M20" s="22"/>
      <c r="N20" s="22"/>
      <c r="O20" s="25"/>
      <c r="P20" s="22"/>
      <c r="Q20" s="128"/>
      <c r="R20" s="128"/>
      <c r="S20" s="128"/>
      <c r="T20" s="128"/>
      <c r="U20" s="128"/>
      <c r="V20" s="3"/>
      <c r="W20" s="34"/>
      <c r="X20" s="71"/>
      <c r="Y20" s="71"/>
      <c r="Z20" s="333" t="s">
        <v>66</v>
      </c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4"/>
      <c r="BN20" s="96"/>
      <c r="BO20" s="22"/>
      <c r="BP20" s="22"/>
      <c r="BQ20" s="40"/>
      <c r="BR20" s="138"/>
      <c r="BS20" s="138"/>
      <c r="BT20" s="138"/>
      <c r="BU20" s="8"/>
      <c r="BV20" s="8"/>
      <c r="BW20" s="8"/>
      <c r="BX20" s="22"/>
    </row>
    <row r="21" spans="2:96" ht="16.5" customHeight="1">
      <c r="B21" s="79"/>
      <c r="C21" s="3"/>
      <c r="D21" s="3"/>
      <c r="E21" s="1"/>
      <c r="F21" s="12"/>
      <c r="G21" s="12"/>
      <c r="H21" s="12"/>
      <c r="I21" s="22"/>
      <c r="J21" s="22"/>
      <c r="L21" s="22"/>
      <c r="M21" s="128"/>
      <c r="N21" s="128"/>
      <c r="Q21" s="128"/>
      <c r="S21" s="12"/>
      <c r="T21" s="12"/>
      <c r="U21" s="12"/>
      <c r="V21" s="22"/>
      <c r="W21" s="155" t="s">
        <v>65</v>
      </c>
      <c r="X21" s="72"/>
      <c r="Y21" s="106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6"/>
      <c r="BN21" s="96"/>
      <c r="BO21" s="22"/>
      <c r="BQ21" s="24"/>
      <c r="BR21" s="98"/>
      <c r="BS21" s="98"/>
      <c r="BT21" s="20"/>
      <c r="BU21" s="20"/>
      <c r="BX21" s="22"/>
    </row>
    <row r="22" spans="2:96" ht="16.5" customHeight="1">
      <c r="B22" s="79"/>
      <c r="C22" s="3"/>
      <c r="D22" s="3"/>
      <c r="E22" s="1"/>
      <c r="F22" s="12"/>
      <c r="G22" s="12"/>
      <c r="H22" s="12"/>
      <c r="I22" s="22"/>
      <c r="J22" s="22"/>
      <c r="L22" s="22"/>
      <c r="M22" s="128"/>
      <c r="N22" s="128"/>
      <c r="Q22" s="128"/>
      <c r="S22" s="12"/>
      <c r="T22" s="12"/>
      <c r="U22" s="12"/>
      <c r="V22" s="22"/>
      <c r="W22" s="74"/>
      <c r="X22" s="75"/>
      <c r="Y22" s="75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8"/>
      <c r="BN22" s="96"/>
      <c r="BO22" s="138"/>
      <c r="BQ22" s="24"/>
      <c r="BR22" s="98"/>
      <c r="BS22" s="98"/>
      <c r="BT22" s="20"/>
      <c r="BU22" s="20"/>
      <c r="BX22" s="22"/>
    </row>
    <row r="23" spans="2:96" ht="12" customHeight="1">
      <c r="B23" s="79"/>
      <c r="C23" s="3"/>
      <c r="D23" s="3"/>
      <c r="E23" s="1"/>
      <c r="F23" s="12"/>
      <c r="G23" s="12"/>
      <c r="H23" s="12"/>
      <c r="I23" s="22"/>
      <c r="J23" s="22"/>
      <c r="L23" s="22"/>
      <c r="M23" s="128"/>
      <c r="N23" s="128"/>
      <c r="Q23" s="128"/>
      <c r="S23" s="12"/>
      <c r="T23" s="12"/>
      <c r="U23" s="12"/>
      <c r="V23" s="22"/>
      <c r="W23" s="26"/>
      <c r="X23" s="69"/>
      <c r="Y23" s="69"/>
      <c r="Z23" s="7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96"/>
      <c r="BO23" s="138"/>
      <c r="BQ23" s="24"/>
      <c r="BR23" s="98"/>
      <c r="BS23" s="98"/>
      <c r="BT23" s="20"/>
      <c r="BU23" s="156"/>
      <c r="BV23" s="154"/>
      <c r="BW23" s="154"/>
      <c r="BX23" s="157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</row>
    <row r="24" spans="2:96" ht="21" customHeight="1">
      <c r="B24" s="79"/>
      <c r="C24" s="111"/>
      <c r="D24" s="339" t="s">
        <v>50</v>
      </c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102"/>
      <c r="AH24" s="22"/>
      <c r="AI24" s="103"/>
      <c r="AJ24" s="340" t="s">
        <v>34</v>
      </c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104"/>
      <c r="BN24" s="96"/>
      <c r="BO24" s="138"/>
      <c r="BQ24" s="24"/>
      <c r="BR24" s="98"/>
      <c r="BS24" s="98"/>
      <c r="BT24" s="20"/>
      <c r="BU24" s="156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</row>
    <row r="25" spans="2:96" ht="21" customHeight="1">
      <c r="B25" s="79"/>
      <c r="C25" s="41"/>
      <c r="D25" s="331" t="s">
        <v>39</v>
      </c>
      <c r="E25" s="331"/>
      <c r="F25" s="331"/>
      <c r="G25" s="331"/>
      <c r="H25" s="331"/>
      <c r="I25" s="107" t="s">
        <v>44</v>
      </c>
      <c r="J25" s="107"/>
      <c r="K25" s="107"/>
      <c r="L25" s="107"/>
      <c r="M25" s="107" t="s">
        <v>42</v>
      </c>
      <c r="N25" s="107"/>
      <c r="O25" s="107"/>
      <c r="P25" s="107"/>
      <c r="Q25" s="73"/>
      <c r="R25" s="105"/>
      <c r="S25" s="105"/>
      <c r="T25" s="331" t="s">
        <v>40</v>
      </c>
      <c r="U25" s="331"/>
      <c r="V25" s="331"/>
      <c r="W25" s="331"/>
      <c r="X25" s="331"/>
      <c r="Y25" s="107" t="s">
        <v>44</v>
      </c>
      <c r="Z25" s="107"/>
      <c r="AA25" s="107"/>
      <c r="AB25" s="107"/>
      <c r="AC25" s="107" t="s">
        <v>42</v>
      </c>
      <c r="AD25" s="107"/>
      <c r="AE25" s="107"/>
      <c r="AF25" s="107"/>
      <c r="AG25" s="108"/>
      <c r="AH25" s="105"/>
      <c r="AI25" s="109"/>
      <c r="AJ25" s="331" t="s">
        <v>41</v>
      </c>
      <c r="AK25" s="331"/>
      <c r="AL25" s="331"/>
      <c r="AM25" s="331"/>
      <c r="AN25" s="331"/>
      <c r="AO25" s="107" t="s">
        <v>44</v>
      </c>
      <c r="AP25" s="107"/>
      <c r="AQ25" s="107"/>
      <c r="AR25" s="107"/>
      <c r="AS25" s="107" t="s">
        <v>42</v>
      </c>
      <c r="AT25" s="107"/>
      <c r="AU25" s="107"/>
      <c r="AV25" s="107"/>
      <c r="AW25" s="140"/>
      <c r="AX25" s="141"/>
      <c r="AY25" s="142"/>
      <c r="AZ25" s="331" t="s">
        <v>47</v>
      </c>
      <c r="BA25" s="331"/>
      <c r="BB25" s="331"/>
      <c r="BC25" s="331"/>
      <c r="BD25" s="331"/>
      <c r="BE25" s="107" t="s">
        <v>44</v>
      </c>
      <c r="BF25" s="107"/>
      <c r="BG25" s="107"/>
      <c r="BH25" s="107"/>
      <c r="BI25" s="107" t="s">
        <v>42</v>
      </c>
      <c r="BJ25" s="107"/>
      <c r="BK25" s="107"/>
      <c r="BL25" s="107"/>
      <c r="BM25" s="44"/>
      <c r="BN25" s="81"/>
      <c r="BO25" s="22"/>
      <c r="BQ25" s="24"/>
      <c r="BR25" s="98"/>
      <c r="BS25" s="98"/>
      <c r="BT25" s="20"/>
      <c r="BU25" s="156"/>
      <c r="BV25" s="140"/>
      <c r="BW25" s="140"/>
      <c r="BX25" s="140"/>
      <c r="BY25" s="140"/>
      <c r="BZ25" s="154"/>
      <c r="CA25" s="140"/>
      <c r="CB25" s="140"/>
      <c r="CC25" s="140"/>
      <c r="CD25" s="140"/>
      <c r="CE25" s="154"/>
      <c r="CF25" s="140"/>
      <c r="CG25" s="140"/>
      <c r="CH25" s="140"/>
      <c r="CI25" s="140"/>
      <c r="CJ25" s="154"/>
      <c r="CK25" s="140"/>
      <c r="CL25" s="140"/>
      <c r="CM25" s="140"/>
      <c r="CN25" s="140"/>
      <c r="CO25" s="154"/>
      <c r="CP25" s="154"/>
      <c r="CQ25" s="154"/>
      <c r="CR25" s="154"/>
    </row>
    <row r="26" spans="2:96" ht="21" customHeight="1">
      <c r="B26" s="79"/>
      <c r="C26" s="41"/>
      <c r="D26" s="331" t="s">
        <v>60</v>
      </c>
      <c r="E26" s="331"/>
      <c r="F26" s="331"/>
      <c r="G26" s="331"/>
      <c r="H26" s="331"/>
      <c r="I26" s="327">
        <f>(ROUNDDOWN(M26/40,1))</f>
        <v>-1.3</v>
      </c>
      <c r="J26" s="327"/>
      <c r="K26" s="327"/>
      <c r="L26" s="327"/>
      <c r="M26" s="327">
        <f>((((ROUNDDOWN($BE$9/12,1))*40)))*-1</f>
        <v>-52</v>
      </c>
      <c r="N26" s="327"/>
      <c r="O26" s="327"/>
      <c r="P26" s="327"/>
      <c r="Q26" s="73"/>
      <c r="R26" s="105"/>
      <c r="S26" s="105"/>
      <c r="T26" s="331" t="s">
        <v>60</v>
      </c>
      <c r="U26" s="331"/>
      <c r="V26" s="331"/>
      <c r="W26" s="331"/>
      <c r="X26" s="331"/>
      <c r="Y26" s="424">
        <f>(ROUNDDOWN(AC26/40,1))</f>
        <v>-0.5</v>
      </c>
      <c r="Z26" s="424"/>
      <c r="AA26" s="424"/>
      <c r="AB26" s="424"/>
      <c r="AC26" s="424">
        <f>((((ROUNDDOWN($BE$9/30,1))*40)))*-1</f>
        <v>-20</v>
      </c>
      <c r="AD26" s="424"/>
      <c r="AE26" s="424"/>
      <c r="AF26" s="424"/>
      <c r="AG26" s="108"/>
      <c r="AH26" s="105"/>
      <c r="AI26" s="109"/>
      <c r="AJ26" s="331" t="s">
        <v>60</v>
      </c>
      <c r="AK26" s="331"/>
      <c r="AL26" s="331"/>
      <c r="AM26" s="331"/>
      <c r="AN26" s="331"/>
      <c r="AO26" s="327">
        <f>(ROUNDDOWN(AS26/40,1))</f>
        <v>-2.1</v>
      </c>
      <c r="AP26" s="327"/>
      <c r="AQ26" s="327"/>
      <c r="AR26" s="327"/>
      <c r="AS26" s="327">
        <f>((((ROUNDDOWN($BE$9/7.5,1))*40)))*-1</f>
        <v>-84</v>
      </c>
      <c r="AT26" s="327"/>
      <c r="AU26" s="327"/>
      <c r="AV26" s="327"/>
      <c r="AW26" s="143"/>
      <c r="AX26" s="141"/>
      <c r="AY26" s="142"/>
      <c r="AZ26" s="331" t="s">
        <v>60</v>
      </c>
      <c r="BA26" s="331"/>
      <c r="BB26" s="331"/>
      <c r="BC26" s="331"/>
      <c r="BD26" s="331"/>
      <c r="BE26" s="327">
        <f>(ROUNDDOWN(BI26/40,1))</f>
        <v>-0.8</v>
      </c>
      <c r="BF26" s="327"/>
      <c r="BG26" s="327"/>
      <c r="BH26" s="327"/>
      <c r="BI26" s="328">
        <f>((((ROUNDDOWN($BE$9/20,1))*40)))*-1</f>
        <v>-32</v>
      </c>
      <c r="BJ26" s="329"/>
      <c r="BK26" s="329"/>
      <c r="BL26" s="330"/>
      <c r="BM26" s="44"/>
      <c r="BN26" s="81"/>
      <c r="BO26" s="22"/>
      <c r="BQ26" s="24"/>
      <c r="BR26" s="98"/>
      <c r="BS26" s="98"/>
      <c r="BT26" s="20"/>
      <c r="BU26" s="156"/>
      <c r="BV26" s="158"/>
      <c r="BW26" s="158"/>
      <c r="BX26" s="158"/>
      <c r="BY26" s="158"/>
      <c r="BZ26" s="154"/>
      <c r="CA26" s="158"/>
      <c r="CB26" s="158"/>
      <c r="CC26" s="158"/>
      <c r="CD26" s="158"/>
      <c r="CE26" s="154"/>
      <c r="CF26" s="158"/>
      <c r="CG26" s="158"/>
      <c r="CH26" s="158"/>
      <c r="CI26" s="158"/>
      <c r="CJ26" s="154"/>
      <c r="CK26" s="158"/>
      <c r="CL26" s="158"/>
      <c r="CM26" s="158"/>
      <c r="CN26" s="158"/>
      <c r="CO26" s="154"/>
      <c r="CP26" s="154"/>
      <c r="CQ26" s="154"/>
      <c r="CR26" s="154"/>
    </row>
    <row r="27" spans="2:96" ht="21" customHeight="1">
      <c r="B27" s="79"/>
      <c r="C27" s="41"/>
      <c r="D27" s="324" t="s">
        <v>61</v>
      </c>
      <c r="E27" s="325"/>
      <c r="F27" s="325"/>
      <c r="G27" s="325"/>
      <c r="H27" s="326"/>
      <c r="I27" s="327">
        <f>(ROUNDDOWN(M27/40,1))</f>
        <v>-0.6</v>
      </c>
      <c r="J27" s="327"/>
      <c r="K27" s="327"/>
      <c r="L27" s="327"/>
      <c r="M27" s="328">
        <f>($AL$17-$AI$17)*-1</f>
        <v>-26.5</v>
      </c>
      <c r="N27" s="329"/>
      <c r="O27" s="329"/>
      <c r="P27" s="330"/>
      <c r="Q27" s="73"/>
      <c r="R27" s="105"/>
      <c r="S27" s="105"/>
      <c r="T27" s="324" t="s">
        <v>61</v>
      </c>
      <c r="U27" s="325"/>
      <c r="V27" s="325"/>
      <c r="W27" s="325"/>
      <c r="X27" s="326"/>
      <c r="Y27" s="327">
        <f>(ROUNDDOWN(AC27/40,1))</f>
        <v>-0.6</v>
      </c>
      <c r="Z27" s="327"/>
      <c r="AA27" s="327"/>
      <c r="AB27" s="327"/>
      <c r="AC27" s="328">
        <f>($AL$17-$AI$17)*-1</f>
        <v>-26.5</v>
      </c>
      <c r="AD27" s="329"/>
      <c r="AE27" s="329"/>
      <c r="AF27" s="330"/>
      <c r="AG27" s="108"/>
      <c r="AH27" s="105"/>
      <c r="AI27" s="109"/>
      <c r="AJ27" s="324" t="s">
        <v>61</v>
      </c>
      <c r="AK27" s="325"/>
      <c r="AL27" s="325"/>
      <c r="AM27" s="325"/>
      <c r="AN27" s="326"/>
      <c r="AO27" s="327">
        <f>(ROUNDDOWN(AS27/40,1))</f>
        <v>-0.6</v>
      </c>
      <c r="AP27" s="327"/>
      <c r="AQ27" s="327"/>
      <c r="AR27" s="327"/>
      <c r="AS27" s="328">
        <f>($AL$17-$AI$17)*-1</f>
        <v>-26.5</v>
      </c>
      <c r="AT27" s="329"/>
      <c r="AU27" s="329"/>
      <c r="AV27" s="330"/>
      <c r="AW27" s="143"/>
      <c r="AX27" s="141"/>
      <c r="AY27" s="142"/>
      <c r="AZ27" s="324" t="s">
        <v>61</v>
      </c>
      <c r="BA27" s="325"/>
      <c r="BB27" s="325"/>
      <c r="BC27" s="325"/>
      <c r="BD27" s="326"/>
      <c r="BE27" s="327">
        <f>(ROUNDDOWN(BI27/40,1))</f>
        <v>-0.6</v>
      </c>
      <c r="BF27" s="327"/>
      <c r="BG27" s="327"/>
      <c r="BH27" s="327"/>
      <c r="BI27" s="328">
        <f>($AL$17-$AI$17)*-1</f>
        <v>-26.5</v>
      </c>
      <c r="BJ27" s="329"/>
      <c r="BK27" s="329"/>
      <c r="BL27" s="330"/>
      <c r="BM27" s="44"/>
      <c r="BN27" s="81"/>
      <c r="BO27" s="22"/>
      <c r="BQ27" s="24"/>
      <c r="BR27" s="98"/>
      <c r="BS27" s="98"/>
      <c r="BT27" s="20"/>
      <c r="BU27" s="156"/>
      <c r="BV27" s="158"/>
      <c r="BW27" s="158"/>
      <c r="BX27" s="158"/>
      <c r="BY27" s="158"/>
      <c r="BZ27" s="154"/>
      <c r="CA27" s="158"/>
      <c r="CB27" s="158"/>
      <c r="CC27" s="158"/>
      <c r="CD27" s="158"/>
      <c r="CE27" s="154"/>
      <c r="CF27" s="158"/>
      <c r="CG27" s="158"/>
      <c r="CH27" s="158"/>
      <c r="CI27" s="158"/>
      <c r="CJ27" s="154"/>
      <c r="CK27" s="158"/>
      <c r="CL27" s="158"/>
      <c r="CM27" s="158"/>
      <c r="CN27" s="158"/>
      <c r="CO27" s="154"/>
      <c r="CP27" s="154"/>
      <c r="CQ27" s="154"/>
      <c r="CR27" s="154"/>
    </row>
    <row r="28" spans="2:96" ht="21" customHeight="1" thickBot="1">
      <c r="B28" s="79"/>
      <c r="C28" s="41"/>
      <c r="D28" s="315" t="s">
        <v>62</v>
      </c>
      <c r="E28" s="315"/>
      <c r="F28" s="315"/>
      <c r="G28" s="315"/>
      <c r="H28" s="315"/>
      <c r="I28" s="316">
        <f>(ROUNDDOWN(M28/40,1))</f>
        <v>1.7</v>
      </c>
      <c r="J28" s="316"/>
      <c r="K28" s="316"/>
      <c r="L28" s="316"/>
      <c r="M28" s="321">
        <f>BB67-AI17</f>
        <v>69.5</v>
      </c>
      <c r="N28" s="322"/>
      <c r="O28" s="322"/>
      <c r="P28" s="323"/>
      <c r="Q28" s="73"/>
      <c r="R28" s="105"/>
      <c r="S28" s="105"/>
      <c r="T28" s="315" t="s">
        <v>62</v>
      </c>
      <c r="U28" s="315"/>
      <c r="V28" s="315"/>
      <c r="W28" s="315"/>
      <c r="X28" s="315"/>
      <c r="Y28" s="316">
        <f>(ROUNDDOWN(AC28/40,1))</f>
        <v>1.7</v>
      </c>
      <c r="Z28" s="316"/>
      <c r="AA28" s="316"/>
      <c r="AB28" s="316"/>
      <c r="AC28" s="317">
        <f>BB67-AI17</f>
        <v>69.5</v>
      </c>
      <c r="AD28" s="318"/>
      <c r="AE28" s="318"/>
      <c r="AF28" s="319"/>
      <c r="AG28" s="108"/>
      <c r="AH28" s="105"/>
      <c r="AI28" s="109"/>
      <c r="AJ28" s="315" t="s">
        <v>62</v>
      </c>
      <c r="AK28" s="315"/>
      <c r="AL28" s="315"/>
      <c r="AM28" s="315"/>
      <c r="AN28" s="315"/>
      <c r="AO28" s="316">
        <f>(ROUNDDOWN(AS28/40,1))</f>
        <v>1.7</v>
      </c>
      <c r="AP28" s="316"/>
      <c r="AQ28" s="316"/>
      <c r="AR28" s="316"/>
      <c r="AS28" s="317">
        <f>BB67-AI17</f>
        <v>69.5</v>
      </c>
      <c r="AT28" s="318"/>
      <c r="AU28" s="318"/>
      <c r="AV28" s="319"/>
      <c r="AW28" s="143"/>
      <c r="AX28" s="141"/>
      <c r="AY28" s="142"/>
      <c r="AZ28" s="315" t="s">
        <v>62</v>
      </c>
      <c r="BA28" s="315"/>
      <c r="BB28" s="315"/>
      <c r="BC28" s="315"/>
      <c r="BD28" s="315"/>
      <c r="BE28" s="320">
        <f>(ROUNDDOWN(BI28/40,1))</f>
        <v>1.7</v>
      </c>
      <c r="BF28" s="320"/>
      <c r="BG28" s="320"/>
      <c r="BH28" s="320"/>
      <c r="BI28" s="317">
        <f>BB67-AI17</f>
        <v>69.5</v>
      </c>
      <c r="BJ28" s="318"/>
      <c r="BK28" s="318"/>
      <c r="BL28" s="319"/>
      <c r="BM28" s="44"/>
      <c r="BN28" s="81"/>
      <c r="BO28" s="22"/>
      <c r="BU28" s="154"/>
      <c r="BV28" s="159"/>
      <c r="BW28" s="159"/>
      <c r="BX28" s="159"/>
      <c r="BY28" s="159"/>
      <c r="BZ28" s="154"/>
      <c r="CA28" s="159"/>
      <c r="CB28" s="159"/>
      <c r="CC28" s="159"/>
      <c r="CD28" s="159"/>
      <c r="CE28" s="154"/>
      <c r="CF28" s="159"/>
      <c r="CG28" s="159"/>
      <c r="CH28" s="159"/>
      <c r="CI28" s="159"/>
      <c r="CJ28" s="154"/>
      <c r="CK28" s="159"/>
      <c r="CL28" s="159"/>
      <c r="CM28" s="159"/>
      <c r="CN28" s="159"/>
      <c r="CO28" s="154"/>
      <c r="CP28" s="154"/>
      <c r="CQ28" s="154"/>
      <c r="CR28" s="154"/>
    </row>
    <row r="29" spans="2:96" ht="30.75" customHeight="1" thickTop="1">
      <c r="B29" s="79"/>
      <c r="C29" s="41"/>
      <c r="D29" s="311" t="s">
        <v>63</v>
      </c>
      <c r="E29" s="312"/>
      <c r="F29" s="312"/>
      <c r="G29" s="312"/>
      <c r="H29" s="312"/>
      <c r="I29" s="314">
        <f>SUM(I26:L28)</f>
        <v>-0.19999999999999996</v>
      </c>
      <c r="J29" s="314"/>
      <c r="K29" s="314"/>
      <c r="L29" s="314"/>
      <c r="M29" s="314">
        <f>SUM(M26:P28)</f>
        <v>-9</v>
      </c>
      <c r="N29" s="314"/>
      <c r="O29" s="314"/>
      <c r="P29" s="314"/>
      <c r="Q29" s="105"/>
      <c r="R29" s="105"/>
      <c r="S29" s="105"/>
      <c r="T29" s="311" t="s">
        <v>63</v>
      </c>
      <c r="U29" s="312"/>
      <c r="V29" s="312"/>
      <c r="W29" s="312"/>
      <c r="X29" s="312"/>
      <c r="Y29" s="314">
        <f>SUM(Y26:AB28)</f>
        <v>0.59999999999999987</v>
      </c>
      <c r="Z29" s="314"/>
      <c r="AA29" s="314"/>
      <c r="AB29" s="314"/>
      <c r="AC29" s="314">
        <f>SUM(AC26:AF28)</f>
        <v>23</v>
      </c>
      <c r="AD29" s="314"/>
      <c r="AE29" s="314"/>
      <c r="AF29" s="314"/>
      <c r="AG29" s="108"/>
      <c r="AH29" s="105"/>
      <c r="AI29" s="109"/>
      <c r="AJ29" s="311" t="s">
        <v>64</v>
      </c>
      <c r="AK29" s="312"/>
      <c r="AL29" s="312"/>
      <c r="AM29" s="312"/>
      <c r="AN29" s="312"/>
      <c r="AO29" s="313">
        <f>SUM(AO26:AR28)</f>
        <v>-1.0000000000000002</v>
      </c>
      <c r="AP29" s="313"/>
      <c r="AQ29" s="313"/>
      <c r="AR29" s="313"/>
      <c r="AS29" s="314">
        <f>SUM(AS26:AV28)</f>
        <v>-41</v>
      </c>
      <c r="AT29" s="314"/>
      <c r="AU29" s="314"/>
      <c r="AV29" s="314"/>
      <c r="AW29" s="143"/>
      <c r="AX29" s="141"/>
      <c r="AY29" s="142"/>
      <c r="AZ29" s="311" t="s">
        <v>64</v>
      </c>
      <c r="BA29" s="312"/>
      <c r="BB29" s="312"/>
      <c r="BC29" s="312"/>
      <c r="BD29" s="312"/>
      <c r="BE29" s="313">
        <f>SUM(BE26:BH28)</f>
        <v>0.30000000000000004</v>
      </c>
      <c r="BF29" s="313"/>
      <c r="BG29" s="313"/>
      <c r="BH29" s="313"/>
      <c r="BI29" s="314">
        <f>SUM(BI26:BL28)</f>
        <v>11</v>
      </c>
      <c r="BJ29" s="314"/>
      <c r="BK29" s="314"/>
      <c r="BL29" s="314"/>
      <c r="BM29" s="44"/>
      <c r="BN29" s="81"/>
      <c r="BO29" s="22"/>
      <c r="BQ29" s="24"/>
      <c r="BR29" s="98"/>
      <c r="BS29" s="98"/>
      <c r="BT29" s="20"/>
      <c r="BU29" s="156"/>
      <c r="BV29" s="160"/>
      <c r="BW29" s="160"/>
      <c r="BX29" s="160"/>
      <c r="BY29" s="160"/>
      <c r="BZ29" s="154"/>
      <c r="CA29" s="160"/>
      <c r="CB29" s="160"/>
      <c r="CC29" s="160"/>
      <c r="CD29" s="160"/>
      <c r="CE29" s="154"/>
      <c r="CF29" s="160"/>
      <c r="CG29" s="160"/>
      <c r="CH29" s="160"/>
      <c r="CI29" s="160"/>
      <c r="CJ29" s="154"/>
      <c r="CK29" s="160"/>
      <c r="CL29" s="160"/>
      <c r="CM29" s="160"/>
      <c r="CN29" s="160"/>
      <c r="CO29" s="154"/>
      <c r="CP29" s="154"/>
      <c r="CQ29" s="154"/>
      <c r="CR29" s="154"/>
    </row>
    <row r="30" spans="2:96" ht="20.25" customHeight="1">
      <c r="B30" s="79"/>
      <c r="C30" s="41"/>
      <c r="D30" s="94"/>
      <c r="E30" s="94"/>
      <c r="F30" s="94"/>
      <c r="G30" s="94"/>
      <c r="H30" s="94"/>
      <c r="I30" s="95"/>
      <c r="J30" s="95"/>
      <c r="K30" s="95"/>
      <c r="L30" s="95"/>
      <c r="M30" s="95"/>
      <c r="N30" s="95"/>
      <c r="O30" s="95"/>
      <c r="P30" s="95"/>
      <c r="Q30" s="128"/>
      <c r="R30" s="128"/>
      <c r="S30" s="128"/>
      <c r="T30" s="94"/>
      <c r="U30" s="94"/>
      <c r="V30" s="94"/>
      <c r="W30" s="94"/>
      <c r="X30" s="94"/>
      <c r="Y30" s="95"/>
      <c r="Z30" s="95"/>
      <c r="AA30" s="95"/>
      <c r="AB30" s="95"/>
      <c r="AC30" s="95"/>
      <c r="AD30" s="95"/>
      <c r="AE30" s="95"/>
      <c r="AF30" s="95"/>
      <c r="AG30" s="134"/>
      <c r="AH30" s="128"/>
      <c r="AI30" s="133"/>
      <c r="AJ30" s="144"/>
      <c r="AK30" s="144"/>
      <c r="AL30" s="144"/>
      <c r="AM30" s="144"/>
      <c r="AN30" s="144"/>
      <c r="AO30" s="145"/>
      <c r="AP30" s="145"/>
      <c r="AQ30" s="145"/>
      <c r="AR30" s="145"/>
      <c r="AS30" s="145"/>
      <c r="AT30" s="145"/>
      <c r="AU30" s="145"/>
      <c r="AV30" s="145"/>
      <c r="AW30" s="146"/>
      <c r="AX30" s="147"/>
      <c r="AY30" s="148"/>
      <c r="AZ30" s="144"/>
      <c r="BA30" s="144"/>
      <c r="BB30" s="144"/>
      <c r="BC30" s="144"/>
      <c r="BD30" s="144"/>
      <c r="BE30" s="145"/>
      <c r="BF30" s="145"/>
      <c r="BG30" s="145"/>
      <c r="BH30" s="145"/>
      <c r="BI30" s="145"/>
      <c r="BJ30" s="145"/>
      <c r="BK30" s="145"/>
      <c r="BL30" s="145"/>
      <c r="BM30" s="44"/>
      <c r="BN30" s="81"/>
      <c r="BO30" s="22"/>
      <c r="BQ30" s="24"/>
      <c r="BR30" s="98"/>
      <c r="BS30" s="98"/>
      <c r="BT30" s="20"/>
      <c r="BU30" s="156"/>
      <c r="BV30" s="154"/>
      <c r="BW30" s="154"/>
      <c r="BX30" s="157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</row>
    <row r="31" spans="2:96" ht="20.25" customHeight="1">
      <c r="B31" s="79"/>
      <c r="C31" s="41"/>
      <c r="D31" s="94"/>
      <c r="E31" s="94"/>
      <c r="F31" s="94"/>
      <c r="G31" s="94"/>
      <c r="H31" s="94"/>
      <c r="I31" s="95"/>
      <c r="J31" s="95"/>
      <c r="K31" s="185"/>
      <c r="L31" s="185"/>
      <c r="M31" s="185"/>
      <c r="N31" s="186"/>
      <c r="O31" s="186"/>
      <c r="P31" s="186"/>
      <c r="Q31" s="128"/>
      <c r="R31" s="128"/>
      <c r="S31" s="128"/>
      <c r="T31" s="94"/>
      <c r="U31" s="94"/>
      <c r="V31" s="94"/>
      <c r="W31" s="94"/>
      <c r="X31" s="94"/>
      <c r="Y31" s="95"/>
      <c r="Z31" s="95"/>
      <c r="AA31" s="187"/>
      <c r="AB31" s="187"/>
      <c r="AC31" s="187"/>
      <c r="AD31" s="188"/>
      <c r="AE31" s="188"/>
      <c r="AF31" s="188"/>
      <c r="AG31" s="134"/>
      <c r="AH31" s="128"/>
      <c r="AI31" s="133"/>
      <c r="AJ31" s="144"/>
      <c r="AK31" s="144"/>
      <c r="AL31" s="144"/>
      <c r="AM31" s="144"/>
      <c r="AN31" s="144"/>
      <c r="AO31" s="145"/>
      <c r="AP31" s="145"/>
      <c r="AQ31" s="187"/>
      <c r="AR31" s="187"/>
      <c r="AS31" s="187"/>
      <c r="AT31" s="188"/>
      <c r="AU31" s="188"/>
      <c r="AV31" s="188"/>
      <c r="AW31" s="146"/>
      <c r="AX31" s="147"/>
      <c r="AY31" s="148"/>
      <c r="AZ31" s="144"/>
      <c r="BA31" s="144"/>
      <c r="BB31" s="144"/>
      <c r="BC31" s="144"/>
      <c r="BD31" s="144"/>
      <c r="BE31" s="145"/>
      <c r="BF31" s="145"/>
      <c r="BG31" s="187"/>
      <c r="BH31" s="187"/>
      <c r="BI31" s="187"/>
      <c r="BJ31" s="188"/>
      <c r="BK31" s="188"/>
      <c r="BL31" s="188"/>
      <c r="BM31" s="44"/>
      <c r="BN31" s="81"/>
      <c r="BO31" s="22"/>
      <c r="BQ31" s="24"/>
      <c r="BR31" s="98"/>
      <c r="BS31" s="98"/>
      <c r="BT31" s="20"/>
      <c r="BU31" s="156"/>
      <c r="BV31" s="154"/>
      <c r="BW31" s="154"/>
      <c r="BX31" s="157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</row>
    <row r="32" spans="2:96" ht="20.25" customHeight="1">
      <c r="B32" s="79"/>
      <c r="C32" s="42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9"/>
      <c r="R32" s="19"/>
      <c r="S32" s="19"/>
      <c r="T32" s="17"/>
      <c r="U32" s="17"/>
      <c r="V32" s="17"/>
      <c r="W32" s="17"/>
      <c r="X32" s="17"/>
      <c r="Y32" s="18"/>
      <c r="Z32" s="18"/>
      <c r="AA32" s="18"/>
      <c r="AB32" s="18"/>
      <c r="AC32" s="18"/>
      <c r="AD32" s="18"/>
      <c r="AE32" s="18"/>
      <c r="AF32" s="18"/>
      <c r="AG32" s="43"/>
      <c r="AH32" s="128"/>
      <c r="AI32" s="149"/>
      <c r="AJ32" s="17"/>
      <c r="AK32" s="17"/>
      <c r="AL32" s="17"/>
      <c r="AM32" s="17"/>
      <c r="AN32" s="17"/>
      <c r="AO32" s="18"/>
      <c r="AP32" s="18"/>
      <c r="AQ32" s="18"/>
      <c r="AR32" s="18"/>
      <c r="AS32" s="18"/>
      <c r="AT32" s="18"/>
      <c r="AU32" s="18"/>
      <c r="AV32" s="18"/>
      <c r="AW32" s="150"/>
      <c r="AX32" s="19"/>
      <c r="AY32" s="151"/>
      <c r="AZ32" s="17"/>
      <c r="BA32" s="17"/>
      <c r="BB32" s="17"/>
      <c r="BC32" s="17"/>
      <c r="BD32" s="17"/>
      <c r="BE32" s="18"/>
      <c r="BF32" s="18"/>
      <c r="BG32" s="18"/>
      <c r="BH32" s="18"/>
      <c r="BI32" s="18"/>
      <c r="BJ32" s="18"/>
      <c r="BK32" s="18"/>
      <c r="BL32" s="18"/>
      <c r="BM32" s="152"/>
      <c r="BN32" s="81"/>
      <c r="BO32" s="22"/>
      <c r="BQ32" s="24"/>
      <c r="BR32" s="98"/>
      <c r="BS32" s="98"/>
      <c r="BT32" s="20"/>
      <c r="BU32" s="156"/>
      <c r="BV32" s="154"/>
      <c r="BW32" s="154"/>
      <c r="BX32" s="157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</row>
    <row r="33" spans="2:96" ht="20.25" customHeight="1" thickBot="1">
      <c r="B33" s="82"/>
      <c r="C33" s="110"/>
      <c r="D33" s="83"/>
      <c r="E33" s="83"/>
      <c r="F33" s="83"/>
      <c r="G33" s="83"/>
      <c r="H33" s="83"/>
      <c r="I33" s="84"/>
      <c r="J33" s="84"/>
      <c r="K33" s="84"/>
      <c r="L33" s="84"/>
      <c r="M33" s="84"/>
      <c r="N33" s="84"/>
      <c r="O33" s="84"/>
      <c r="P33" s="84"/>
      <c r="Q33" s="135"/>
      <c r="R33" s="135"/>
      <c r="S33" s="135"/>
      <c r="T33" s="83"/>
      <c r="U33" s="83"/>
      <c r="V33" s="83"/>
      <c r="W33" s="83"/>
      <c r="X33" s="83"/>
      <c r="Y33" s="84"/>
      <c r="Z33" s="84"/>
      <c r="AA33" s="84"/>
      <c r="AB33" s="84"/>
      <c r="AC33" s="84"/>
      <c r="AD33" s="84"/>
      <c r="AE33" s="84"/>
      <c r="AF33" s="84"/>
      <c r="AG33" s="135"/>
      <c r="AH33" s="135"/>
      <c r="AI33" s="135"/>
      <c r="AJ33" s="83"/>
      <c r="AK33" s="83"/>
      <c r="AL33" s="83"/>
      <c r="AM33" s="83"/>
      <c r="AN33" s="83"/>
      <c r="AO33" s="84"/>
      <c r="AP33" s="84"/>
      <c r="AQ33" s="84"/>
      <c r="AR33" s="84"/>
      <c r="AS33" s="84"/>
      <c r="AT33" s="84"/>
      <c r="AU33" s="84"/>
      <c r="AV33" s="84"/>
      <c r="AW33" s="85"/>
      <c r="AX33" s="135"/>
      <c r="AY33" s="86"/>
      <c r="AZ33" s="83"/>
      <c r="BA33" s="83"/>
      <c r="BB33" s="83"/>
      <c r="BC33" s="83"/>
      <c r="BD33" s="83"/>
      <c r="BE33" s="84"/>
      <c r="BF33" s="84"/>
      <c r="BG33" s="84"/>
      <c r="BH33" s="84"/>
      <c r="BI33" s="84"/>
      <c r="BJ33" s="84"/>
      <c r="BK33" s="84"/>
      <c r="BL33" s="84"/>
      <c r="BM33" s="97"/>
      <c r="BN33" s="87"/>
      <c r="BO33" s="138"/>
      <c r="BQ33" s="24"/>
      <c r="BR33" s="98"/>
      <c r="BS33" s="98"/>
      <c r="BT33" s="20"/>
      <c r="BU33" s="156"/>
      <c r="BV33" s="154"/>
      <c r="BW33" s="154"/>
      <c r="BX33" s="157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</row>
    <row r="34" spans="2:96" ht="21" customHeight="1" thickBot="1">
      <c r="B34" s="47" t="s">
        <v>92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5"/>
      <c r="BB34" s="26"/>
      <c r="BC34" s="25"/>
      <c r="BD34" s="25"/>
      <c r="BE34" s="26"/>
      <c r="BF34" s="25"/>
      <c r="BG34" s="26"/>
      <c r="BH34" s="26"/>
      <c r="BI34" s="26"/>
      <c r="BJ34" s="26"/>
      <c r="BK34" s="26"/>
      <c r="BL34" s="26"/>
      <c r="BM34" s="26"/>
      <c r="BN34" s="26"/>
      <c r="BO34" s="138"/>
      <c r="BQ34" s="24"/>
      <c r="BR34" s="98"/>
      <c r="BS34" s="98"/>
      <c r="BT34" s="20"/>
      <c r="BU34" s="156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</row>
    <row r="35" spans="2:96" ht="32.25" customHeight="1" thickBot="1">
      <c r="B35" s="300"/>
      <c r="C35" s="293" t="s">
        <v>17</v>
      </c>
      <c r="D35" s="264"/>
      <c r="E35" s="264"/>
      <c r="F35" s="264"/>
      <c r="G35" s="264"/>
      <c r="H35" s="264"/>
      <c r="I35" s="302"/>
      <c r="J35" s="298" t="s">
        <v>16</v>
      </c>
      <c r="K35" s="294"/>
      <c r="L35" s="294"/>
      <c r="M35" s="294"/>
      <c r="N35" s="294"/>
      <c r="O35" s="295"/>
      <c r="P35" s="263" t="s">
        <v>15</v>
      </c>
      <c r="Q35" s="264"/>
      <c r="R35" s="264"/>
      <c r="S35" s="264"/>
      <c r="T35" s="264"/>
      <c r="U35" s="264"/>
      <c r="V35" s="265"/>
      <c r="W35" s="290" t="s">
        <v>14</v>
      </c>
      <c r="X35" s="291"/>
      <c r="Y35" s="291"/>
      <c r="Z35" s="291"/>
      <c r="AA35" s="291"/>
      <c r="AB35" s="291"/>
      <c r="AC35" s="292"/>
      <c r="AD35" s="290" t="s">
        <v>13</v>
      </c>
      <c r="AE35" s="291"/>
      <c r="AF35" s="291"/>
      <c r="AG35" s="291"/>
      <c r="AH35" s="291"/>
      <c r="AI35" s="291"/>
      <c r="AJ35" s="292"/>
      <c r="AK35" s="290" t="s">
        <v>12</v>
      </c>
      <c r="AL35" s="291"/>
      <c r="AM35" s="291"/>
      <c r="AN35" s="291"/>
      <c r="AO35" s="291"/>
      <c r="AP35" s="291"/>
      <c r="AQ35" s="292"/>
      <c r="AR35" s="293" t="s">
        <v>11</v>
      </c>
      <c r="AS35" s="264"/>
      <c r="AT35" s="264"/>
      <c r="AU35" s="264"/>
      <c r="AV35" s="264"/>
      <c r="AW35" s="264"/>
      <c r="AX35" s="265"/>
      <c r="AY35" s="294" t="s">
        <v>10</v>
      </c>
      <c r="AZ35" s="294"/>
      <c r="BA35" s="295"/>
      <c r="BB35" s="298" t="s">
        <v>9</v>
      </c>
      <c r="BC35" s="294"/>
      <c r="BD35" s="295"/>
      <c r="BE35" s="298" t="s">
        <v>8</v>
      </c>
      <c r="BF35" s="294"/>
      <c r="BG35" s="294"/>
      <c r="BH35" s="298" t="s">
        <v>38</v>
      </c>
      <c r="BI35" s="294"/>
      <c r="BJ35" s="294"/>
      <c r="BK35" s="263" t="s">
        <v>29</v>
      </c>
      <c r="BL35" s="264"/>
      <c r="BM35" s="264"/>
      <c r="BN35" s="265"/>
      <c r="BQ35" s="24"/>
      <c r="BR35" s="98"/>
      <c r="BS35" s="98"/>
      <c r="BT35" s="20"/>
      <c r="BU35" s="20"/>
    </row>
    <row r="36" spans="2:96" ht="32.25" customHeight="1" thickBot="1">
      <c r="B36" s="301"/>
      <c r="C36" s="303"/>
      <c r="D36" s="304"/>
      <c r="E36" s="304"/>
      <c r="F36" s="304"/>
      <c r="G36" s="304"/>
      <c r="H36" s="304"/>
      <c r="I36" s="305"/>
      <c r="J36" s="299"/>
      <c r="K36" s="296"/>
      <c r="L36" s="296"/>
      <c r="M36" s="296"/>
      <c r="N36" s="296"/>
      <c r="O36" s="297"/>
      <c r="P36" s="306"/>
      <c r="Q36" s="304"/>
      <c r="R36" s="304"/>
      <c r="S36" s="304"/>
      <c r="T36" s="304"/>
      <c r="U36" s="304"/>
      <c r="V36" s="307"/>
      <c r="W36" s="27" t="s">
        <v>7</v>
      </c>
      <c r="X36" s="28" t="s">
        <v>6</v>
      </c>
      <c r="Y36" s="28" t="s">
        <v>5</v>
      </c>
      <c r="Z36" s="28" t="s">
        <v>4</v>
      </c>
      <c r="AA36" s="28" t="s">
        <v>3</v>
      </c>
      <c r="AB36" s="28" t="s">
        <v>2</v>
      </c>
      <c r="AC36" s="29" t="s">
        <v>1</v>
      </c>
      <c r="AD36" s="27" t="s">
        <v>7</v>
      </c>
      <c r="AE36" s="28" t="s">
        <v>6</v>
      </c>
      <c r="AF36" s="28" t="s">
        <v>5</v>
      </c>
      <c r="AG36" s="28" t="s">
        <v>4</v>
      </c>
      <c r="AH36" s="28" t="s">
        <v>3</v>
      </c>
      <c r="AI36" s="28" t="s">
        <v>2</v>
      </c>
      <c r="AJ36" s="29" t="s">
        <v>1</v>
      </c>
      <c r="AK36" s="27" t="s">
        <v>7</v>
      </c>
      <c r="AL36" s="28" t="s">
        <v>6</v>
      </c>
      <c r="AM36" s="28" t="s">
        <v>5</v>
      </c>
      <c r="AN36" s="28" t="s">
        <v>4</v>
      </c>
      <c r="AO36" s="28" t="s">
        <v>3</v>
      </c>
      <c r="AP36" s="28" t="s">
        <v>2</v>
      </c>
      <c r="AQ36" s="29" t="s">
        <v>1</v>
      </c>
      <c r="AR36" s="30" t="s">
        <v>7</v>
      </c>
      <c r="AS36" s="31" t="s">
        <v>6</v>
      </c>
      <c r="AT36" s="31" t="s">
        <v>5</v>
      </c>
      <c r="AU36" s="31" t="s">
        <v>4</v>
      </c>
      <c r="AV36" s="31" t="s">
        <v>3</v>
      </c>
      <c r="AW36" s="31" t="s">
        <v>2</v>
      </c>
      <c r="AX36" s="32" t="s">
        <v>1</v>
      </c>
      <c r="AY36" s="296"/>
      <c r="AZ36" s="296"/>
      <c r="BA36" s="297"/>
      <c r="BB36" s="299"/>
      <c r="BC36" s="296"/>
      <c r="BD36" s="297"/>
      <c r="BE36" s="299"/>
      <c r="BF36" s="296"/>
      <c r="BG36" s="296"/>
      <c r="BH36" s="299"/>
      <c r="BI36" s="296"/>
      <c r="BJ36" s="296"/>
      <c r="BK36" s="266"/>
      <c r="BL36" s="267"/>
      <c r="BM36" s="267"/>
      <c r="BN36" s="268"/>
      <c r="BQ36" s="24"/>
      <c r="BR36" s="98"/>
      <c r="BS36" s="98"/>
      <c r="BT36" s="20"/>
      <c r="BU36" s="20"/>
    </row>
    <row r="37" spans="2:96" ht="21" customHeight="1">
      <c r="B37" s="269" t="s">
        <v>69</v>
      </c>
      <c r="C37" s="211" t="s">
        <v>85</v>
      </c>
      <c r="D37" s="212"/>
      <c r="E37" s="212"/>
      <c r="F37" s="212"/>
      <c r="G37" s="212"/>
      <c r="H37" s="212"/>
      <c r="I37" s="213"/>
      <c r="J37" s="238" t="s">
        <v>87</v>
      </c>
      <c r="K37" s="238"/>
      <c r="L37" s="238"/>
      <c r="M37" s="238"/>
      <c r="N37" s="238"/>
      <c r="O37" s="238"/>
      <c r="P37" s="239" t="s">
        <v>75</v>
      </c>
      <c r="Q37" s="240"/>
      <c r="R37" s="240"/>
      <c r="S37" s="240"/>
      <c r="T37" s="240"/>
      <c r="U37" s="240"/>
      <c r="V37" s="241"/>
      <c r="W37" s="113">
        <v>7</v>
      </c>
      <c r="X37" s="114">
        <v>7</v>
      </c>
      <c r="Y37" s="114">
        <v>7</v>
      </c>
      <c r="Z37" s="114">
        <v>7</v>
      </c>
      <c r="AA37" s="114">
        <v>7</v>
      </c>
      <c r="AB37" s="114"/>
      <c r="AC37" s="115"/>
      <c r="AD37" s="113">
        <v>7</v>
      </c>
      <c r="AE37" s="114">
        <v>7</v>
      </c>
      <c r="AF37" s="114">
        <v>7</v>
      </c>
      <c r="AG37" s="114">
        <v>7</v>
      </c>
      <c r="AH37" s="114">
        <v>7</v>
      </c>
      <c r="AI37" s="114"/>
      <c r="AJ37" s="115"/>
      <c r="AK37" s="113">
        <v>7</v>
      </c>
      <c r="AL37" s="114">
        <v>7</v>
      </c>
      <c r="AM37" s="114">
        <v>7</v>
      </c>
      <c r="AN37" s="114">
        <v>7</v>
      </c>
      <c r="AO37" s="114">
        <v>7</v>
      </c>
      <c r="AP37" s="114"/>
      <c r="AQ37" s="115"/>
      <c r="AR37" s="119">
        <v>7</v>
      </c>
      <c r="AS37" s="114">
        <v>7</v>
      </c>
      <c r="AT37" s="114">
        <v>7</v>
      </c>
      <c r="AU37" s="114">
        <v>7</v>
      </c>
      <c r="AV37" s="114">
        <v>7</v>
      </c>
      <c r="AW37" s="114"/>
      <c r="AX37" s="115"/>
      <c r="AY37" s="272">
        <f t="shared" ref="AY37:AY65" si="4">SUM(W37:AX37)</f>
        <v>140</v>
      </c>
      <c r="AZ37" s="273"/>
      <c r="BA37" s="273"/>
      <c r="BB37" s="274">
        <f>AY37/4</f>
        <v>35</v>
      </c>
      <c r="BC37" s="274"/>
      <c r="BD37" s="274"/>
      <c r="BE37" s="275">
        <f>ROUNDDOWN(SUM(BB37:BD51)/AY68,1)</f>
        <v>3.2</v>
      </c>
      <c r="BF37" s="276"/>
      <c r="BG37" s="277"/>
      <c r="BH37" s="281">
        <f>ROUNDDOWN(SUM(BB37:BD51)/40,1)</f>
        <v>2.8</v>
      </c>
      <c r="BI37" s="282"/>
      <c r="BJ37" s="283"/>
      <c r="BK37" s="308"/>
      <c r="BL37" s="309"/>
      <c r="BM37" s="309"/>
      <c r="BN37" s="310"/>
      <c r="BO37" s="33"/>
      <c r="BP37" s="10"/>
      <c r="CC37" s="6"/>
      <c r="CD37" s="6"/>
      <c r="CE37" s="262"/>
      <c r="CF37" s="262"/>
      <c r="CG37" s="262"/>
      <c r="CH37" s="262"/>
      <c r="CI37" s="262"/>
      <c r="CJ37" s="262"/>
      <c r="CK37" s="261"/>
      <c r="CL37" s="261"/>
      <c r="CM37" s="261"/>
      <c r="CN37" s="261"/>
      <c r="CO37" s="261"/>
      <c r="CP37" s="20"/>
      <c r="CQ37" s="20"/>
      <c r="CR37" s="20"/>
    </row>
    <row r="38" spans="2:96" ht="21" customHeight="1">
      <c r="B38" s="270"/>
      <c r="C38" s="214"/>
      <c r="D38" s="215"/>
      <c r="E38" s="215"/>
      <c r="F38" s="215"/>
      <c r="G38" s="215"/>
      <c r="H38" s="215"/>
      <c r="I38" s="216"/>
      <c r="J38" s="223" t="s">
        <v>88</v>
      </c>
      <c r="K38" s="223"/>
      <c r="L38" s="223"/>
      <c r="M38" s="223"/>
      <c r="N38" s="223"/>
      <c r="O38" s="223"/>
      <c r="P38" s="224" t="s">
        <v>76</v>
      </c>
      <c r="Q38" s="225"/>
      <c r="R38" s="225"/>
      <c r="S38" s="225"/>
      <c r="T38" s="225"/>
      <c r="U38" s="225"/>
      <c r="V38" s="226"/>
      <c r="W38" s="116">
        <v>3</v>
      </c>
      <c r="X38" s="117">
        <v>3</v>
      </c>
      <c r="Y38" s="117">
        <v>3</v>
      </c>
      <c r="Z38" s="117">
        <v>3</v>
      </c>
      <c r="AA38" s="117">
        <v>3</v>
      </c>
      <c r="AB38" s="117"/>
      <c r="AC38" s="118"/>
      <c r="AD38" s="116">
        <v>3</v>
      </c>
      <c r="AE38" s="117">
        <v>3</v>
      </c>
      <c r="AF38" s="117">
        <v>3</v>
      </c>
      <c r="AG38" s="117">
        <v>3</v>
      </c>
      <c r="AH38" s="117">
        <v>3</v>
      </c>
      <c r="AI38" s="117"/>
      <c r="AJ38" s="118"/>
      <c r="AK38" s="116">
        <v>3</v>
      </c>
      <c r="AL38" s="117">
        <v>3</v>
      </c>
      <c r="AM38" s="117">
        <v>3</v>
      </c>
      <c r="AN38" s="117">
        <v>3</v>
      </c>
      <c r="AO38" s="117">
        <v>3</v>
      </c>
      <c r="AP38" s="117"/>
      <c r="AQ38" s="118"/>
      <c r="AR38" s="120">
        <v>3</v>
      </c>
      <c r="AS38" s="117">
        <v>3</v>
      </c>
      <c r="AT38" s="117">
        <v>3</v>
      </c>
      <c r="AU38" s="117">
        <v>3</v>
      </c>
      <c r="AV38" s="117">
        <v>3</v>
      </c>
      <c r="AW38" s="117"/>
      <c r="AX38" s="118"/>
      <c r="AY38" s="220">
        <f t="shared" si="4"/>
        <v>60</v>
      </c>
      <c r="AZ38" s="221"/>
      <c r="BA38" s="221"/>
      <c r="BB38" s="222">
        <f>AY38/4</f>
        <v>15</v>
      </c>
      <c r="BC38" s="222"/>
      <c r="BD38" s="222"/>
      <c r="BE38" s="229"/>
      <c r="BF38" s="230"/>
      <c r="BG38" s="231"/>
      <c r="BH38" s="284"/>
      <c r="BI38" s="285"/>
      <c r="BJ38" s="286"/>
      <c r="BK38" s="255"/>
      <c r="BL38" s="256"/>
      <c r="BM38" s="256"/>
      <c r="BN38" s="257"/>
      <c r="BO38" s="33"/>
      <c r="CC38" s="6"/>
      <c r="CD38" s="6"/>
      <c r="CE38" s="262"/>
      <c r="CF38" s="262"/>
      <c r="CG38" s="262"/>
      <c r="CH38" s="262"/>
      <c r="CI38" s="262"/>
      <c r="CJ38" s="262"/>
      <c r="CK38" s="261"/>
      <c r="CL38" s="261"/>
      <c r="CM38" s="261"/>
      <c r="CN38" s="261"/>
      <c r="CO38" s="261"/>
      <c r="CP38" s="20"/>
      <c r="CQ38" s="20"/>
      <c r="CR38" s="20"/>
    </row>
    <row r="39" spans="2:96" ht="21" customHeight="1">
      <c r="B39" s="270"/>
      <c r="C39" s="214"/>
      <c r="D39" s="215"/>
      <c r="E39" s="215"/>
      <c r="F39" s="215"/>
      <c r="G39" s="215"/>
      <c r="H39" s="215"/>
      <c r="I39" s="216"/>
      <c r="J39" s="223" t="s">
        <v>88</v>
      </c>
      <c r="K39" s="223"/>
      <c r="L39" s="223"/>
      <c r="M39" s="223"/>
      <c r="N39" s="223"/>
      <c r="O39" s="223"/>
      <c r="P39" s="224" t="s">
        <v>77</v>
      </c>
      <c r="Q39" s="225"/>
      <c r="R39" s="225"/>
      <c r="S39" s="225"/>
      <c r="T39" s="225"/>
      <c r="U39" s="225"/>
      <c r="V39" s="226"/>
      <c r="W39" s="116">
        <v>4</v>
      </c>
      <c r="X39" s="117">
        <v>4</v>
      </c>
      <c r="Y39" s="117">
        <v>4</v>
      </c>
      <c r="Z39" s="117">
        <v>4</v>
      </c>
      <c r="AA39" s="117">
        <v>4</v>
      </c>
      <c r="AB39" s="117"/>
      <c r="AC39" s="118"/>
      <c r="AD39" s="116">
        <v>4</v>
      </c>
      <c r="AE39" s="117">
        <v>4</v>
      </c>
      <c r="AF39" s="117">
        <v>4</v>
      </c>
      <c r="AG39" s="117">
        <v>4</v>
      </c>
      <c r="AH39" s="117">
        <v>4</v>
      </c>
      <c r="AI39" s="117"/>
      <c r="AJ39" s="118"/>
      <c r="AK39" s="116">
        <v>4</v>
      </c>
      <c r="AL39" s="117">
        <v>4</v>
      </c>
      <c r="AM39" s="117">
        <v>4</v>
      </c>
      <c r="AN39" s="117">
        <v>4</v>
      </c>
      <c r="AO39" s="117">
        <v>4</v>
      </c>
      <c r="AP39" s="117"/>
      <c r="AQ39" s="118"/>
      <c r="AR39" s="120">
        <v>4</v>
      </c>
      <c r="AS39" s="117">
        <v>4</v>
      </c>
      <c r="AT39" s="117">
        <v>4</v>
      </c>
      <c r="AU39" s="117">
        <v>4</v>
      </c>
      <c r="AV39" s="117">
        <v>4</v>
      </c>
      <c r="AW39" s="117"/>
      <c r="AX39" s="118"/>
      <c r="AY39" s="220">
        <f t="shared" si="4"/>
        <v>80</v>
      </c>
      <c r="AZ39" s="221"/>
      <c r="BA39" s="221"/>
      <c r="BB39" s="222">
        <f t="shared" ref="BB39:BB66" si="5">AY39/4</f>
        <v>20</v>
      </c>
      <c r="BC39" s="222"/>
      <c r="BD39" s="222"/>
      <c r="BE39" s="229"/>
      <c r="BF39" s="230"/>
      <c r="BG39" s="231"/>
      <c r="BH39" s="284"/>
      <c r="BI39" s="285"/>
      <c r="BJ39" s="286"/>
      <c r="BK39" s="255"/>
      <c r="BL39" s="256"/>
      <c r="BM39" s="256"/>
      <c r="BN39" s="257"/>
      <c r="BO39" s="33"/>
      <c r="CC39" s="7"/>
      <c r="CD39" s="6"/>
      <c r="CE39" s="262"/>
      <c r="CF39" s="262"/>
      <c r="CG39" s="262"/>
      <c r="CH39" s="262"/>
      <c r="CI39" s="262"/>
      <c r="CJ39" s="262"/>
      <c r="CK39" s="261"/>
      <c r="CL39" s="261"/>
      <c r="CM39" s="261"/>
      <c r="CN39" s="261"/>
      <c r="CO39" s="261"/>
      <c r="CP39" s="20"/>
      <c r="CQ39" s="20"/>
      <c r="CR39" s="20"/>
    </row>
    <row r="40" spans="2:96" ht="21" customHeight="1">
      <c r="B40" s="270"/>
      <c r="C40" s="214"/>
      <c r="D40" s="215"/>
      <c r="E40" s="215"/>
      <c r="F40" s="215"/>
      <c r="G40" s="215"/>
      <c r="H40" s="215"/>
      <c r="I40" s="216"/>
      <c r="J40" s="223" t="s">
        <v>89</v>
      </c>
      <c r="K40" s="223"/>
      <c r="L40" s="223"/>
      <c r="M40" s="223"/>
      <c r="N40" s="223"/>
      <c r="O40" s="223"/>
      <c r="P40" s="224" t="s">
        <v>78</v>
      </c>
      <c r="Q40" s="225"/>
      <c r="R40" s="225"/>
      <c r="S40" s="225"/>
      <c r="T40" s="225"/>
      <c r="U40" s="225"/>
      <c r="V40" s="226"/>
      <c r="W40" s="116"/>
      <c r="X40" s="117"/>
      <c r="Y40" s="117"/>
      <c r="Z40" s="117">
        <v>4</v>
      </c>
      <c r="AA40" s="117">
        <v>4</v>
      </c>
      <c r="AB40" s="117">
        <v>4</v>
      </c>
      <c r="AC40" s="118">
        <v>4</v>
      </c>
      <c r="AD40" s="116"/>
      <c r="AE40" s="117"/>
      <c r="AF40" s="117"/>
      <c r="AG40" s="117">
        <v>4</v>
      </c>
      <c r="AH40" s="117">
        <v>4</v>
      </c>
      <c r="AI40" s="117">
        <v>4</v>
      </c>
      <c r="AJ40" s="118">
        <v>4</v>
      </c>
      <c r="AK40" s="116"/>
      <c r="AL40" s="117"/>
      <c r="AM40" s="117"/>
      <c r="AN40" s="117">
        <v>4</v>
      </c>
      <c r="AO40" s="117">
        <v>4</v>
      </c>
      <c r="AP40" s="117">
        <v>4</v>
      </c>
      <c r="AQ40" s="118">
        <v>4</v>
      </c>
      <c r="AR40" s="120"/>
      <c r="AS40" s="117"/>
      <c r="AT40" s="117"/>
      <c r="AU40" s="117">
        <v>4</v>
      </c>
      <c r="AV40" s="117">
        <v>4</v>
      </c>
      <c r="AW40" s="117">
        <v>4</v>
      </c>
      <c r="AX40" s="118">
        <v>4</v>
      </c>
      <c r="AY40" s="220">
        <f t="shared" ref="AY40" si="6">SUM(W40:AX40)</f>
        <v>64</v>
      </c>
      <c r="AZ40" s="221"/>
      <c r="BA40" s="221"/>
      <c r="BB40" s="222">
        <f t="shared" ref="BB40" si="7">AY40/4</f>
        <v>16</v>
      </c>
      <c r="BC40" s="222"/>
      <c r="BD40" s="222"/>
      <c r="BE40" s="229"/>
      <c r="BF40" s="230"/>
      <c r="BG40" s="231"/>
      <c r="BH40" s="284"/>
      <c r="BI40" s="285"/>
      <c r="BJ40" s="286"/>
      <c r="BK40" s="258"/>
      <c r="BL40" s="259"/>
      <c r="BM40" s="259"/>
      <c r="BN40" s="260"/>
      <c r="BO40" s="33"/>
    </row>
    <row r="41" spans="2:96" ht="21" customHeight="1">
      <c r="B41" s="270"/>
      <c r="C41" s="214"/>
      <c r="D41" s="215"/>
      <c r="E41" s="215"/>
      <c r="F41" s="215"/>
      <c r="G41" s="215"/>
      <c r="H41" s="215"/>
      <c r="I41" s="216"/>
      <c r="J41" s="223" t="s">
        <v>89</v>
      </c>
      <c r="K41" s="223"/>
      <c r="L41" s="223"/>
      <c r="M41" s="223"/>
      <c r="N41" s="223"/>
      <c r="O41" s="223"/>
      <c r="P41" s="224" t="s">
        <v>79</v>
      </c>
      <c r="Q41" s="225"/>
      <c r="R41" s="225"/>
      <c r="S41" s="225"/>
      <c r="T41" s="225"/>
      <c r="U41" s="225"/>
      <c r="V41" s="226"/>
      <c r="W41" s="116"/>
      <c r="X41" s="117">
        <v>4</v>
      </c>
      <c r="Y41" s="117">
        <v>4</v>
      </c>
      <c r="Z41" s="117">
        <v>4</v>
      </c>
      <c r="AA41" s="117">
        <v>4</v>
      </c>
      <c r="AB41" s="117"/>
      <c r="AC41" s="118"/>
      <c r="AD41" s="116"/>
      <c r="AE41" s="117">
        <v>4</v>
      </c>
      <c r="AF41" s="117">
        <v>4</v>
      </c>
      <c r="AG41" s="117">
        <v>4</v>
      </c>
      <c r="AH41" s="117">
        <v>4</v>
      </c>
      <c r="AI41" s="117"/>
      <c r="AJ41" s="118"/>
      <c r="AK41" s="116"/>
      <c r="AL41" s="117">
        <v>4</v>
      </c>
      <c r="AM41" s="117">
        <v>4</v>
      </c>
      <c r="AN41" s="117">
        <v>4</v>
      </c>
      <c r="AO41" s="117">
        <v>4</v>
      </c>
      <c r="AP41" s="117"/>
      <c r="AQ41" s="118"/>
      <c r="AR41" s="120"/>
      <c r="AS41" s="117">
        <v>4</v>
      </c>
      <c r="AT41" s="117">
        <v>4</v>
      </c>
      <c r="AU41" s="117">
        <v>4</v>
      </c>
      <c r="AV41" s="117">
        <v>4</v>
      </c>
      <c r="AW41" s="117"/>
      <c r="AX41" s="118"/>
      <c r="AY41" s="220">
        <f t="shared" si="4"/>
        <v>64</v>
      </c>
      <c r="AZ41" s="221"/>
      <c r="BA41" s="221"/>
      <c r="BB41" s="222">
        <f t="shared" si="5"/>
        <v>16</v>
      </c>
      <c r="BC41" s="222"/>
      <c r="BD41" s="222"/>
      <c r="BE41" s="229"/>
      <c r="BF41" s="230"/>
      <c r="BG41" s="231"/>
      <c r="BH41" s="284"/>
      <c r="BI41" s="285"/>
      <c r="BJ41" s="286"/>
      <c r="BK41" s="258"/>
      <c r="BL41" s="259"/>
      <c r="BM41" s="259"/>
      <c r="BN41" s="260"/>
      <c r="BO41" s="33"/>
    </row>
    <row r="42" spans="2:96" ht="21" customHeight="1">
      <c r="B42" s="270"/>
      <c r="C42" s="214"/>
      <c r="D42" s="215"/>
      <c r="E42" s="215"/>
      <c r="F42" s="215"/>
      <c r="G42" s="215"/>
      <c r="H42" s="215"/>
      <c r="I42" s="216"/>
      <c r="J42" s="223" t="s">
        <v>90</v>
      </c>
      <c r="K42" s="223"/>
      <c r="L42" s="223"/>
      <c r="M42" s="223"/>
      <c r="N42" s="223"/>
      <c r="O42" s="223"/>
      <c r="P42" s="224" t="s">
        <v>80</v>
      </c>
      <c r="Q42" s="225"/>
      <c r="R42" s="225"/>
      <c r="S42" s="225"/>
      <c r="T42" s="225"/>
      <c r="U42" s="225"/>
      <c r="V42" s="226"/>
      <c r="W42" s="116"/>
      <c r="X42" s="117"/>
      <c r="Y42" s="117"/>
      <c r="Z42" s="117"/>
      <c r="AA42" s="117"/>
      <c r="AB42" s="117">
        <v>6</v>
      </c>
      <c r="AC42" s="118">
        <v>6</v>
      </c>
      <c r="AD42" s="116"/>
      <c r="AE42" s="117"/>
      <c r="AF42" s="117"/>
      <c r="AG42" s="117"/>
      <c r="AH42" s="117"/>
      <c r="AI42" s="117">
        <v>6</v>
      </c>
      <c r="AJ42" s="118">
        <v>6</v>
      </c>
      <c r="AK42" s="116"/>
      <c r="AL42" s="117"/>
      <c r="AM42" s="117"/>
      <c r="AN42" s="117"/>
      <c r="AO42" s="117"/>
      <c r="AP42" s="117">
        <v>6</v>
      </c>
      <c r="AQ42" s="118">
        <v>6</v>
      </c>
      <c r="AR42" s="120"/>
      <c r="AS42" s="117"/>
      <c r="AT42" s="117"/>
      <c r="AU42" s="117"/>
      <c r="AV42" s="117"/>
      <c r="AW42" s="117">
        <v>6</v>
      </c>
      <c r="AX42" s="118">
        <v>6</v>
      </c>
      <c r="AY42" s="220">
        <f t="shared" ref="AY42:AY47" si="8">SUM(W42:AX42)</f>
        <v>48</v>
      </c>
      <c r="AZ42" s="221"/>
      <c r="BA42" s="221"/>
      <c r="BB42" s="222">
        <f t="shared" ref="BB42:BB47" si="9">AY42/4</f>
        <v>12</v>
      </c>
      <c r="BC42" s="222"/>
      <c r="BD42" s="222"/>
      <c r="BE42" s="229"/>
      <c r="BF42" s="230"/>
      <c r="BG42" s="231"/>
      <c r="BH42" s="284"/>
      <c r="BI42" s="285"/>
      <c r="BJ42" s="286"/>
      <c r="BK42" s="255"/>
      <c r="BL42" s="256"/>
      <c r="BM42" s="256"/>
      <c r="BN42" s="257"/>
      <c r="BO42" s="33"/>
    </row>
    <row r="43" spans="2:96" ht="21" customHeight="1">
      <c r="B43" s="270"/>
      <c r="C43" s="214"/>
      <c r="D43" s="215"/>
      <c r="E43" s="215"/>
      <c r="F43" s="215"/>
      <c r="G43" s="215"/>
      <c r="H43" s="215"/>
      <c r="I43" s="216"/>
      <c r="J43" s="223"/>
      <c r="K43" s="223"/>
      <c r="L43" s="223"/>
      <c r="M43" s="223"/>
      <c r="N43" s="223"/>
      <c r="O43" s="223"/>
      <c r="P43" s="224"/>
      <c r="Q43" s="225"/>
      <c r="R43" s="225"/>
      <c r="S43" s="225"/>
      <c r="T43" s="225"/>
      <c r="U43" s="225"/>
      <c r="V43" s="226"/>
      <c r="W43" s="116"/>
      <c r="X43" s="117"/>
      <c r="Y43" s="117"/>
      <c r="Z43" s="117"/>
      <c r="AA43" s="117"/>
      <c r="AB43" s="117"/>
      <c r="AC43" s="118"/>
      <c r="AD43" s="116"/>
      <c r="AE43" s="117"/>
      <c r="AF43" s="117"/>
      <c r="AG43" s="117"/>
      <c r="AH43" s="117"/>
      <c r="AI43" s="117"/>
      <c r="AJ43" s="118"/>
      <c r="AK43" s="116"/>
      <c r="AL43" s="117"/>
      <c r="AM43" s="117"/>
      <c r="AN43" s="117"/>
      <c r="AO43" s="117"/>
      <c r="AP43" s="117"/>
      <c r="AQ43" s="118"/>
      <c r="AR43" s="120"/>
      <c r="AS43" s="117"/>
      <c r="AT43" s="117"/>
      <c r="AU43" s="117"/>
      <c r="AV43" s="117"/>
      <c r="AW43" s="117"/>
      <c r="AX43" s="118"/>
      <c r="AY43" s="220">
        <f t="shared" si="8"/>
        <v>0</v>
      </c>
      <c r="AZ43" s="221"/>
      <c r="BA43" s="221"/>
      <c r="BB43" s="222">
        <f t="shared" si="9"/>
        <v>0</v>
      </c>
      <c r="BC43" s="222"/>
      <c r="BD43" s="222"/>
      <c r="BE43" s="229"/>
      <c r="BF43" s="230"/>
      <c r="BG43" s="231"/>
      <c r="BH43" s="284"/>
      <c r="BI43" s="285"/>
      <c r="BJ43" s="286"/>
      <c r="BK43" s="255"/>
      <c r="BL43" s="256"/>
      <c r="BM43" s="256"/>
      <c r="BN43" s="257"/>
      <c r="BO43" s="33"/>
    </row>
    <row r="44" spans="2:96" ht="21" customHeight="1">
      <c r="B44" s="270"/>
      <c r="C44" s="214"/>
      <c r="D44" s="215"/>
      <c r="E44" s="215"/>
      <c r="F44" s="215"/>
      <c r="G44" s="215"/>
      <c r="H44" s="215"/>
      <c r="I44" s="216"/>
      <c r="J44" s="223"/>
      <c r="K44" s="223"/>
      <c r="L44" s="223"/>
      <c r="M44" s="223"/>
      <c r="N44" s="223"/>
      <c r="O44" s="223"/>
      <c r="P44" s="224"/>
      <c r="Q44" s="225"/>
      <c r="R44" s="225"/>
      <c r="S44" s="225"/>
      <c r="T44" s="225"/>
      <c r="U44" s="225"/>
      <c r="V44" s="226"/>
      <c r="W44" s="116"/>
      <c r="X44" s="117"/>
      <c r="Y44" s="117"/>
      <c r="Z44" s="117"/>
      <c r="AA44" s="117"/>
      <c r="AB44" s="117"/>
      <c r="AC44" s="118"/>
      <c r="AD44" s="116"/>
      <c r="AE44" s="117"/>
      <c r="AF44" s="117"/>
      <c r="AG44" s="117"/>
      <c r="AH44" s="117"/>
      <c r="AI44" s="117"/>
      <c r="AJ44" s="118"/>
      <c r="AK44" s="116"/>
      <c r="AL44" s="117"/>
      <c r="AM44" s="117"/>
      <c r="AN44" s="117"/>
      <c r="AO44" s="117"/>
      <c r="AP44" s="117"/>
      <c r="AQ44" s="118"/>
      <c r="AR44" s="120"/>
      <c r="AS44" s="117"/>
      <c r="AT44" s="117"/>
      <c r="AU44" s="117"/>
      <c r="AV44" s="117"/>
      <c r="AW44" s="117"/>
      <c r="AX44" s="118"/>
      <c r="AY44" s="220">
        <f t="shared" ref="AY44:AY46" si="10">SUM(W44:AX44)</f>
        <v>0</v>
      </c>
      <c r="AZ44" s="221"/>
      <c r="BA44" s="221"/>
      <c r="BB44" s="222">
        <f t="shared" ref="BB44:BB46" si="11">AY44/4</f>
        <v>0</v>
      </c>
      <c r="BC44" s="222"/>
      <c r="BD44" s="222"/>
      <c r="BE44" s="229"/>
      <c r="BF44" s="230"/>
      <c r="BG44" s="231"/>
      <c r="BH44" s="284"/>
      <c r="BI44" s="285"/>
      <c r="BJ44" s="286"/>
      <c r="BK44" s="255"/>
      <c r="BL44" s="256"/>
      <c r="BM44" s="256"/>
      <c r="BN44" s="257"/>
      <c r="BO44" s="33"/>
    </row>
    <row r="45" spans="2:96" ht="21" customHeight="1">
      <c r="B45" s="270"/>
      <c r="C45" s="214"/>
      <c r="D45" s="215"/>
      <c r="E45" s="215"/>
      <c r="F45" s="215"/>
      <c r="G45" s="215"/>
      <c r="H45" s="215"/>
      <c r="I45" s="216"/>
      <c r="J45" s="223"/>
      <c r="K45" s="223"/>
      <c r="L45" s="223"/>
      <c r="M45" s="223"/>
      <c r="N45" s="223"/>
      <c r="O45" s="223"/>
      <c r="P45" s="224"/>
      <c r="Q45" s="225"/>
      <c r="R45" s="225"/>
      <c r="S45" s="225"/>
      <c r="T45" s="225"/>
      <c r="U45" s="225"/>
      <c r="V45" s="226"/>
      <c r="W45" s="116"/>
      <c r="X45" s="117"/>
      <c r="Y45" s="117"/>
      <c r="Z45" s="117"/>
      <c r="AA45" s="117"/>
      <c r="AB45" s="117"/>
      <c r="AC45" s="118"/>
      <c r="AD45" s="116"/>
      <c r="AE45" s="117"/>
      <c r="AF45" s="117"/>
      <c r="AG45" s="117"/>
      <c r="AH45" s="117"/>
      <c r="AI45" s="117"/>
      <c r="AJ45" s="118"/>
      <c r="AK45" s="116"/>
      <c r="AL45" s="117"/>
      <c r="AM45" s="117"/>
      <c r="AN45" s="117"/>
      <c r="AO45" s="117"/>
      <c r="AP45" s="117"/>
      <c r="AQ45" s="118"/>
      <c r="AR45" s="120"/>
      <c r="AS45" s="117"/>
      <c r="AT45" s="117"/>
      <c r="AU45" s="117"/>
      <c r="AV45" s="117"/>
      <c r="AW45" s="117"/>
      <c r="AX45" s="118"/>
      <c r="AY45" s="220">
        <f t="shared" si="10"/>
        <v>0</v>
      </c>
      <c r="AZ45" s="221"/>
      <c r="BA45" s="221"/>
      <c r="BB45" s="222">
        <f t="shared" si="11"/>
        <v>0</v>
      </c>
      <c r="BC45" s="222"/>
      <c r="BD45" s="222"/>
      <c r="BE45" s="229"/>
      <c r="BF45" s="230"/>
      <c r="BG45" s="231"/>
      <c r="BH45" s="284"/>
      <c r="BI45" s="285"/>
      <c r="BJ45" s="286"/>
      <c r="BK45" s="255"/>
      <c r="BL45" s="256"/>
      <c r="BM45" s="256"/>
      <c r="BN45" s="257"/>
      <c r="BO45" s="33"/>
    </row>
    <row r="46" spans="2:96" ht="21" customHeight="1">
      <c r="B46" s="270"/>
      <c r="C46" s="214"/>
      <c r="D46" s="215"/>
      <c r="E46" s="215"/>
      <c r="F46" s="215"/>
      <c r="G46" s="215"/>
      <c r="H46" s="215"/>
      <c r="I46" s="216"/>
      <c r="J46" s="223"/>
      <c r="K46" s="223"/>
      <c r="L46" s="223"/>
      <c r="M46" s="223"/>
      <c r="N46" s="223"/>
      <c r="O46" s="223"/>
      <c r="P46" s="224"/>
      <c r="Q46" s="225"/>
      <c r="R46" s="225"/>
      <c r="S46" s="225"/>
      <c r="T46" s="225"/>
      <c r="U46" s="225"/>
      <c r="V46" s="226"/>
      <c r="W46" s="116"/>
      <c r="X46" s="117"/>
      <c r="Y46" s="117"/>
      <c r="Z46" s="117"/>
      <c r="AA46" s="117"/>
      <c r="AB46" s="117"/>
      <c r="AC46" s="118"/>
      <c r="AD46" s="116"/>
      <c r="AE46" s="117"/>
      <c r="AF46" s="117"/>
      <c r="AG46" s="117"/>
      <c r="AH46" s="117"/>
      <c r="AI46" s="117"/>
      <c r="AJ46" s="118"/>
      <c r="AK46" s="116"/>
      <c r="AL46" s="117"/>
      <c r="AM46" s="117"/>
      <c r="AN46" s="117"/>
      <c r="AO46" s="117"/>
      <c r="AP46" s="117"/>
      <c r="AQ46" s="118"/>
      <c r="AR46" s="120"/>
      <c r="AS46" s="117"/>
      <c r="AT46" s="117"/>
      <c r="AU46" s="117"/>
      <c r="AV46" s="117"/>
      <c r="AW46" s="117"/>
      <c r="AX46" s="118"/>
      <c r="AY46" s="220">
        <f t="shared" si="10"/>
        <v>0</v>
      </c>
      <c r="AZ46" s="221"/>
      <c r="BA46" s="221"/>
      <c r="BB46" s="222">
        <f t="shared" si="11"/>
        <v>0</v>
      </c>
      <c r="BC46" s="222"/>
      <c r="BD46" s="222"/>
      <c r="BE46" s="229"/>
      <c r="BF46" s="230"/>
      <c r="BG46" s="231"/>
      <c r="BH46" s="284"/>
      <c r="BI46" s="285"/>
      <c r="BJ46" s="286"/>
      <c r="BK46" s="255"/>
      <c r="BL46" s="256"/>
      <c r="BM46" s="256"/>
      <c r="BN46" s="257"/>
      <c r="BO46" s="33"/>
    </row>
    <row r="47" spans="2:96" ht="21" customHeight="1">
      <c r="B47" s="270"/>
      <c r="C47" s="214"/>
      <c r="D47" s="215"/>
      <c r="E47" s="215"/>
      <c r="F47" s="215"/>
      <c r="G47" s="215"/>
      <c r="H47" s="215"/>
      <c r="I47" s="216"/>
      <c r="J47" s="223"/>
      <c r="K47" s="223"/>
      <c r="L47" s="223"/>
      <c r="M47" s="223"/>
      <c r="N47" s="223"/>
      <c r="O47" s="223"/>
      <c r="P47" s="224"/>
      <c r="Q47" s="225"/>
      <c r="R47" s="225"/>
      <c r="S47" s="225"/>
      <c r="T47" s="225"/>
      <c r="U47" s="225"/>
      <c r="V47" s="226"/>
      <c r="W47" s="116"/>
      <c r="X47" s="117"/>
      <c r="Y47" s="117"/>
      <c r="Z47" s="117"/>
      <c r="AA47" s="117"/>
      <c r="AB47" s="117"/>
      <c r="AC47" s="118"/>
      <c r="AD47" s="116"/>
      <c r="AE47" s="117"/>
      <c r="AF47" s="117"/>
      <c r="AG47" s="117"/>
      <c r="AH47" s="117"/>
      <c r="AI47" s="117"/>
      <c r="AJ47" s="118"/>
      <c r="AK47" s="116"/>
      <c r="AL47" s="117"/>
      <c r="AM47" s="117"/>
      <c r="AN47" s="117"/>
      <c r="AO47" s="117"/>
      <c r="AP47" s="117"/>
      <c r="AQ47" s="118"/>
      <c r="AR47" s="120"/>
      <c r="AS47" s="117"/>
      <c r="AT47" s="117"/>
      <c r="AU47" s="117"/>
      <c r="AV47" s="117"/>
      <c r="AW47" s="117"/>
      <c r="AX47" s="118"/>
      <c r="AY47" s="220">
        <f t="shared" si="8"/>
        <v>0</v>
      </c>
      <c r="AZ47" s="221"/>
      <c r="BA47" s="221"/>
      <c r="BB47" s="222">
        <f t="shared" si="9"/>
        <v>0</v>
      </c>
      <c r="BC47" s="222"/>
      <c r="BD47" s="222"/>
      <c r="BE47" s="229"/>
      <c r="BF47" s="230"/>
      <c r="BG47" s="231"/>
      <c r="BH47" s="284"/>
      <c r="BI47" s="285"/>
      <c r="BJ47" s="286"/>
      <c r="BK47" s="255"/>
      <c r="BL47" s="256"/>
      <c r="BM47" s="256"/>
      <c r="BN47" s="257"/>
      <c r="BO47" s="33"/>
    </row>
    <row r="48" spans="2:96" ht="21" customHeight="1">
      <c r="B48" s="270"/>
      <c r="C48" s="214"/>
      <c r="D48" s="215"/>
      <c r="E48" s="215"/>
      <c r="F48" s="215"/>
      <c r="G48" s="215"/>
      <c r="H48" s="215"/>
      <c r="I48" s="216"/>
      <c r="J48" s="223"/>
      <c r="K48" s="223"/>
      <c r="L48" s="223"/>
      <c r="M48" s="223"/>
      <c r="N48" s="223"/>
      <c r="O48" s="223"/>
      <c r="P48" s="224"/>
      <c r="Q48" s="225"/>
      <c r="R48" s="225"/>
      <c r="S48" s="225"/>
      <c r="T48" s="225"/>
      <c r="U48" s="225"/>
      <c r="V48" s="226"/>
      <c r="W48" s="116"/>
      <c r="X48" s="117"/>
      <c r="Y48" s="117"/>
      <c r="Z48" s="117"/>
      <c r="AA48" s="117"/>
      <c r="AB48" s="117"/>
      <c r="AC48" s="118"/>
      <c r="AD48" s="116"/>
      <c r="AE48" s="117"/>
      <c r="AF48" s="117"/>
      <c r="AG48" s="117"/>
      <c r="AH48" s="117"/>
      <c r="AI48" s="117"/>
      <c r="AJ48" s="118"/>
      <c r="AK48" s="116"/>
      <c r="AL48" s="117"/>
      <c r="AM48" s="117"/>
      <c r="AN48" s="117"/>
      <c r="AO48" s="117"/>
      <c r="AP48" s="117"/>
      <c r="AQ48" s="118"/>
      <c r="AR48" s="120"/>
      <c r="AS48" s="117"/>
      <c r="AT48" s="117"/>
      <c r="AU48" s="117"/>
      <c r="AV48" s="117"/>
      <c r="AW48" s="117"/>
      <c r="AX48" s="118"/>
      <c r="AY48" s="220">
        <f t="shared" si="4"/>
        <v>0</v>
      </c>
      <c r="AZ48" s="221"/>
      <c r="BA48" s="221"/>
      <c r="BB48" s="222">
        <f t="shared" si="5"/>
        <v>0</v>
      </c>
      <c r="BC48" s="222"/>
      <c r="BD48" s="222"/>
      <c r="BE48" s="229"/>
      <c r="BF48" s="230"/>
      <c r="BG48" s="231"/>
      <c r="BH48" s="284"/>
      <c r="BI48" s="285"/>
      <c r="BJ48" s="286"/>
      <c r="BK48" s="255"/>
      <c r="BL48" s="256"/>
      <c r="BM48" s="256"/>
      <c r="BN48" s="257"/>
      <c r="BO48" s="33"/>
    </row>
    <row r="49" spans="2:85" ht="21" customHeight="1">
      <c r="B49" s="270"/>
      <c r="C49" s="214"/>
      <c r="D49" s="215"/>
      <c r="E49" s="215"/>
      <c r="F49" s="215"/>
      <c r="G49" s="215"/>
      <c r="H49" s="215"/>
      <c r="I49" s="216"/>
      <c r="J49" s="223"/>
      <c r="K49" s="223"/>
      <c r="L49" s="223"/>
      <c r="M49" s="223"/>
      <c r="N49" s="223"/>
      <c r="O49" s="223"/>
      <c r="P49" s="224"/>
      <c r="Q49" s="225"/>
      <c r="R49" s="225"/>
      <c r="S49" s="225"/>
      <c r="T49" s="225"/>
      <c r="U49" s="225"/>
      <c r="V49" s="226"/>
      <c r="W49" s="116"/>
      <c r="X49" s="117"/>
      <c r="Y49" s="117"/>
      <c r="Z49" s="117"/>
      <c r="AA49" s="117"/>
      <c r="AB49" s="117"/>
      <c r="AC49" s="118"/>
      <c r="AD49" s="116"/>
      <c r="AE49" s="117"/>
      <c r="AF49" s="117"/>
      <c r="AG49" s="117"/>
      <c r="AH49" s="117"/>
      <c r="AI49" s="117"/>
      <c r="AJ49" s="118"/>
      <c r="AK49" s="116"/>
      <c r="AL49" s="117"/>
      <c r="AM49" s="117"/>
      <c r="AN49" s="117"/>
      <c r="AO49" s="117"/>
      <c r="AP49" s="117"/>
      <c r="AQ49" s="118"/>
      <c r="AR49" s="120"/>
      <c r="AS49" s="117"/>
      <c r="AT49" s="117"/>
      <c r="AU49" s="117"/>
      <c r="AV49" s="117"/>
      <c r="AW49" s="117"/>
      <c r="AX49" s="118"/>
      <c r="AY49" s="220">
        <f t="shared" si="4"/>
        <v>0</v>
      </c>
      <c r="AZ49" s="221"/>
      <c r="BA49" s="221"/>
      <c r="BB49" s="222">
        <f t="shared" si="5"/>
        <v>0</v>
      </c>
      <c r="BC49" s="222"/>
      <c r="BD49" s="222"/>
      <c r="BE49" s="229"/>
      <c r="BF49" s="230"/>
      <c r="BG49" s="231"/>
      <c r="BH49" s="284"/>
      <c r="BI49" s="285"/>
      <c r="BJ49" s="286"/>
      <c r="BK49" s="255"/>
      <c r="BL49" s="256"/>
      <c r="BM49" s="256"/>
      <c r="BN49" s="257"/>
      <c r="BO49" s="33"/>
    </row>
    <row r="50" spans="2:85" ht="21" customHeight="1">
      <c r="B50" s="270"/>
      <c r="C50" s="214"/>
      <c r="D50" s="215"/>
      <c r="E50" s="215"/>
      <c r="F50" s="215"/>
      <c r="G50" s="215"/>
      <c r="H50" s="215"/>
      <c r="I50" s="216"/>
      <c r="J50" s="223"/>
      <c r="K50" s="223"/>
      <c r="L50" s="223"/>
      <c r="M50" s="223"/>
      <c r="N50" s="223"/>
      <c r="O50" s="223"/>
      <c r="P50" s="224"/>
      <c r="Q50" s="225"/>
      <c r="R50" s="225"/>
      <c r="S50" s="225"/>
      <c r="T50" s="225"/>
      <c r="U50" s="225"/>
      <c r="V50" s="226"/>
      <c r="W50" s="116"/>
      <c r="X50" s="117"/>
      <c r="Y50" s="117"/>
      <c r="Z50" s="117"/>
      <c r="AA50" s="117"/>
      <c r="AB50" s="117"/>
      <c r="AC50" s="118"/>
      <c r="AD50" s="116"/>
      <c r="AE50" s="117"/>
      <c r="AF50" s="117"/>
      <c r="AG50" s="117"/>
      <c r="AH50" s="117"/>
      <c r="AI50" s="117"/>
      <c r="AJ50" s="118"/>
      <c r="AK50" s="116"/>
      <c r="AL50" s="117"/>
      <c r="AM50" s="117"/>
      <c r="AN50" s="117"/>
      <c r="AO50" s="117"/>
      <c r="AP50" s="117"/>
      <c r="AQ50" s="118"/>
      <c r="AR50" s="120"/>
      <c r="AS50" s="117"/>
      <c r="AT50" s="117"/>
      <c r="AU50" s="117"/>
      <c r="AV50" s="117"/>
      <c r="AW50" s="117"/>
      <c r="AX50" s="118"/>
      <c r="AY50" s="220">
        <f t="shared" si="4"/>
        <v>0</v>
      </c>
      <c r="AZ50" s="221"/>
      <c r="BA50" s="221"/>
      <c r="BB50" s="222">
        <f t="shared" si="5"/>
        <v>0</v>
      </c>
      <c r="BC50" s="222"/>
      <c r="BD50" s="222"/>
      <c r="BE50" s="229"/>
      <c r="BF50" s="230"/>
      <c r="BG50" s="231"/>
      <c r="BH50" s="284"/>
      <c r="BI50" s="285"/>
      <c r="BJ50" s="286"/>
      <c r="BK50" s="255"/>
      <c r="BL50" s="256"/>
      <c r="BM50" s="256"/>
      <c r="BN50" s="257"/>
      <c r="BO50" s="33"/>
    </row>
    <row r="51" spans="2:85" ht="21" customHeight="1" thickBot="1">
      <c r="B51" s="270"/>
      <c r="C51" s="217"/>
      <c r="D51" s="218"/>
      <c r="E51" s="218"/>
      <c r="F51" s="218"/>
      <c r="G51" s="218"/>
      <c r="H51" s="218"/>
      <c r="I51" s="219"/>
      <c r="J51" s="245"/>
      <c r="K51" s="245"/>
      <c r="L51" s="245"/>
      <c r="M51" s="245"/>
      <c r="N51" s="245"/>
      <c r="O51" s="245"/>
      <c r="P51" s="246"/>
      <c r="Q51" s="247"/>
      <c r="R51" s="247"/>
      <c r="S51" s="247"/>
      <c r="T51" s="247"/>
      <c r="U51" s="247"/>
      <c r="V51" s="248"/>
      <c r="W51" s="121"/>
      <c r="X51" s="122"/>
      <c r="Y51" s="122"/>
      <c r="Z51" s="122"/>
      <c r="AA51" s="122"/>
      <c r="AB51" s="122"/>
      <c r="AC51" s="123"/>
      <c r="AD51" s="121"/>
      <c r="AE51" s="122"/>
      <c r="AF51" s="122"/>
      <c r="AG51" s="122"/>
      <c r="AH51" s="122"/>
      <c r="AI51" s="122"/>
      <c r="AJ51" s="123"/>
      <c r="AK51" s="121"/>
      <c r="AL51" s="122"/>
      <c r="AM51" s="122"/>
      <c r="AN51" s="122"/>
      <c r="AO51" s="122"/>
      <c r="AP51" s="122"/>
      <c r="AQ51" s="123"/>
      <c r="AR51" s="124"/>
      <c r="AS51" s="122"/>
      <c r="AT51" s="122"/>
      <c r="AU51" s="122"/>
      <c r="AV51" s="122"/>
      <c r="AW51" s="122"/>
      <c r="AX51" s="123"/>
      <c r="AY51" s="249">
        <f t="shared" si="4"/>
        <v>0</v>
      </c>
      <c r="AZ51" s="250"/>
      <c r="BA51" s="250"/>
      <c r="BB51" s="251">
        <f t="shared" si="5"/>
        <v>0</v>
      </c>
      <c r="BC51" s="251"/>
      <c r="BD51" s="251"/>
      <c r="BE51" s="278"/>
      <c r="BF51" s="279"/>
      <c r="BG51" s="280"/>
      <c r="BH51" s="287"/>
      <c r="BI51" s="288"/>
      <c r="BJ51" s="289"/>
      <c r="BK51" s="252"/>
      <c r="BL51" s="253"/>
      <c r="BM51" s="253"/>
      <c r="BN51" s="254"/>
      <c r="BO51" s="33"/>
    </row>
    <row r="52" spans="2:85" ht="21" customHeight="1">
      <c r="B52" s="270"/>
      <c r="C52" s="211" t="s">
        <v>21</v>
      </c>
      <c r="D52" s="212"/>
      <c r="E52" s="212"/>
      <c r="F52" s="212"/>
      <c r="G52" s="212"/>
      <c r="H52" s="212"/>
      <c r="I52" s="213"/>
      <c r="J52" s="238" t="s">
        <v>87</v>
      </c>
      <c r="K52" s="238"/>
      <c r="L52" s="238"/>
      <c r="M52" s="238" t="s">
        <v>73</v>
      </c>
      <c r="N52" s="238"/>
      <c r="O52" s="238"/>
      <c r="P52" s="239" t="s">
        <v>81</v>
      </c>
      <c r="Q52" s="240"/>
      <c r="R52" s="240"/>
      <c r="S52" s="240"/>
      <c r="T52" s="240"/>
      <c r="U52" s="240"/>
      <c r="V52" s="241"/>
      <c r="W52" s="125">
        <v>7</v>
      </c>
      <c r="X52" s="126">
        <v>7</v>
      </c>
      <c r="Y52" s="126">
        <v>7</v>
      </c>
      <c r="Z52" s="126">
        <v>7</v>
      </c>
      <c r="AA52" s="126">
        <v>7</v>
      </c>
      <c r="AB52" s="126"/>
      <c r="AC52" s="127"/>
      <c r="AD52" s="125">
        <v>7</v>
      </c>
      <c r="AE52" s="126">
        <v>7</v>
      </c>
      <c r="AF52" s="126">
        <v>7</v>
      </c>
      <c r="AG52" s="126">
        <v>7</v>
      </c>
      <c r="AH52" s="126">
        <v>7</v>
      </c>
      <c r="AI52" s="126"/>
      <c r="AJ52" s="127"/>
      <c r="AK52" s="125">
        <v>7</v>
      </c>
      <c r="AL52" s="126">
        <v>7</v>
      </c>
      <c r="AM52" s="126">
        <v>7</v>
      </c>
      <c r="AN52" s="126">
        <v>7</v>
      </c>
      <c r="AO52" s="126">
        <v>7</v>
      </c>
      <c r="AP52" s="126"/>
      <c r="AQ52" s="127"/>
      <c r="AR52" s="125">
        <v>7</v>
      </c>
      <c r="AS52" s="126">
        <v>7</v>
      </c>
      <c r="AT52" s="126">
        <v>7</v>
      </c>
      <c r="AU52" s="126">
        <v>7</v>
      </c>
      <c r="AV52" s="126">
        <v>7</v>
      </c>
      <c r="AW52" s="126"/>
      <c r="AX52" s="127"/>
      <c r="AY52" s="242">
        <f t="shared" si="4"/>
        <v>140</v>
      </c>
      <c r="AZ52" s="243"/>
      <c r="BA52" s="243"/>
      <c r="BB52" s="244">
        <f t="shared" si="5"/>
        <v>35</v>
      </c>
      <c r="BC52" s="244"/>
      <c r="BD52" s="244"/>
      <c r="BE52" s="229">
        <f>ROUNDDOWN(SUM(BB52:BD66)/AY68,1)</f>
        <v>4</v>
      </c>
      <c r="BF52" s="230"/>
      <c r="BG52" s="231"/>
      <c r="BH52" s="232">
        <f>ROUNDDOWN(SUM(BB52:BD66)/40,1)</f>
        <v>3.5</v>
      </c>
      <c r="BI52" s="233"/>
      <c r="BJ52" s="234"/>
      <c r="BK52" s="235"/>
      <c r="BL52" s="236"/>
      <c r="BM52" s="236"/>
      <c r="BN52" s="237"/>
      <c r="BO52" s="33"/>
    </row>
    <row r="53" spans="2:85" ht="21" customHeight="1">
      <c r="B53" s="270"/>
      <c r="C53" s="214"/>
      <c r="D53" s="215"/>
      <c r="E53" s="215"/>
      <c r="F53" s="215"/>
      <c r="G53" s="215"/>
      <c r="H53" s="215"/>
      <c r="I53" s="216"/>
      <c r="J53" s="223" t="s">
        <v>91</v>
      </c>
      <c r="K53" s="223"/>
      <c r="L53" s="223"/>
      <c r="M53" s="223" t="s">
        <v>74</v>
      </c>
      <c r="N53" s="223"/>
      <c r="O53" s="223"/>
      <c r="P53" s="224" t="s">
        <v>76</v>
      </c>
      <c r="Q53" s="225"/>
      <c r="R53" s="225"/>
      <c r="S53" s="225"/>
      <c r="T53" s="225"/>
      <c r="U53" s="225"/>
      <c r="V53" s="226"/>
      <c r="W53" s="116">
        <v>4</v>
      </c>
      <c r="X53" s="117">
        <v>4</v>
      </c>
      <c r="Y53" s="117">
        <v>4</v>
      </c>
      <c r="Z53" s="117">
        <v>4</v>
      </c>
      <c r="AA53" s="117">
        <v>4</v>
      </c>
      <c r="AB53" s="117"/>
      <c r="AC53" s="118"/>
      <c r="AD53" s="116">
        <v>4</v>
      </c>
      <c r="AE53" s="117">
        <v>4</v>
      </c>
      <c r="AF53" s="117">
        <v>4</v>
      </c>
      <c r="AG53" s="117">
        <v>4</v>
      </c>
      <c r="AH53" s="117">
        <v>4</v>
      </c>
      <c r="AI53" s="117"/>
      <c r="AJ53" s="118"/>
      <c r="AK53" s="116">
        <v>4</v>
      </c>
      <c r="AL53" s="117">
        <v>4</v>
      </c>
      <c r="AM53" s="117">
        <v>4</v>
      </c>
      <c r="AN53" s="117">
        <v>4</v>
      </c>
      <c r="AO53" s="117">
        <v>4</v>
      </c>
      <c r="AP53" s="117"/>
      <c r="AQ53" s="118"/>
      <c r="AR53" s="120">
        <v>4</v>
      </c>
      <c r="AS53" s="117">
        <v>4</v>
      </c>
      <c r="AT53" s="117">
        <v>4</v>
      </c>
      <c r="AU53" s="117">
        <v>4</v>
      </c>
      <c r="AV53" s="117">
        <v>4</v>
      </c>
      <c r="AW53" s="117"/>
      <c r="AX53" s="118"/>
      <c r="AY53" s="220">
        <f t="shared" si="4"/>
        <v>80</v>
      </c>
      <c r="AZ53" s="221"/>
      <c r="BA53" s="221"/>
      <c r="BB53" s="222">
        <f t="shared" si="5"/>
        <v>20</v>
      </c>
      <c r="BC53" s="222"/>
      <c r="BD53" s="222"/>
      <c r="BE53" s="229"/>
      <c r="BF53" s="230"/>
      <c r="BG53" s="231"/>
      <c r="BH53" s="232"/>
      <c r="BI53" s="233"/>
      <c r="BJ53" s="234"/>
      <c r="BK53" s="227"/>
      <c r="BL53" s="227"/>
      <c r="BM53" s="227"/>
      <c r="BN53" s="228"/>
      <c r="BO53" s="33"/>
    </row>
    <row r="54" spans="2:85" ht="21" customHeight="1">
      <c r="B54" s="270"/>
      <c r="C54" s="214"/>
      <c r="D54" s="215"/>
      <c r="E54" s="215"/>
      <c r="F54" s="215"/>
      <c r="G54" s="215"/>
      <c r="H54" s="215"/>
      <c r="I54" s="216"/>
      <c r="J54" s="223" t="s">
        <v>88</v>
      </c>
      <c r="K54" s="223"/>
      <c r="L54" s="223"/>
      <c r="M54" s="223" t="s">
        <v>74</v>
      </c>
      <c r="N54" s="223"/>
      <c r="O54" s="223"/>
      <c r="P54" s="224" t="s">
        <v>77</v>
      </c>
      <c r="Q54" s="225"/>
      <c r="R54" s="225"/>
      <c r="S54" s="225"/>
      <c r="T54" s="225"/>
      <c r="U54" s="225"/>
      <c r="V54" s="226"/>
      <c r="W54" s="116">
        <v>3</v>
      </c>
      <c r="X54" s="117">
        <v>3</v>
      </c>
      <c r="Y54" s="117">
        <v>3</v>
      </c>
      <c r="Z54" s="117">
        <v>3</v>
      </c>
      <c r="AA54" s="117">
        <v>3</v>
      </c>
      <c r="AB54" s="117"/>
      <c r="AC54" s="118"/>
      <c r="AD54" s="116">
        <v>3</v>
      </c>
      <c r="AE54" s="117">
        <v>3</v>
      </c>
      <c r="AF54" s="117">
        <v>3</v>
      </c>
      <c r="AG54" s="117">
        <v>3</v>
      </c>
      <c r="AH54" s="117">
        <v>3</v>
      </c>
      <c r="AI54" s="117"/>
      <c r="AJ54" s="118"/>
      <c r="AK54" s="116">
        <v>3</v>
      </c>
      <c r="AL54" s="117">
        <v>3</v>
      </c>
      <c r="AM54" s="117">
        <v>3</v>
      </c>
      <c r="AN54" s="117">
        <v>3</v>
      </c>
      <c r="AO54" s="117">
        <v>3</v>
      </c>
      <c r="AP54" s="117"/>
      <c r="AQ54" s="118"/>
      <c r="AR54" s="120">
        <v>3</v>
      </c>
      <c r="AS54" s="117">
        <v>3</v>
      </c>
      <c r="AT54" s="117">
        <v>3</v>
      </c>
      <c r="AU54" s="117">
        <v>3</v>
      </c>
      <c r="AV54" s="117">
        <v>3</v>
      </c>
      <c r="AW54" s="117"/>
      <c r="AX54" s="118"/>
      <c r="AY54" s="220">
        <f t="shared" si="4"/>
        <v>60</v>
      </c>
      <c r="AZ54" s="221"/>
      <c r="BA54" s="221"/>
      <c r="BB54" s="222">
        <f t="shared" si="5"/>
        <v>15</v>
      </c>
      <c r="BC54" s="222"/>
      <c r="BD54" s="222"/>
      <c r="BE54" s="229"/>
      <c r="BF54" s="230"/>
      <c r="BG54" s="231"/>
      <c r="BH54" s="232"/>
      <c r="BI54" s="233"/>
      <c r="BJ54" s="234"/>
      <c r="BK54" s="227"/>
      <c r="BL54" s="227"/>
      <c r="BM54" s="227"/>
      <c r="BN54" s="228"/>
      <c r="BO54" s="33"/>
    </row>
    <row r="55" spans="2:85" ht="21" customHeight="1">
      <c r="B55" s="270"/>
      <c r="C55" s="214"/>
      <c r="D55" s="215"/>
      <c r="E55" s="215"/>
      <c r="F55" s="215"/>
      <c r="G55" s="215"/>
      <c r="H55" s="215"/>
      <c r="I55" s="216"/>
      <c r="J55" s="223" t="s">
        <v>89</v>
      </c>
      <c r="K55" s="223"/>
      <c r="L55" s="223"/>
      <c r="M55" s="223" t="s">
        <v>73</v>
      </c>
      <c r="N55" s="223"/>
      <c r="O55" s="223"/>
      <c r="P55" s="224" t="s">
        <v>82</v>
      </c>
      <c r="Q55" s="225"/>
      <c r="R55" s="225"/>
      <c r="S55" s="225"/>
      <c r="T55" s="225"/>
      <c r="U55" s="225"/>
      <c r="V55" s="226"/>
      <c r="W55" s="116"/>
      <c r="X55" s="117"/>
      <c r="Y55" s="117">
        <v>3</v>
      </c>
      <c r="Z55" s="117">
        <v>3</v>
      </c>
      <c r="AA55" s="117">
        <v>3</v>
      </c>
      <c r="AB55" s="117">
        <v>3</v>
      </c>
      <c r="AC55" s="118">
        <v>3</v>
      </c>
      <c r="AD55" s="116"/>
      <c r="AE55" s="117"/>
      <c r="AF55" s="117">
        <v>3</v>
      </c>
      <c r="AG55" s="117">
        <v>3</v>
      </c>
      <c r="AH55" s="117">
        <v>3</v>
      </c>
      <c r="AI55" s="117">
        <v>3</v>
      </c>
      <c r="AJ55" s="118">
        <v>3</v>
      </c>
      <c r="AK55" s="116"/>
      <c r="AL55" s="117"/>
      <c r="AM55" s="117">
        <v>3</v>
      </c>
      <c r="AN55" s="117">
        <v>3</v>
      </c>
      <c r="AO55" s="117">
        <v>3</v>
      </c>
      <c r="AP55" s="117">
        <v>3</v>
      </c>
      <c r="AQ55" s="118">
        <v>3</v>
      </c>
      <c r="AR55" s="120"/>
      <c r="AS55" s="117"/>
      <c r="AT55" s="117">
        <v>3</v>
      </c>
      <c r="AU55" s="117">
        <v>3</v>
      </c>
      <c r="AV55" s="117">
        <v>3</v>
      </c>
      <c r="AW55" s="117">
        <v>3</v>
      </c>
      <c r="AX55" s="118">
        <v>3</v>
      </c>
      <c r="AY55" s="220">
        <f t="shared" ref="AY55" si="12">SUM(W55:AX55)</f>
        <v>60</v>
      </c>
      <c r="AZ55" s="221"/>
      <c r="BA55" s="221"/>
      <c r="BB55" s="222">
        <f t="shared" ref="BB55" si="13">AY55/4</f>
        <v>15</v>
      </c>
      <c r="BC55" s="222"/>
      <c r="BD55" s="222"/>
      <c r="BE55" s="229"/>
      <c r="BF55" s="230"/>
      <c r="BG55" s="231"/>
      <c r="BH55" s="232"/>
      <c r="BI55" s="233"/>
      <c r="BJ55" s="234"/>
      <c r="BK55" s="227"/>
      <c r="BL55" s="227"/>
      <c r="BM55" s="227"/>
      <c r="BN55" s="228"/>
      <c r="BO55" s="33"/>
    </row>
    <row r="56" spans="2:85" ht="21" customHeight="1">
      <c r="B56" s="270"/>
      <c r="C56" s="214"/>
      <c r="D56" s="215"/>
      <c r="E56" s="215"/>
      <c r="F56" s="215"/>
      <c r="G56" s="215"/>
      <c r="H56" s="215"/>
      <c r="I56" s="216"/>
      <c r="J56" s="223" t="s">
        <v>89</v>
      </c>
      <c r="K56" s="223"/>
      <c r="L56" s="223"/>
      <c r="M56" s="223" t="s">
        <v>73</v>
      </c>
      <c r="N56" s="223"/>
      <c r="O56" s="223"/>
      <c r="P56" s="224" t="s">
        <v>83</v>
      </c>
      <c r="Q56" s="225"/>
      <c r="R56" s="225"/>
      <c r="S56" s="225"/>
      <c r="T56" s="225"/>
      <c r="U56" s="225"/>
      <c r="V56" s="226"/>
      <c r="W56" s="116"/>
      <c r="X56" s="117">
        <v>4</v>
      </c>
      <c r="Y56" s="117">
        <v>4</v>
      </c>
      <c r="Z56" s="117">
        <v>4</v>
      </c>
      <c r="AA56" s="117">
        <v>4</v>
      </c>
      <c r="AB56" s="117"/>
      <c r="AC56" s="118"/>
      <c r="AD56" s="116"/>
      <c r="AE56" s="117">
        <v>4</v>
      </c>
      <c r="AF56" s="117">
        <v>4</v>
      </c>
      <c r="AG56" s="117">
        <v>4</v>
      </c>
      <c r="AH56" s="117">
        <v>4</v>
      </c>
      <c r="AI56" s="117"/>
      <c r="AJ56" s="118"/>
      <c r="AK56" s="116"/>
      <c r="AL56" s="117">
        <v>4</v>
      </c>
      <c r="AM56" s="117">
        <v>4</v>
      </c>
      <c r="AN56" s="117">
        <v>4</v>
      </c>
      <c r="AO56" s="117">
        <v>4</v>
      </c>
      <c r="AP56" s="117"/>
      <c r="AQ56" s="118"/>
      <c r="AR56" s="120"/>
      <c r="AS56" s="117">
        <v>4</v>
      </c>
      <c r="AT56" s="117">
        <v>4</v>
      </c>
      <c r="AU56" s="117">
        <v>4</v>
      </c>
      <c r="AV56" s="117">
        <v>4</v>
      </c>
      <c r="AW56" s="117"/>
      <c r="AX56" s="118"/>
      <c r="AY56" s="220">
        <f t="shared" si="4"/>
        <v>64</v>
      </c>
      <c r="AZ56" s="221"/>
      <c r="BA56" s="221"/>
      <c r="BB56" s="222">
        <f t="shared" si="5"/>
        <v>16</v>
      </c>
      <c r="BC56" s="222"/>
      <c r="BD56" s="222"/>
      <c r="BE56" s="229"/>
      <c r="BF56" s="230"/>
      <c r="BG56" s="231"/>
      <c r="BH56" s="232"/>
      <c r="BI56" s="233"/>
      <c r="BJ56" s="234"/>
      <c r="BK56" s="227"/>
      <c r="BL56" s="227"/>
      <c r="BM56" s="227"/>
      <c r="BN56" s="228"/>
    </row>
    <row r="57" spans="2:85" ht="21" customHeight="1">
      <c r="B57" s="270"/>
      <c r="C57" s="214"/>
      <c r="D57" s="215"/>
      <c r="E57" s="215"/>
      <c r="F57" s="215"/>
      <c r="G57" s="215"/>
      <c r="H57" s="215"/>
      <c r="I57" s="216"/>
      <c r="J57" s="223" t="s">
        <v>90</v>
      </c>
      <c r="K57" s="223"/>
      <c r="L57" s="223"/>
      <c r="M57" s="223" t="s">
        <v>74</v>
      </c>
      <c r="N57" s="223"/>
      <c r="O57" s="223"/>
      <c r="P57" s="224" t="s">
        <v>80</v>
      </c>
      <c r="Q57" s="225"/>
      <c r="R57" s="225"/>
      <c r="S57" s="225"/>
      <c r="T57" s="225"/>
      <c r="U57" s="225"/>
      <c r="V57" s="226"/>
      <c r="W57" s="116"/>
      <c r="X57" s="117">
        <v>6</v>
      </c>
      <c r="Y57" s="117">
        <v>6</v>
      </c>
      <c r="Z57" s="117"/>
      <c r="AA57" s="117"/>
      <c r="AB57" s="117"/>
      <c r="AC57" s="118"/>
      <c r="AD57" s="116"/>
      <c r="AE57" s="117">
        <v>6</v>
      </c>
      <c r="AF57" s="117">
        <v>6</v>
      </c>
      <c r="AG57" s="117"/>
      <c r="AH57" s="117"/>
      <c r="AI57" s="117"/>
      <c r="AJ57" s="118"/>
      <c r="AK57" s="116"/>
      <c r="AL57" s="117">
        <v>6</v>
      </c>
      <c r="AM57" s="117">
        <v>6</v>
      </c>
      <c r="AN57" s="117"/>
      <c r="AO57" s="117"/>
      <c r="AP57" s="117"/>
      <c r="AQ57" s="118"/>
      <c r="AR57" s="116"/>
      <c r="AS57" s="117">
        <v>6</v>
      </c>
      <c r="AT57" s="117">
        <v>6</v>
      </c>
      <c r="AU57" s="117"/>
      <c r="AV57" s="117"/>
      <c r="AW57" s="117"/>
      <c r="AX57" s="118"/>
      <c r="AY57" s="220">
        <f t="shared" si="4"/>
        <v>48</v>
      </c>
      <c r="AZ57" s="221"/>
      <c r="BA57" s="221"/>
      <c r="BB57" s="222">
        <f t="shared" si="5"/>
        <v>12</v>
      </c>
      <c r="BC57" s="222"/>
      <c r="BD57" s="222"/>
      <c r="BE57" s="229"/>
      <c r="BF57" s="230"/>
      <c r="BG57" s="231"/>
      <c r="BH57" s="232"/>
      <c r="BI57" s="233"/>
      <c r="BJ57" s="234"/>
      <c r="BK57" s="227"/>
      <c r="BL57" s="227"/>
      <c r="BM57" s="227"/>
      <c r="BN57" s="228"/>
      <c r="CE57" s="2"/>
      <c r="CF57" s="2"/>
      <c r="CG57" s="2"/>
    </row>
    <row r="58" spans="2:85" ht="21" customHeight="1">
      <c r="B58" s="270"/>
      <c r="C58" s="214"/>
      <c r="D58" s="215"/>
      <c r="E58" s="215"/>
      <c r="F58" s="215"/>
      <c r="G58" s="215"/>
      <c r="H58" s="215"/>
      <c r="I58" s="216"/>
      <c r="J58" s="223" t="s">
        <v>89</v>
      </c>
      <c r="K58" s="223"/>
      <c r="L58" s="223"/>
      <c r="M58" s="223" t="s">
        <v>73</v>
      </c>
      <c r="N58" s="223"/>
      <c r="O58" s="223"/>
      <c r="P58" s="224" t="s">
        <v>84</v>
      </c>
      <c r="Q58" s="225"/>
      <c r="R58" s="225"/>
      <c r="S58" s="225"/>
      <c r="T58" s="225"/>
      <c r="U58" s="225"/>
      <c r="V58" s="226"/>
      <c r="W58" s="116"/>
      <c r="X58" s="117"/>
      <c r="Y58" s="117"/>
      <c r="Z58" s="117">
        <v>7</v>
      </c>
      <c r="AA58" s="117">
        <v>7</v>
      </c>
      <c r="AB58" s="117">
        <v>7</v>
      </c>
      <c r="AC58" s="118">
        <v>7</v>
      </c>
      <c r="AD58" s="116"/>
      <c r="AE58" s="117"/>
      <c r="AF58" s="117"/>
      <c r="AG58" s="117">
        <v>7</v>
      </c>
      <c r="AH58" s="117">
        <v>7</v>
      </c>
      <c r="AI58" s="117">
        <v>7</v>
      </c>
      <c r="AJ58" s="118">
        <v>7</v>
      </c>
      <c r="AK58" s="116"/>
      <c r="AL58" s="117"/>
      <c r="AM58" s="117"/>
      <c r="AN58" s="117">
        <v>7</v>
      </c>
      <c r="AO58" s="117">
        <v>7</v>
      </c>
      <c r="AP58" s="117">
        <v>7</v>
      </c>
      <c r="AQ58" s="118">
        <v>7</v>
      </c>
      <c r="AR58" s="120"/>
      <c r="AS58" s="117"/>
      <c r="AT58" s="117"/>
      <c r="AU58" s="117">
        <v>7</v>
      </c>
      <c r="AV58" s="117">
        <v>7</v>
      </c>
      <c r="AW58" s="117">
        <v>7</v>
      </c>
      <c r="AX58" s="118">
        <v>7</v>
      </c>
      <c r="AY58" s="220">
        <f t="shared" ref="AY58:AY61" si="14">SUM(W58:AX58)</f>
        <v>112</v>
      </c>
      <c r="AZ58" s="221"/>
      <c r="BA58" s="221"/>
      <c r="BB58" s="222">
        <f t="shared" ref="BB58:BB61" si="15">AY58/4</f>
        <v>28</v>
      </c>
      <c r="BC58" s="222"/>
      <c r="BD58" s="222"/>
      <c r="BE58" s="229"/>
      <c r="BF58" s="230"/>
      <c r="BG58" s="231"/>
      <c r="BH58" s="232"/>
      <c r="BI58" s="233"/>
      <c r="BJ58" s="234"/>
      <c r="BK58" s="227"/>
      <c r="BL58" s="227"/>
      <c r="BM58" s="227"/>
      <c r="BN58" s="228"/>
      <c r="BO58" s="33"/>
    </row>
    <row r="59" spans="2:85" ht="21" customHeight="1">
      <c r="B59" s="270"/>
      <c r="C59" s="214"/>
      <c r="D59" s="215"/>
      <c r="E59" s="215"/>
      <c r="F59" s="215"/>
      <c r="G59" s="215"/>
      <c r="H59" s="215"/>
      <c r="I59" s="216"/>
      <c r="J59" s="223"/>
      <c r="K59" s="223"/>
      <c r="L59" s="223"/>
      <c r="M59" s="223"/>
      <c r="N59" s="223"/>
      <c r="O59" s="223"/>
      <c r="P59" s="224"/>
      <c r="Q59" s="225"/>
      <c r="R59" s="225"/>
      <c r="S59" s="225"/>
      <c r="T59" s="225"/>
      <c r="U59" s="225"/>
      <c r="V59" s="226"/>
      <c r="W59" s="116"/>
      <c r="X59" s="117"/>
      <c r="Y59" s="117"/>
      <c r="Z59" s="117"/>
      <c r="AA59" s="117"/>
      <c r="AB59" s="117"/>
      <c r="AC59" s="118"/>
      <c r="AD59" s="116"/>
      <c r="AE59" s="117"/>
      <c r="AF59" s="117"/>
      <c r="AG59" s="117"/>
      <c r="AH59" s="117"/>
      <c r="AI59" s="117"/>
      <c r="AJ59" s="118"/>
      <c r="AK59" s="116"/>
      <c r="AL59" s="117"/>
      <c r="AM59" s="117"/>
      <c r="AN59" s="117"/>
      <c r="AO59" s="117"/>
      <c r="AP59" s="117"/>
      <c r="AQ59" s="118"/>
      <c r="AR59" s="120"/>
      <c r="AS59" s="117"/>
      <c r="AT59" s="117"/>
      <c r="AU59" s="117"/>
      <c r="AV59" s="117"/>
      <c r="AW59" s="117"/>
      <c r="AX59" s="118"/>
      <c r="AY59" s="220">
        <f t="shared" si="14"/>
        <v>0</v>
      </c>
      <c r="AZ59" s="221"/>
      <c r="BA59" s="221"/>
      <c r="BB59" s="222">
        <f t="shared" si="15"/>
        <v>0</v>
      </c>
      <c r="BC59" s="222"/>
      <c r="BD59" s="222"/>
      <c r="BE59" s="229"/>
      <c r="BF59" s="230"/>
      <c r="BG59" s="231"/>
      <c r="BH59" s="232"/>
      <c r="BI59" s="233"/>
      <c r="BJ59" s="234"/>
      <c r="BK59" s="227"/>
      <c r="BL59" s="227"/>
      <c r="BM59" s="227"/>
      <c r="BN59" s="228"/>
    </row>
    <row r="60" spans="2:85" ht="21" customHeight="1">
      <c r="B60" s="270"/>
      <c r="C60" s="214"/>
      <c r="D60" s="215"/>
      <c r="E60" s="215"/>
      <c r="F60" s="215"/>
      <c r="G60" s="215"/>
      <c r="H60" s="215"/>
      <c r="I60" s="216"/>
      <c r="J60" s="223"/>
      <c r="K60" s="223"/>
      <c r="L60" s="223"/>
      <c r="M60" s="223"/>
      <c r="N60" s="223"/>
      <c r="O60" s="223"/>
      <c r="P60" s="224"/>
      <c r="Q60" s="225"/>
      <c r="R60" s="225"/>
      <c r="S60" s="225"/>
      <c r="T60" s="225"/>
      <c r="U60" s="225"/>
      <c r="V60" s="226"/>
      <c r="W60" s="116"/>
      <c r="X60" s="117"/>
      <c r="Y60" s="117"/>
      <c r="Z60" s="117"/>
      <c r="AA60" s="117"/>
      <c r="AB60" s="117"/>
      <c r="AC60" s="118"/>
      <c r="AD60" s="116"/>
      <c r="AE60" s="117"/>
      <c r="AF60" s="117"/>
      <c r="AG60" s="117"/>
      <c r="AH60" s="117"/>
      <c r="AI60" s="117"/>
      <c r="AJ60" s="118"/>
      <c r="AK60" s="116"/>
      <c r="AL60" s="117"/>
      <c r="AM60" s="117"/>
      <c r="AN60" s="117"/>
      <c r="AO60" s="117"/>
      <c r="AP60" s="117"/>
      <c r="AQ60" s="118"/>
      <c r="AR60" s="116"/>
      <c r="AS60" s="117"/>
      <c r="AT60" s="117"/>
      <c r="AU60" s="117"/>
      <c r="AV60" s="117"/>
      <c r="AW60" s="117"/>
      <c r="AX60" s="118"/>
      <c r="AY60" s="220">
        <f t="shared" si="14"/>
        <v>0</v>
      </c>
      <c r="AZ60" s="221"/>
      <c r="BA60" s="221"/>
      <c r="BB60" s="222">
        <f t="shared" si="15"/>
        <v>0</v>
      </c>
      <c r="BC60" s="222"/>
      <c r="BD60" s="222"/>
      <c r="BE60" s="229"/>
      <c r="BF60" s="230"/>
      <c r="BG60" s="231"/>
      <c r="BH60" s="232"/>
      <c r="BI60" s="233"/>
      <c r="BJ60" s="234"/>
      <c r="BK60" s="227"/>
      <c r="BL60" s="227"/>
      <c r="BM60" s="227"/>
      <c r="BN60" s="228"/>
      <c r="CE60" s="2"/>
      <c r="CF60" s="2"/>
      <c r="CG60" s="2"/>
    </row>
    <row r="61" spans="2:85" ht="21" customHeight="1">
      <c r="B61" s="270"/>
      <c r="C61" s="214"/>
      <c r="D61" s="215"/>
      <c r="E61" s="215"/>
      <c r="F61" s="215"/>
      <c r="G61" s="215"/>
      <c r="H61" s="215"/>
      <c r="I61" s="216"/>
      <c r="J61" s="223"/>
      <c r="K61" s="223"/>
      <c r="L61" s="223"/>
      <c r="M61" s="223"/>
      <c r="N61" s="223"/>
      <c r="O61" s="223"/>
      <c r="P61" s="224"/>
      <c r="Q61" s="225"/>
      <c r="R61" s="225"/>
      <c r="S61" s="225"/>
      <c r="T61" s="225"/>
      <c r="U61" s="225"/>
      <c r="V61" s="226"/>
      <c r="W61" s="116"/>
      <c r="X61" s="117"/>
      <c r="Y61" s="117"/>
      <c r="Z61" s="117"/>
      <c r="AA61" s="117"/>
      <c r="AB61" s="117"/>
      <c r="AC61" s="118"/>
      <c r="AD61" s="116"/>
      <c r="AE61" s="117"/>
      <c r="AF61" s="117"/>
      <c r="AG61" s="117"/>
      <c r="AH61" s="117"/>
      <c r="AI61" s="117"/>
      <c r="AJ61" s="118"/>
      <c r="AK61" s="116"/>
      <c r="AL61" s="117"/>
      <c r="AM61" s="117"/>
      <c r="AN61" s="117"/>
      <c r="AO61" s="117"/>
      <c r="AP61" s="117"/>
      <c r="AQ61" s="118"/>
      <c r="AR61" s="116"/>
      <c r="AS61" s="117"/>
      <c r="AT61" s="117"/>
      <c r="AU61" s="117"/>
      <c r="AV61" s="117"/>
      <c r="AW61" s="117"/>
      <c r="AX61" s="118"/>
      <c r="AY61" s="220">
        <f t="shared" si="14"/>
        <v>0</v>
      </c>
      <c r="AZ61" s="221"/>
      <c r="BA61" s="221"/>
      <c r="BB61" s="222">
        <f t="shared" si="15"/>
        <v>0</v>
      </c>
      <c r="BC61" s="222"/>
      <c r="BD61" s="222"/>
      <c r="BE61" s="229"/>
      <c r="BF61" s="230"/>
      <c r="BG61" s="231"/>
      <c r="BH61" s="232"/>
      <c r="BI61" s="233"/>
      <c r="BJ61" s="234"/>
      <c r="BK61" s="227"/>
      <c r="BL61" s="227"/>
      <c r="BM61" s="227"/>
      <c r="BN61" s="228"/>
      <c r="CE61" s="2"/>
      <c r="CF61" s="2"/>
      <c r="CG61" s="2"/>
    </row>
    <row r="62" spans="2:85" ht="21" customHeight="1">
      <c r="B62" s="270"/>
      <c r="C62" s="214"/>
      <c r="D62" s="215"/>
      <c r="E62" s="215"/>
      <c r="F62" s="215"/>
      <c r="G62" s="215"/>
      <c r="H62" s="215"/>
      <c r="I62" s="216"/>
      <c r="J62" s="223"/>
      <c r="K62" s="223"/>
      <c r="L62" s="223"/>
      <c r="M62" s="223"/>
      <c r="N62" s="223"/>
      <c r="O62" s="223"/>
      <c r="P62" s="224"/>
      <c r="Q62" s="225"/>
      <c r="R62" s="225"/>
      <c r="S62" s="225"/>
      <c r="T62" s="225"/>
      <c r="U62" s="225"/>
      <c r="V62" s="226"/>
      <c r="W62" s="116"/>
      <c r="X62" s="117"/>
      <c r="Y62" s="117"/>
      <c r="Z62" s="117"/>
      <c r="AA62" s="117"/>
      <c r="AB62" s="117"/>
      <c r="AC62" s="118"/>
      <c r="AD62" s="116"/>
      <c r="AE62" s="117"/>
      <c r="AF62" s="117"/>
      <c r="AG62" s="117"/>
      <c r="AH62" s="117"/>
      <c r="AI62" s="117"/>
      <c r="AJ62" s="118"/>
      <c r="AK62" s="116"/>
      <c r="AL62" s="117"/>
      <c r="AM62" s="117"/>
      <c r="AN62" s="117"/>
      <c r="AO62" s="117"/>
      <c r="AP62" s="117"/>
      <c r="AQ62" s="118"/>
      <c r="AR62" s="120"/>
      <c r="AS62" s="117"/>
      <c r="AT62" s="117"/>
      <c r="AU62" s="117"/>
      <c r="AV62" s="117"/>
      <c r="AW62" s="117"/>
      <c r="AX62" s="118"/>
      <c r="AY62" s="220">
        <f t="shared" si="4"/>
        <v>0</v>
      </c>
      <c r="AZ62" s="221"/>
      <c r="BA62" s="221"/>
      <c r="BB62" s="222">
        <f t="shared" si="5"/>
        <v>0</v>
      </c>
      <c r="BC62" s="222"/>
      <c r="BD62" s="222"/>
      <c r="BE62" s="229"/>
      <c r="BF62" s="230"/>
      <c r="BG62" s="231"/>
      <c r="BH62" s="232"/>
      <c r="BI62" s="233"/>
      <c r="BJ62" s="234"/>
      <c r="BK62" s="227"/>
      <c r="BL62" s="227"/>
      <c r="BM62" s="227"/>
      <c r="BN62" s="228"/>
      <c r="BO62" s="33"/>
    </row>
    <row r="63" spans="2:85" ht="21" customHeight="1">
      <c r="B63" s="270"/>
      <c r="C63" s="214"/>
      <c r="D63" s="215"/>
      <c r="E63" s="215"/>
      <c r="F63" s="215"/>
      <c r="G63" s="215"/>
      <c r="H63" s="215"/>
      <c r="I63" s="216"/>
      <c r="J63" s="223"/>
      <c r="K63" s="223"/>
      <c r="L63" s="223"/>
      <c r="M63" s="223"/>
      <c r="N63" s="223"/>
      <c r="O63" s="223"/>
      <c r="P63" s="224"/>
      <c r="Q63" s="225"/>
      <c r="R63" s="225"/>
      <c r="S63" s="225"/>
      <c r="T63" s="225"/>
      <c r="U63" s="225"/>
      <c r="V63" s="226"/>
      <c r="W63" s="116"/>
      <c r="X63" s="117"/>
      <c r="Y63" s="117"/>
      <c r="Z63" s="117"/>
      <c r="AA63" s="117"/>
      <c r="AB63" s="117"/>
      <c r="AC63" s="118"/>
      <c r="AD63" s="116"/>
      <c r="AE63" s="117"/>
      <c r="AF63" s="117"/>
      <c r="AG63" s="117"/>
      <c r="AH63" s="117"/>
      <c r="AI63" s="117"/>
      <c r="AJ63" s="118"/>
      <c r="AK63" s="116"/>
      <c r="AL63" s="117"/>
      <c r="AM63" s="117"/>
      <c r="AN63" s="117"/>
      <c r="AO63" s="117"/>
      <c r="AP63" s="117"/>
      <c r="AQ63" s="118"/>
      <c r="AR63" s="120"/>
      <c r="AS63" s="117"/>
      <c r="AT63" s="117"/>
      <c r="AU63" s="117"/>
      <c r="AV63" s="117"/>
      <c r="AW63" s="117"/>
      <c r="AX63" s="118"/>
      <c r="AY63" s="220">
        <f t="shared" si="4"/>
        <v>0</v>
      </c>
      <c r="AZ63" s="221"/>
      <c r="BA63" s="221"/>
      <c r="BB63" s="222">
        <f t="shared" si="5"/>
        <v>0</v>
      </c>
      <c r="BC63" s="222"/>
      <c r="BD63" s="222"/>
      <c r="BE63" s="229"/>
      <c r="BF63" s="230"/>
      <c r="BG63" s="231"/>
      <c r="BH63" s="232"/>
      <c r="BI63" s="233"/>
      <c r="BJ63" s="234"/>
      <c r="BK63" s="227"/>
      <c r="BL63" s="227"/>
      <c r="BM63" s="227"/>
      <c r="BN63" s="228"/>
    </row>
    <row r="64" spans="2:85" ht="21" customHeight="1">
      <c r="B64" s="270"/>
      <c r="C64" s="214"/>
      <c r="D64" s="215"/>
      <c r="E64" s="215"/>
      <c r="F64" s="215"/>
      <c r="G64" s="215"/>
      <c r="H64" s="215"/>
      <c r="I64" s="216"/>
      <c r="J64" s="223"/>
      <c r="K64" s="223"/>
      <c r="L64" s="223"/>
      <c r="M64" s="223"/>
      <c r="N64" s="223"/>
      <c r="O64" s="223"/>
      <c r="P64" s="224"/>
      <c r="Q64" s="225"/>
      <c r="R64" s="225"/>
      <c r="S64" s="225"/>
      <c r="T64" s="225"/>
      <c r="U64" s="225"/>
      <c r="V64" s="226"/>
      <c r="W64" s="116"/>
      <c r="X64" s="117"/>
      <c r="Y64" s="117"/>
      <c r="Z64" s="117"/>
      <c r="AA64" s="117"/>
      <c r="AB64" s="117"/>
      <c r="AC64" s="118"/>
      <c r="AD64" s="116"/>
      <c r="AE64" s="117"/>
      <c r="AF64" s="117"/>
      <c r="AG64" s="117"/>
      <c r="AH64" s="117"/>
      <c r="AI64" s="117"/>
      <c r="AJ64" s="118"/>
      <c r="AK64" s="116"/>
      <c r="AL64" s="117"/>
      <c r="AM64" s="117"/>
      <c r="AN64" s="117"/>
      <c r="AO64" s="117"/>
      <c r="AP64" s="117"/>
      <c r="AQ64" s="118"/>
      <c r="AR64" s="116"/>
      <c r="AS64" s="117"/>
      <c r="AT64" s="117"/>
      <c r="AU64" s="117"/>
      <c r="AV64" s="117"/>
      <c r="AW64" s="117"/>
      <c r="AX64" s="118"/>
      <c r="AY64" s="220">
        <f t="shared" si="4"/>
        <v>0</v>
      </c>
      <c r="AZ64" s="221"/>
      <c r="BA64" s="221"/>
      <c r="BB64" s="222">
        <f t="shared" si="5"/>
        <v>0</v>
      </c>
      <c r="BC64" s="222"/>
      <c r="BD64" s="222"/>
      <c r="BE64" s="229"/>
      <c r="BF64" s="230"/>
      <c r="BG64" s="231"/>
      <c r="BH64" s="232"/>
      <c r="BI64" s="233"/>
      <c r="BJ64" s="234"/>
      <c r="BK64" s="227"/>
      <c r="BL64" s="227"/>
      <c r="BM64" s="227"/>
      <c r="BN64" s="228"/>
      <c r="CE64" s="2"/>
      <c r="CF64" s="2"/>
      <c r="CG64" s="2"/>
    </row>
    <row r="65" spans="2:85" ht="21" customHeight="1">
      <c r="B65" s="270"/>
      <c r="C65" s="214"/>
      <c r="D65" s="215"/>
      <c r="E65" s="215"/>
      <c r="F65" s="215"/>
      <c r="G65" s="215"/>
      <c r="H65" s="215"/>
      <c r="I65" s="216"/>
      <c r="J65" s="223"/>
      <c r="K65" s="223"/>
      <c r="L65" s="223"/>
      <c r="M65" s="223"/>
      <c r="N65" s="223"/>
      <c r="O65" s="223"/>
      <c r="P65" s="224"/>
      <c r="Q65" s="225"/>
      <c r="R65" s="225"/>
      <c r="S65" s="225"/>
      <c r="T65" s="225"/>
      <c r="U65" s="225"/>
      <c r="V65" s="226"/>
      <c r="W65" s="116"/>
      <c r="X65" s="117"/>
      <c r="Y65" s="117"/>
      <c r="Z65" s="117"/>
      <c r="AA65" s="117"/>
      <c r="AB65" s="117"/>
      <c r="AC65" s="118"/>
      <c r="AD65" s="116"/>
      <c r="AE65" s="117"/>
      <c r="AF65" s="117"/>
      <c r="AG65" s="117"/>
      <c r="AH65" s="117"/>
      <c r="AI65" s="117"/>
      <c r="AJ65" s="118"/>
      <c r="AK65" s="116"/>
      <c r="AL65" s="117"/>
      <c r="AM65" s="117"/>
      <c r="AN65" s="117"/>
      <c r="AO65" s="117"/>
      <c r="AP65" s="117"/>
      <c r="AQ65" s="118"/>
      <c r="AR65" s="116"/>
      <c r="AS65" s="117"/>
      <c r="AT65" s="117"/>
      <c r="AU65" s="117"/>
      <c r="AV65" s="117"/>
      <c r="AW65" s="117"/>
      <c r="AX65" s="118"/>
      <c r="AY65" s="220">
        <f t="shared" si="4"/>
        <v>0</v>
      </c>
      <c r="AZ65" s="221"/>
      <c r="BA65" s="221"/>
      <c r="BB65" s="222">
        <f t="shared" si="5"/>
        <v>0</v>
      </c>
      <c r="BC65" s="222"/>
      <c r="BD65" s="222"/>
      <c r="BE65" s="229"/>
      <c r="BF65" s="230"/>
      <c r="BG65" s="231"/>
      <c r="BH65" s="232"/>
      <c r="BI65" s="233"/>
      <c r="BJ65" s="234"/>
      <c r="BK65" s="227"/>
      <c r="BL65" s="227"/>
      <c r="BM65" s="227"/>
      <c r="BN65" s="228"/>
      <c r="CE65" s="2"/>
      <c r="CF65" s="2"/>
      <c r="CG65" s="2"/>
    </row>
    <row r="66" spans="2:85" ht="21" customHeight="1" thickBot="1">
      <c r="B66" s="270"/>
      <c r="C66" s="217"/>
      <c r="D66" s="218"/>
      <c r="E66" s="218"/>
      <c r="F66" s="218"/>
      <c r="G66" s="218"/>
      <c r="H66" s="218"/>
      <c r="I66" s="219"/>
      <c r="J66" s="202"/>
      <c r="K66" s="202"/>
      <c r="L66" s="202"/>
      <c r="M66" s="202"/>
      <c r="N66" s="202"/>
      <c r="O66" s="202"/>
      <c r="P66" s="203"/>
      <c r="Q66" s="204"/>
      <c r="R66" s="204"/>
      <c r="S66" s="204"/>
      <c r="T66" s="204"/>
      <c r="U66" s="204"/>
      <c r="V66" s="205"/>
      <c r="W66" s="121"/>
      <c r="X66" s="122"/>
      <c r="Y66" s="122"/>
      <c r="Z66" s="122"/>
      <c r="AA66" s="122"/>
      <c r="AB66" s="122"/>
      <c r="AC66" s="123"/>
      <c r="AD66" s="121"/>
      <c r="AE66" s="122"/>
      <c r="AF66" s="122"/>
      <c r="AG66" s="122"/>
      <c r="AH66" s="122"/>
      <c r="AI66" s="122"/>
      <c r="AJ66" s="123"/>
      <c r="AK66" s="121"/>
      <c r="AL66" s="122"/>
      <c r="AM66" s="122"/>
      <c r="AN66" s="122"/>
      <c r="AO66" s="122"/>
      <c r="AP66" s="122"/>
      <c r="AQ66" s="123"/>
      <c r="AR66" s="121"/>
      <c r="AS66" s="122"/>
      <c r="AT66" s="122"/>
      <c r="AU66" s="122"/>
      <c r="AV66" s="122"/>
      <c r="AW66" s="122"/>
      <c r="AX66" s="123"/>
      <c r="AY66" s="206">
        <f>SUM(W66:AX66)</f>
        <v>0</v>
      </c>
      <c r="AZ66" s="207"/>
      <c r="BA66" s="207"/>
      <c r="BB66" s="208">
        <f t="shared" si="5"/>
        <v>0</v>
      </c>
      <c r="BC66" s="208"/>
      <c r="BD66" s="208"/>
      <c r="BE66" s="229"/>
      <c r="BF66" s="230"/>
      <c r="BG66" s="231"/>
      <c r="BH66" s="232"/>
      <c r="BI66" s="233"/>
      <c r="BJ66" s="234"/>
      <c r="BK66" s="209"/>
      <c r="BL66" s="209"/>
      <c r="BM66" s="209"/>
      <c r="BN66" s="210"/>
    </row>
    <row r="67" spans="2:85" ht="21" customHeight="1" thickBot="1">
      <c r="B67" s="271"/>
      <c r="C67" s="192" t="s">
        <v>86</v>
      </c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3"/>
      <c r="W67" s="35">
        <f t="shared" ref="W67:AX67" si="16">SUM(W37:W66)</f>
        <v>28</v>
      </c>
      <c r="X67" s="36">
        <f t="shared" si="16"/>
        <v>42</v>
      </c>
      <c r="Y67" s="36">
        <f t="shared" si="16"/>
        <v>45</v>
      </c>
      <c r="Z67" s="36">
        <f t="shared" si="16"/>
        <v>50</v>
      </c>
      <c r="AA67" s="36">
        <f t="shared" si="16"/>
        <v>50</v>
      </c>
      <c r="AB67" s="36">
        <f t="shared" si="16"/>
        <v>20</v>
      </c>
      <c r="AC67" s="37">
        <f t="shared" si="16"/>
        <v>20</v>
      </c>
      <c r="AD67" s="35">
        <f t="shared" si="16"/>
        <v>28</v>
      </c>
      <c r="AE67" s="36">
        <f t="shared" si="16"/>
        <v>42</v>
      </c>
      <c r="AF67" s="36">
        <f t="shared" si="16"/>
        <v>45</v>
      </c>
      <c r="AG67" s="36">
        <f t="shared" si="16"/>
        <v>50</v>
      </c>
      <c r="AH67" s="36">
        <f t="shared" si="16"/>
        <v>50</v>
      </c>
      <c r="AI67" s="36">
        <f t="shared" si="16"/>
        <v>20</v>
      </c>
      <c r="AJ67" s="37">
        <f t="shared" si="16"/>
        <v>20</v>
      </c>
      <c r="AK67" s="35">
        <f t="shared" si="16"/>
        <v>28</v>
      </c>
      <c r="AL67" s="36">
        <f t="shared" si="16"/>
        <v>42</v>
      </c>
      <c r="AM67" s="36">
        <f t="shared" si="16"/>
        <v>45</v>
      </c>
      <c r="AN67" s="36">
        <f t="shared" si="16"/>
        <v>50</v>
      </c>
      <c r="AO67" s="36">
        <f t="shared" si="16"/>
        <v>50</v>
      </c>
      <c r="AP67" s="36">
        <f t="shared" si="16"/>
        <v>20</v>
      </c>
      <c r="AQ67" s="37">
        <f t="shared" si="16"/>
        <v>20</v>
      </c>
      <c r="AR67" s="35">
        <f t="shared" si="16"/>
        <v>28</v>
      </c>
      <c r="AS67" s="36">
        <f t="shared" si="16"/>
        <v>42</v>
      </c>
      <c r="AT67" s="36">
        <f t="shared" si="16"/>
        <v>45</v>
      </c>
      <c r="AU67" s="36">
        <f t="shared" si="16"/>
        <v>50</v>
      </c>
      <c r="AV67" s="36">
        <f t="shared" si="16"/>
        <v>50</v>
      </c>
      <c r="AW67" s="36">
        <f t="shared" si="16"/>
        <v>20</v>
      </c>
      <c r="AX67" s="37">
        <f t="shared" si="16"/>
        <v>20</v>
      </c>
      <c r="AY67" s="194">
        <f>SUM(AY37:BA62)</f>
        <v>1020</v>
      </c>
      <c r="AZ67" s="195"/>
      <c r="BA67" s="195"/>
      <c r="BB67" s="421">
        <f>SUM($BB$37:$BD$66)</f>
        <v>255</v>
      </c>
      <c r="BC67" s="421"/>
      <c r="BD67" s="421"/>
      <c r="BE67" s="197">
        <f>SUM(BE37:BG66)</f>
        <v>7.2</v>
      </c>
      <c r="BF67" s="197"/>
      <c r="BG67" s="197"/>
      <c r="BH67" s="422">
        <f>SUM(BH37:BJ66)</f>
        <v>6.3</v>
      </c>
      <c r="BI67" s="423"/>
      <c r="BJ67" s="423"/>
      <c r="BK67" s="200"/>
      <c r="BL67" s="200"/>
      <c r="BM67" s="200"/>
      <c r="BN67" s="201"/>
    </row>
    <row r="68" spans="2:85" ht="21" customHeight="1" thickBot="1">
      <c r="B68" s="5" t="s">
        <v>33</v>
      </c>
      <c r="C68" s="15"/>
      <c r="D68" s="38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6"/>
      <c r="AY68" s="189">
        <v>35</v>
      </c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1"/>
    </row>
    <row r="69" spans="2:85" ht="21" customHeight="1">
      <c r="B69" s="1" t="s">
        <v>68</v>
      </c>
    </row>
    <row r="70" spans="2:85" ht="21" customHeight="1">
      <c r="G70" s="1"/>
    </row>
  </sheetData>
  <mergeCells count="405">
    <mergeCell ref="DB4:DE4"/>
    <mergeCell ref="DF4:DH4"/>
    <mergeCell ref="CH4:CK4"/>
    <mergeCell ref="CL4:CO4"/>
    <mergeCell ref="CP4:CS4"/>
    <mergeCell ref="CT4:CW4"/>
    <mergeCell ref="G5:T5"/>
    <mergeCell ref="Z5:AF5"/>
    <mergeCell ref="AG5:AJ5"/>
    <mergeCell ref="AK5:AN5"/>
    <mergeCell ref="AO5:AR5"/>
    <mergeCell ref="AS5:AV5"/>
    <mergeCell ref="D4:J4"/>
    <mergeCell ref="CA4:CG4"/>
    <mergeCell ref="DB5:DE5"/>
    <mergeCell ref="DF5:DH5"/>
    <mergeCell ref="AO2:AV2"/>
    <mergeCell ref="AW2:BR2"/>
    <mergeCell ref="AO3:AV3"/>
    <mergeCell ref="AW3:BJ3"/>
    <mergeCell ref="BK3:BN3"/>
    <mergeCell ref="BO3:BR3"/>
    <mergeCell ref="CP5:CS5"/>
    <mergeCell ref="CT5:CW5"/>
    <mergeCell ref="CX5:DA5"/>
    <mergeCell ref="CH5:CK5"/>
    <mergeCell ref="CL5:CO5"/>
    <mergeCell ref="CX4:DA4"/>
    <mergeCell ref="D6:F6"/>
    <mergeCell ref="G6:T6"/>
    <mergeCell ref="Z6:AF6"/>
    <mergeCell ref="AG6:AJ6"/>
    <mergeCell ref="AK6:AN6"/>
    <mergeCell ref="AW5:AZ5"/>
    <mergeCell ref="BA5:BD5"/>
    <mergeCell ref="BE5:BG5"/>
    <mergeCell ref="CA5:CG5"/>
    <mergeCell ref="CP6:CS6"/>
    <mergeCell ref="CT6:CW6"/>
    <mergeCell ref="CX6:DA6"/>
    <mergeCell ref="DB6:DE6"/>
    <mergeCell ref="DF6:DH6"/>
    <mergeCell ref="BE6:BG6"/>
    <mergeCell ref="CL6:CO6"/>
    <mergeCell ref="D5:F5"/>
    <mergeCell ref="D7:F7"/>
    <mergeCell ref="G7:T7"/>
    <mergeCell ref="AA7:AF7"/>
    <mergeCell ref="AG7:AJ7"/>
    <mergeCell ref="AK7:AN7"/>
    <mergeCell ref="AO6:AR6"/>
    <mergeCell ref="AS6:AV6"/>
    <mergeCell ref="AW6:AZ6"/>
    <mergeCell ref="BA6:BD6"/>
    <mergeCell ref="DF7:DH7"/>
    <mergeCell ref="CI7:CK8"/>
    <mergeCell ref="CL7:CO7"/>
    <mergeCell ref="CP7:CS7"/>
    <mergeCell ref="CT7:CW7"/>
    <mergeCell ref="CX7:DA7"/>
    <mergeCell ref="DB7:DE7"/>
    <mergeCell ref="AO7:AR7"/>
    <mergeCell ref="AS7:AV7"/>
    <mergeCell ref="AW7:AZ7"/>
    <mergeCell ref="BA7:BD7"/>
    <mergeCell ref="BE7:BG7"/>
    <mergeCell ref="CB7:CH7"/>
    <mergeCell ref="CB9:CE9"/>
    <mergeCell ref="CF9:CH9"/>
    <mergeCell ref="CI9:CK9"/>
    <mergeCell ref="AO8:AR8"/>
    <mergeCell ref="AS8:AV8"/>
    <mergeCell ref="AW8:AZ8"/>
    <mergeCell ref="BA8:BD8"/>
    <mergeCell ref="BE8:BG8"/>
    <mergeCell ref="BW8:CA8"/>
    <mergeCell ref="BW10:CA10"/>
    <mergeCell ref="CB10:CE10"/>
    <mergeCell ref="CF10:CH10"/>
    <mergeCell ref="CI10:CK10"/>
    <mergeCell ref="DF8:DH8"/>
    <mergeCell ref="Z9:AF9"/>
    <mergeCell ref="AG9:AJ9"/>
    <mergeCell ref="AK9:AN9"/>
    <mergeCell ref="AO9:AR9"/>
    <mergeCell ref="AS9:AV9"/>
    <mergeCell ref="AW9:AZ9"/>
    <mergeCell ref="BA9:BD9"/>
    <mergeCell ref="BE9:BG9"/>
    <mergeCell ref="BW9:CA9"/>
    <mergeCell ref="CB8:CE8"/>
    <mergeCell ref="CF8:CH8"/>
    <mergeCell ref="CL8:CO8"/>
    <mergeCell ref="CP8:CS8"/>
    <mergeCell ref="CT8:CW8"/>
    <mergeCell ref="CX8:DA8"/>
    <mergeCell ref="DB8:DE8"/>
    <mergeCell ref="Z8:AF8"/>
    <mergeCell ref="AG8:AJ8"/>
    <mergeCell ref="AK8:AN8"/>
    <mergeCell ref="D14:E14"/>
    <mergeCell ref="F14:V14"/>
    <mergeCell ref="Z14:AD14"/>
    <mergeCell ref="AE14:AH14"/>
    <mergeCell ref="AI14:AK14"/>
    <mergeCell ref="AL14:AN14"/>
    <mergeCell ref="CB11:CE11"/>
    <mergeCell ref="CF11:CH11"/>
    <mergeCell ref="CI11:CK11"/>
    <mergeCell ref="D12:E12"/>
    <mergeCell ref="F12:V12"/>
    <mergeCell ref="AE12:AK12"/>
    <mergeCell ref="AL12:AN13"/>
    <mergeCell ref="BW12:CA12"/>
    <mergeCell ref="CB12:CE12"/>
    <mergeCell ref="CF12:CH12"/>
    <mergeCell ref="CI12:CK12"/>
    <mergeCell ref="D13:E13"/>
    <mergeCell ref="F13:V13"/>
    <mergeCell ref="AE13:AH13"/>
    <mergeCell ref="AI13:AK13"/>
    <mergeCell ref="CG13:CI13"/>
    <mergeCell ref="Z16:AD16"/>
    <mergeCell ref="AE16:AH16"/>
    <mergeCell ref="AI16:AK16"/>
    <mergeCell ref="AL16:AN16"/>
    <mergeCell ref="BZ13:CC13"/>
    <mergeCell ref="CD13:CF13"/>
    <mergeCell ref="CG14:CI14"/>
    <mergeCell ref="Z15:AD15"/>
    <mergeCell ref="AE15:AH15"/>
    <mergeCell ref="AI15:AK15"/>
    <mergeCell ref="AL15:AN15"/>
    <mergeCell ref="BZ14:CC14"/>
    <mergeCell ref="CD14:CF14"/>
    <mergeCell ref="Z20:BM22"/>
    <mergeCell ref="D24:AF24"/>
    <mergeCell ref="AJ24:BL24"/>
    <mergeCell ref="D25:H25"/>
    <mergeCell ref="T25:X25"/>
    <mergeCell ref="AJ25:AN25"/>
    <mergeCell ref="AZ25:BD25"/>
    <mergeCell ref="Z17:AD17"/>
    <mergeCell ref="AE17:AH17"/>
    <mergeCell ref="AI17:AK17"/>
    <mergeCell ref="AL17:AN17"/>
    <mergeCell ref="AJ26:AN26"/>
    <mergeCell ref="AO26:AR26"/>
    <mergeCell ref="AS26:AV26"/>
    <mergeCell ref="AZ26:BD26"/>
    <mergeCell ref="BE26:BH26"/>
    <mergeCell ref="BI26:BL26"/>
    <mergeCell ref="D26:H26"/>
    <mergeCell ref="I26:L26"/>
    <mergeCell ref="M26:P26"/>
    <mergeCell ref="T26:X26"/>
    <mergeCell ref="Y26:AB26"/>
    <mergeCell ref="AC26:AF26"/>
    <mergeCell ref="AJ27:AN27"/>
    <mergeCell ref="AO27:AR27"/>
    <mergeCell ref="AS27:AV27"/>
    <mergeCell ref="AZ27:BD27"/>
    <mergeCell ref="BE27:BH27"/>
    <mergeCell ref="BI27:BL27"/>
    <mergeCell ref="D27:H27"/>
    <mergeCell ref="I27:L27"/>
    <mergeCell ref="M27:P27"/>
    <mergeCell ref="T27:X27"/>
    <mergeCell ref="Y27:AB27"/>
    <mergeCell ref="AC27:AF27"/>
    <mergeCell ref="BE29:BH29"/>
    <mergeCell ref="BI29:BL29"/>
    <mergeCell ref="D29:H29"/>
    <mergeCell ref="I29:L29"/>
    <mergeCell ref="M29:P29"/>
    <mergeCell ref="T29:X29"/>
    <mergeCell ref="Y29:AB29"/>
    <mergeCell ref="AC29:AF29"/>
    <mergeCell ref="AJ28:AN28"/>
    <mergeCell ref="AO28:AR28"/>
    <mergeCell ref="AS28:AV28"/>
    <mergeCell ref="AZ28:BD28"/>
    <mergeCell ref="BE28:BH28"/>
    <mergeCell ref="BI28:BL28"/>
    <mergeCell ref="D28:H28"/>
    <mergeCell ref="I28:L28"/>
    <mergeCell ref="M28:P28"/>
    <mergeCell ref="T28:X28"/>
    <mergeCell ref="Y28:AB28"/>
    <mergeCell ref="AC28:AF28"/>
    <mergeCell ref="AD35:AJ35"/>
    <mergeCell ref="AK35:AQ35"/>
    <mergeCell ref="AR35:AX35"/>
    <mergeCell ref="AY35:BA36"/>
    <mergeCell ref="BB35:BD36"/>
    <mergeCell ref="AJ29:AN29"/>
    <mergeCell ref="AO29:AR29"/>
    <mergeCell ref="AS29:AV29"/>
    <mergeCell ref="AZ29:BD29"/>
    <mergeCell ref="BE35:BG36"/>
    <mergeCell ref="BH35:BJ36"/>
    <mergeCell ref="BK35:BN36"/>
    <mergeCell ref="CK38:CO38"/>
    <mergeCell ref="J39:L39"/>
    <mergeCell ref="M39:O39"/>
    <mergeCell ref="P39:V39"/>
    <mergeCell ref="AY39:BA39"/>
    <mergeCell ref="BB39:BD39"/>
    <mergeCell ref="BK39:BN39"/>
    <mergeCell ref="CK39:CO39"/>
    <mergeCell ref="BE37:BG51"/>
    <mergeCell ref="BH37:BJ51"/>
    <mergeCell ref="BK37:BN37"/>
    <mergeCell ref="CK37:CO37"/>
    <mergeCell ref="J38:L38"/>
    <mergeCell ref="M38:O38"/>
    <mergeCell ref="CE37:CJ39"/>
    <mergeCell ref="BB41:BD41"/>
    <mergeCell ref="BK49:BN49"/>
    <mergeCell ref="J50:L50"/>
    <mergeCell ref="J35:O36"/>
    <mergeCell ref="P35:V36"/>
    <mergeCell ref="W35:AC35"/>
    <mergeCell ref="P51:V51"/>
    <mergeCell ref="AY51:BA51"/>
    <mergeCell ref="M45:O45"/>
    <mergeCell ref="P45:V45"/>
    <mergeCell ref="AY45:BA45"/>
    <mergeCell ref="J48:L48"/>
    <mergeCell ref="M48:O48"/>
    <mergeCell ref="P48:V48"/>
    <mergeCell ref="AY48:BA48"/>
    <mergeCell ref="M49:O49"/>
    <mergeCell ref="P49:V49"/>
    <mergeCell ref="AY49:BA49"/>
    <mergeCell ref="J49:L49"/>
    <mergeCell ref="BB37:BD37"/>
    <mergeCell ref="BK38:BN38"/>
    <mergeCell ref="P38:V38"/>
    <mergeCell ref="AY38:BA38"/>
    <mergeCell ref="BB38:BD38"/>
    <mergeCell ref="BK41:BN41"/>
    <mergeCell ref="J37:L37"/>
    <mergeCell ref="M37:O37"/>
    <mergeCell ref="P37:V37"/>
    <mergeCell ref="AY37:BA37"/>
    <mergeCell ref="J40:L40"/>
    <mergeCell ref="J41:L41"/>
    <mergeCell ref="M41:O41"/>
    <mergeCell ref="P41:V41"/>
    <mergeCell ref="AY41:BA41"/>
    <mergeCell ref="M40:O40"/>
    <mergeCell ref="P40:V40"/>
    <mergeCell ref="AY40:BA40"/>
    <mergeCell ref="BB40:BD40"/>
    <mergeCell ref="BK40:BN40"/>
    <mergeCell ref="BB48:BD48"/>
    <mergeCell ref="BK48:BN48"/>
    <mergeCell ref="BK42:BN42"/>
    <mergeCell ref="BK43:BN43"/>
    <mergeCell ref="BK47:BN47"/>
    <mergeCell ref="BB44:BD44"/>
    <mergeCell ref="BK44:BN44"/>
    <mergeCell ref="AY62:BA62"/>
    <mergeCell ref="BB62:BD62"/>
    <mergeCell ref="BK52:BN52"/>
    <mergeCell ref="J53:L53"/>
    <mergeCell ref="M53:O53"/>
    <mergeCell ref="P53:V53"/>
    <mergeCell ref="AY53:BA53"/>
    <mergeCell ref="BB53:BD53"/>
    <mergeCell ref="BK53:BN53"/>
    <mergeCell ref="J52:L52"/>
    <mergeCell ref="M52:O52"/>
    <mergeCell ref="P52:V52"/>
    <mergeCell ref="AY52:BA52"/>
    <mergeCell ref="BB52:BD52"/>
    <mergeCell ref="BE52:BG66"/>
    <mergeCell ref="BH52:BJ66"/>
    <mergeCell ref="BK65:BN65"/>
    <mergeCell ref="BB64:BD64"/>
    <mergeCell ref="J63:L63"/>
    <mergeCell ref="M63:O63"/>
    <mergeCell ref="P63:V63"/>
    <mergeCell ref="AY63:BA63"/>
    <mergeCell ref="BB63:BD63"/>
    <mergeCell ref="J59:L59"/>
    <mergeCell ref="M59:O59"/>
    <mergeCell ref="P59:V59"/>
    <mergeCell ref="AY59:BA59"/>
    <mergeCell ref="BB59:BD59"/>
    <mergeCell ref="BK63:BN63"/>
    <mergeCell ref="BK59:BN59"/>
    <mergeCell ref="J60:L60"/>
    <mergeCell ref="M60:O60"/>
    <mergeCell ref="P60:V60"/>
    <mergeCell ref="AY60:BA60"/>
    <mergeCell ref="BB60:BD60"/>
    <mergeCell ref="BK60:BN60"/>
    <mergeCell ref="J61:L61"/>
    <mergeCell ref="M61:O61"/>
    <mergeCell ref="P61:V61"/>
    <mergeCell ref="AY61:BA61"/>
    <mergeCell ref="BB61:BD61"/>
    <mergeCell ref="BK61:BN61"/>
    <mergeCell ref="BK62:BN62"/>
    <mergeCell ref="J62:L62"/>
    <mergeCell ref="M62:O62"/>
    <mergeCell ref="P62:V62"/>
    <mergeCell ref="B37:B67"/>
    <mergeCell ref="AY68:BN68"/>
    <mergeCell ref="BK66:BN66"/>
    <mergeCell ref="C67:V67"/>
    <mergeCell ref="AY67:BA67"/>
    <mergeCell ref="BB67:BD67"/>
    <mergeCell ref="BE67:BG67"/>
    <mergeCell ref="BH67:BJ67"/>
    <mergeCell ref="BK67:BN67"/>
    <mergeCell ref="J66:L66"/>
    <mergeCell ref="M66:O66"/>
    <mergeCell ref="P66:V66"/>
    <mergeCell ref="AY66:BA66"/>
    <mergeCell ref="BB66:BD66"/>
    <mergeCell ref="BK64:BN64"/>
    <mergeCell ref="J65:L65"/>
    <mergeCell ref="M65:O65"/>
    <mergeCell ref="P65:V65"/>
    <mergeCell ref="AY65:BA65"/>
    <mergeCell ref="J64:L64"/>
    <mergeCell ref="M64:O64"/>
    <mergeCell ref="P64:V64"/>
    <mergeCell ref="AY64:BA64"/>
    <mergeCell ref="BB65:BD65"/>
    <mergeCell ref="C37:I51"/>
    <mergeCell ref="C52:I66"/>
    <mergeCell ref="C35:I36"/>
    <mergeCell ref="B35:B36"/>
    <mergeCell ref="J42:L42"/>
    <mergeCell ref="M42:O42"/>
    <mergeCell ref="P42:V42"/>
    <mergeCell ref="AY42:BA42"/>
    <mergeCell ref="BB42:BD42"/>
    <mergeCell ref="J43:L43"/>
    <mergeCell ref="M43:O43"/>
    <mergeCell ref="P43:V43"/>
    <mergeCell ref="AY43:BA43"/>
    <mergeCell ref="BB43:BD43"/>
    <mergeCell ref="J47:L47"/>
    <mergeCell ref="M47:O47"/>
    <mergeCell ref="P47:V47"/>
    <mergeCell ref="AY47:BA47"/>
    <mergeCell ref="BB47:BD47"/>
    <mergeCell ref="J44:L44"/>
    <mergeCell ref="M44:O44"/>
    <mergeCell ref="P44:V44"/>
    <mergeCell ref="AY44:BA44"/>
    <mergeCell ref="AY46:BA46"/>
    <mergeCell ref="J58:L58"/>
    <mergeCell ref="M58:O58"/>
    <mergeCell ref="P58:V58"/>
    <mergeCell ref="AY58:BA58"/>
    <mergeCell ref="BB58:BD58"/>
    <mergeCell ref="BK58:BN58"/>
    <mergeCell ref="J54:L54"/>
    <mergeCell ref="M54:O54"/>
    <mergeCell ref="P54:V54"/>
    <mergeCell ref="AY54:BA54"/>
    <mergeCell ref="BB54:BD54"/>
    <mergeCell ref="BK54:BN54"/>
    <mergeCell ref="J56:L56"/>
    <mergeCell ref="M56:O56"/>
    <mergeCell ref="P56:V56"/>
    <mergeCell ref="AY56:BA56"/>
    <mergeCell ref="BB56:BD56"/>
    <mergeCell ref="BK56:BN56"/>
    <mergeCell ref="J57:L57"/>
    <mergeCell ref="M57:O57"/>
    <mergeCell ref="P57:V57"/>
    <mergeCell ref="AY57:BA57"/>
    <mergeCell ref="BB57:BD57"/>
    <mergeCell ref="BK57:BN57"/>
    <mergeCell ref="J55:L55"/>
    <mergeCell ref="M55:O55"/>
    <mergeCell ref="P55:V55"/>
    <mergeCell ref="AY55:BA55"/>
    <mergeCell ref="BB55:BD55"/>
    <mergeCell ref="BK55:BN55"/>
    <mergeCell ref="BB45:BD45"/>
    <mergeCell ref="BK45:BN45"/>
    <mergeCell ref="J46:L46"/>
    <mergeCell ref="M46:O46"/>
    <mergeCell ref="P46:V46"/>
    <mergeCell ref="BB49:BD49"/>
    <mergeCell ref="BK51:BN51"/>
    <mergeCell ref="BB51:BD51"/>
    <mergeCell ref="M50:O50"/>
    <mergeCell ref="P50:V50"/>
    <mergeCell ref="AY50:BA50"/>
    <mergeCell ref="BB46:BD46"/>
    <mergeCell ref="BK46:BN46"/>
    <mergeCell ref="BB50:BD50"/>
    <mergeCell ref="BK50:BN50"/>
    <mergeCell ref="J45:L45"/>
    <mergeCell ref="J51:L51"/>
    <mergeCell ref="M51:O51"/>
  </mergeCells>
  <phoneticPr fontId="5"/>
  <conditionalFormatting sqref="C31:N31 C27:D27 T27 Q27:S28 T28:X28 C28:H29 C30:AG30 AG31 C25:H26 Q25:X26 I25:L29 Y25:AB29 AG25:AG29 BV27:BV28 BV29:BY29 M27:M28 M29:X29 CA29:CD29 CA25:CD26 AC29:AF29 AC25:AF26">
    <cfRule type="expression" dxfId="40" priority="26">
      <formula>COUNTA($D$7)&gt;=1</formula>
    </cfRule>
  </conditionalFormatting>
  <conditionalFormatting sqref="C24:AG24">
    <cfRule type="expression" dxfId="39" priority="32">
      <formula>COUNTA($D$7)&gt;=1</formula>
    </cfRule>
  </conditionalFormatting>
  <conditionalFormatting sqref="C32:AG33">
    <cfRule type="expression" dxfId="38" priority="28">
      <formula>COUNTA($D$7)&gt;=1</formula>
    </cfRule>
  </conditionalFormatting>
  <conditionalFormatting sqref="D5:D7 E16:E17">
    <cfRule type="expression" dxfId="37" priority="41">
      <formula>IF($E$9:$F$9="〇",TRUE,FALSE)</formula>
    </cfRule>
  </conditionalFormatting>
  <conditionalFormatting sqref="D5:D7">
    <cfRule type="expression" dxfId="36" priority="40">
      <formula>IF($E$10:$F$11="〇",TRUE,FALSE)</formula>
    </cfRule>
  </conditionalFormatting>
  <conditionalFormatting sqref="D10">
    <cfRule type="expression" dxfId="35" priority="39">
      <formula>IF($E$9:$F$9="〇",TRUE,FALSE)</formula>
    </cfRule>
  </conditionalFormatting>
  <conditionalFormatting sqref="D12:E12 D13:D14">
    <cfRule type="expression" dxfId="34" priority="37">
      <formula>IF($E$9:$F$9="〇",TRUE,FALSE)</formula>
    </cfRule>
    <cfRule type="expression" dxfId="33" priority="38">
      <formula>IF($E$10:$F$11="〇",TRUE,FALSE)</formula>
    </cfRule>
  </conditionalFormatting>
  <conditionalFormatting sqref="N31:P31">
    <cfRule type="beginsWith" dxfId="32" priority="15" operator="beginsWith" text="可">
      <formula>LEFT(N31,LEN("可"))="可"</formula>
    </cfRule>
    <cfRule type="containsText" dxfId="31" priority="16" operator="containsText" text="不可">
      <formula>NOT(ISERROR(SEARCH("不可",N31)))</formula>
    </cfRule>
  </conditionalFormatting>
  <conditionalFormatting sqref="Q31:AD31">
    <cfRule type="expression" dxfId="30" priority="25">
      <formula>COUNTA($D$7)&gt;=1</formula>
    </cfRule>
  </conditionalFormatting>
  <conditionalFormatting sqref="AD31:AF31">
    <cfRule type="beginsWith" dxfId="29" priority="13" operator="beginsWith" text="可">
      <formula>LEFT(AD31,LEN("可"))="可"</formula>
    </cfRule>
    <cfRule type="containsText" dxfId="28" priority="14" operator="containsText" text="不可">
      <formula>NOT(ISERROR(SEARCH("不可",AD31)))</formula>
    </cfRule>
  </conditionalFormatting>
  <conditionalFormatting sqref="AE15">
    <cfRule type="expression" dxfId="27" priority="36">
      <formula>COUNTA($D$5,$D$6)&gt;=1</formula>
    </cfRule>
  </conditionalFormatting>
  <conditionalFormatting sqref="AE14:AN14">
    <cfRule type="expression" dxfId="26" priority="31">
      <formula>COUNTA($D$7)&gt;=1</formula>
    </cfRule>
  </conditionalFormatting>
  <conditionalFormatting sqref="AE16:AN16">
    <cfRule type="expression" dxfId="25" priority="35">
      <formula>COUNTA($D$6)&gt;=1</formula>
    </cfRule>
  </conditionalFormatting>
  <conditionalFormatting sqref="AI15:AN15">
    <cfRule type="expression" dxfId="24" priority="42">
      <formula>COUNTA($D$5,$D$6)&gt;=1</formula>
    </cfRule>
  </conditionalFormatting>
  <conditionalFormatting sqref="AI31:AT31 AI24:BM24 AI30:BM30 AI25:AR29 BM25:BM29 AW25:BH29">
    <cfRule type="expression" dxfId="23" priority="24">
      <formula>COUNTA($D$5:$D$6)&gt;=1</formula>
    </cfRule>
  </conditionalFormatting>
  <conditionalFormatting sqref="BM31">
    <cfRule type="expression" dxfId="22" priority="29">
      <formula>COUNTA($D$5:$D$6)&gt;=1</formula>
    </cfRule>
  </conditionalFormatting>
  <conditionalFormatting sqref="AI32:BM32">
    <cfRule type="expression" dxfId="21" priority="27">
      <formula>COUNTA($D$5:$D$6)&gt;=1</formula>
    </cfRule>
  </conditionalFormatting>
  <conditionalFormatting sqref="AT31:AV31">
    <cfRule type="beginsWith" dxfId="20" priority="10" operator="beginsWith" text="可">
      <formula>LEFT(AT31,LEN("可"))="可"</formula>
    </cfRule>
    <cfRule type="containsText" dxfId="19" priority="12" operator="containsText" text="不可">
      <formula>NOT(ISERROR(SEARCH("不可",AT31)))</formula>
    </cfRule>
  </conditionalFormatting>
  <conditionalFormatting sqref="AV14:BE14">
    <cfRule type="expression" dxfId="18" priority="17">
      <formula>COUNTA($D$7)&gt;=1</formula>
    </cfRule>
  </conditionalFormatting>
  <conditionalFormatting sqref="AV16:BE16">
    <cfRule type="expression" dxfId="17" priority="19">
      <formula>COUNTA($D$6)&gt;=1</formula>
    </cfRule>
  </conditionalFormatting>
  <conditionalFormatting sqref="AW31:BJ31">
    <cfRule type="expression" dxfId="16" priority="23">
      <formula>COUNTA($D$5:$D$6)&gt;=1</formula>
    </cfRule>
  </conditionalFormatting>
  <conditionalFormatting sqref="BJ31:BL31">
    <cfRule type="beginsWith" dxfId="15" priority="9" operator="beginsWith" text="可">
      <formula>LEFT(BJ31,LEN("可"))="可"</formula>
    </cfRule>
    <cfRule type="containsText" dxfId="14" priority="11" operator="containsText" text="不可">
      <formula>NOT(ISERROR(SEARCH("不可",BJ31)))</formula>
    </cfRule>
  </conditionalFormatting>
  <conditionalFormatting sqref="BM14:BS14">
    <cfRule type="expression" dxfId="13" priority="30">
      <formula>COUNTA($D$7)&gt;=1</formula>
    </cfRule>
  </conditionalFormatting>
  <conditionalFormatting sqref="CB9:CK9">
    <cfRule type="expression" dxfId="12" priority="20">
      <formula>COUNTA($D$7)&gt;=1</formula>
    </cfRule>
  </conditionalFormatting>
  <conditionalFormatting sqref="CB10:CK10">
    <cfRule type="expression" dxfId="11" priority="21">
      <formula>COUNTA($D$5,$D$6)&gt;=1</formula>
    </cfRule>
  </conditionalFormatting>
  <conditionalFormatting sqref="CB11:CK11">
    <cfRule type="expression" dxfId="10" priority="22">
      <formula>COUNTA($D$6)&gt;=1</formula>
    </cfRule>
  </conditionalFormatting>
  <conditionalFormatting sqref="CP37:CR37">
    <cfRule type="expression" dxfId="9" priority="34">
      <formula>COUNTA($AN$8)&gt;=1</formula>
    </cfRule>
  </conditionalFormatting>
  <conditionalFormatting sqref="CP38:CR39">
    <cfRule type="expression" dxfId="8" priority="33">
      <formula>COUNTA($AN$6:$AP$7)&gt;=1</formula>
    </cfRule>
  </conditionalFormatting>
  <conditionalFormatting sqref="BV25:BY26">
    <cfRule type="expression" dxfId="7" priority="8">
      <formula>COUNTA($D$7)&gt;=1</formula>
    </cfRule>
  </conditionalFormatting>
  <conditionalFormatting sqref="M25:P26">
    <cfRule type="expression" dxfId="6" priority="7">
      <formula>COUNTA($D$7)&gt;=1</formula>
    </cfRule>
  </conditionalFormatting>
  <conditionalFormatting sqref="CA27:CA28">
    <cfRule type="expression" dxfId="5" priority="6">
      <formula>COUNTA($D$7)&gt;=1</formula>
    </cfRule>
  </conditionalFormatting>
  <conditionalFormatting sqref="AC27:AC28">
    <cfRule type="expression" dxfId="4" priority="5">
      <formula>COUNTA($D$7)&gt;=1</formula>
    </cfRule>
  </conditionalFormatting>
  <conditionalFormatting sqref="CF25:CI29">
    <cfRule type="expression" dxfId="3" priority="4">
      <formula>COUNTA($D$5:$D$6)&gt;=1</formula>
    </cfRule>
  </conditionalFormatting>
  <conditionalFormatting sqref="AS25:AV29">
    <cfRule type="expression" dxfId="2" priority="3">
      <formula>COUNTA($D$5:$D$6)&gt;=1</formula>
    </cfRule>
  </conditionalFormatting>
  <conditionalFormatting sqref="CK25:CN29">
    <cfRule type="expression" dxfId="1" priority="2">
      <formula>COUNTA($D$5:$D$6)&gt;=1</formula>
    </cfRule>
  </conditionalFormatting>
  <conditionalFormatting sqref="BI25:BL29">
    <cfRule type="expression" dxfId="0" priority="1">
      <formula>COUNTA($D$5:$D$6)&gt;=1</formula>
    </cfRule>
  </conditionalFormatting>
  <dataValidations count="2">
    <dataValidation type="list" allowBlank="1" showInputMessage="1" showErrorMessage="1" sqref="E16:E17 D10" xr:uid="{020D72DF-761E-47D0-B095-CE16539C1DF0}">
      <formula1>$X$1:$X$2</formula1>
    </dataValidation>
    <dataValidation type="list" allowBlank="1" showInputMessage="1" showErrorMessage="1" sqref="E12 D5:D7 D12:D14" xr:uid="{D7BDE0CE-D9DE-4E5E-9744-02757C5291E4}">
      <formula1>$W$1:$W$2</formula1>
    </dataValidation>
  </dataValidations>
  <printOptions verticalCentered="1"/>
  <pageMargins left="0.39370078740157483" right="0.19685039370078741" top="0.39370078740157483" bottom="0.39370078740157483" header="0.51181102362204722" footer="0.51181102362204722"/>
  <pageSetup paperSize="9" scale="3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別添参考様式（人員配置体制確認表）</vt:lpstr>
      <vt:lpstr>別添参考様式（人員配置体制確認表）作成例</vt:lpstr>
      <vt:lpstr>'別添参考様式（人員配置体制確認表）'!Print_Area</vt:lpstr>
      <vt:lpstr>'別添参考様式（人員配置体制確認表）作成例'!Print_Area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原田　吉人（障害福祉課）</cp:lastModifiedBy>
  <cp:lastPrinted>2024-04-03T08:40:09Z</cp:lastPrinted>
  <dcterms:created xsi:type="dcterms:W3CDTF">2014-05-22T15:14:51Z</dcterms:created>
  <dcterms:modified xsi:type="dcterms:W3CDTF">2024-05-17T05:50:50Z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