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Default Extension="emf" ContentType="image/x-emf"/>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Default Extension="vml" ContentType="application/vnd.openxmlformats-officedocument.vmlDrawing"/>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Target="/docProps/custom.xml" Id="RCA554D6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355100佐賀県税事務所\03課税課\2.直税担当\2.法人\R2.9.10電気供給業調査\税政課・岡本さんとのやり取り\20210416依頼再送付\"/>
    </mc:Choice>
  </mc:AlternateContent>
  <xr:revisionPtr revIDLastSave="0" documentId="13_ncr:101_{81D93702-B129-4946-904C-8D9A806492C1}" xr6:coauthVersionLast="45" xr6:coauthVersionMax="45" xr10:uidLastSave="{00000000-0000-0000-0000-000000000000}"/>
  <bookViews>
    <workbookView xWindow="-120" yWindow="-120" windowWidth="29040" windowHeight="15840" xr2:uid="{3D8FF98D-A644-4A45-885A-19CD6DB44133}"/>
  </bookViews>
  <sheets>
    <sheet name="判定票、按分率" sheetId="1" r:id="rId1"/>
    <sheet name="別紙２-１（入力不要）" sheetId="2" r:id="rId2"/>
    <sheet name="別紙２-２科目内訳書" sheetId="3" r:id="rId3"/>
    <sheet name="別紙３法人税別表四" sheetId="4" r:id="rId4"/>
    <sheet name="収入金額計算書" sheetId="5" r:id="rId5"/>
  </sheets>
  <definedNames>
    <definedName name="_xlnm.Print_Area" localSheetId="4">収入金額計算書!$A$1:$I$33</definedName>
    <definedName name="_xlnm.Print_Area" localSheetId="0">'判定票、按分率'!$A$1:$L$47</definedName>
    <definedName name="_xlnm.Print_Area" localSheetId="1">'別紙２-１（入力不要）'!$A$1:$K$23</definedName>
    <definedName name="_xlnm.Print_Area" localSheetId="2">'別紙２-２科目内訳書'!$A$1:$K$81</definedName>
    <definedName name="_xlnm.Print_Titles" localSheetId="2">'別紙２-２科目内訳書'!$13:$15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2" i="3" l="1"/>
  <c r="E51" i="3"/>
  <c r="E50" i="3"/>
  <c r="E49" i="3"/>
  <c r="E48" i="3"/>
  <c r="E47" i="3"/>
  <c r="E46" i="3"/>
  <c r="E45" i="3"/>
  <c r="E44" i="3"/>
  <c r="E43" i="3"/>
  <c r="E42" i="3" l="1"/>
  <c r="E41" i="3"/>
  <c r="E40" i="3"/>
  <c r="E39" i="3"/>
  <c r="J21" i="2" l="1"/>
  <c r="G21" i="2" l="1"/>
  <c r="F21" i="2"/>
  <c r="E16" i="3" l="1"/>
  <c r="E17" i="3"/>
  <c r="E18" i="3"/>
  <c r="E30" i="3"/>
  <c r="E31" i="3"/>
  <c r="E32" i="3"/>
  <c r="E33" i="3"/>
  <c r="E34" i="3"/>
  <c r="F23" i="1"/>
  <c r="G16" i="5" l="1"/>
  <c r="G23" i="5"/>
  <c r="I45" i="4"/>
  <c r="F45" i="4"/>
  <c r="E45" i="4"/>
  <c r="D44" i="4"/>
  <c r="D43" i="4"/>
  <c r="D42" i="4"/>
  <c r="D41" i="4"/>
  <c r="D40" i="4"/>
  <c r="D39" i="4"/>
  <c r="D38" i="4"/>
  <c r="D37" i="4"/>
  <c r="I36" i="4"/>
  <c r="F36" i="4"/>
  <c r="E36" i="4"/>
  <c r="D35" i="4"/>
  <c r="D34" i="4"/>
  <c r="D33" i="4"/>
  <c r="D32" i="4"/>
  <c r="D31" i="4"/>
  <c r="D30" i="4"/>
  <c r="D29" i="4"/>
  <c r="D28" i="4"/>
  <c r="D27" i="4"/>
  <c r="I26" i="4"/>
  <c r="F26" i="4"/>
  <c r="E26" i="4"/>
  <c r="D25" i="4"/>
  <c r="D24" i="4"/>
  <c r="D23" i="4"/>
  <c r="D22" i="4"/>
  <c r="D21" i="4"/>
  <c r="D20" i="4"/>
  <c r="D19" i="4"/>
  <c r="D18" i="4"/>
  <c r="E76" i="3"/>
  <c r="E75" i="3"/>
  <c r="E70" i="3"/>
  <c r="E69" i="3"/>
  <c r="E80" i="3"/>
  <c r="J78" i="3"/>
  <c r="J19" i="2" s="1"/>
  <c r="G78" i="3"/>
  <c r="G19" i="2" s="1"/>
  <c r="F78" i="3"/>
  <c r="F19" i="2" s="1"/>
  <c r="E77" i="3"/>
  <c r="E74" i="3"/>
  <c r="J72" i="3"/>
  <c r="J18" i="2" s="1"/>
  <c r="G72" i="3"/>
  <c r="G18" i="2" s="1"/>
  <c r="F72" i="3"/>
  <c r="F18" i="2" s="1"/>
  <c r="E71" i="3"/>
  <c r="E68" i="3"/>
  <c r="J66" i="3"/>
  <c r="J17" i="2" s="1"/>
  <c r="G66" i="3"/>
  <c r="G17" i="2" s="1"/>
  <c r="F66" i="3"/>
  <c r="F17" i="2" s="1"/>
  <c r="E65" i="3"/>
  <c r="E64" i="3"/>
  <c r="E63" i="3"/>
  <c r="E62" i="3"/>
  <c r="J60" i="3"/>
  <c r="J16" i="2" s="1"/>
  <c r="G60" i="3"/>
  <c r="G16" i="2" s="1"/>
  <c r="F60" i="3"/>
  <c r="F16" i="2" s="1"/>
  <c r="E59" i="3"/>
  <c r="E58" i="3"/>
  <c r="E57" i="3"/>
  <c r="E56" i="3"/>
  <c r="J54" i="3"/>
  <c r="J15" i="2" s="1"/>
  <c r="G54" i="3"/>
  <c r="G15" i="2" s="1"/>
  <c r="F54" i="3"/>
  <c r="F15" i="2" s="1"/>
  <c r="E53" i="3"/>
  <c r="E38" i="3"/>
  <c r="E37" i="3"/>
  <c r="E36" i="3"/>
  <c r="E35" i="3"/>
  <c r="J28" i="3"/>
  <c r="J14" i="2" s="1"/>
  <c r="G28" i="3"/>
  <c r="G14" i="2" s="1"/>
  <c r="F28" i="3"/>
  <c r="F14" i="2" s="1"/>
  <c r="E27" i="3"/>
  <c r="E26" i="3"/>
  <c r="E25" i="3"/>
  <c r="E24" i="3"/>
  <c r="E23" i="3"/>
  <c r="J21" i="3"/>
  <c r="J13" i="2" s="1"/>
  <c r="G21" i="3"/>
  <c r="G13" i="2" s="1"/>
  <c r="F21" i="3"/>
  <c r="F13" i="2" s="1"/>
  <c r="F20" i="2" s="1"/>
  <c r="F22" i="2" s="1"/>
  <c r="E20" i="3"/>
  <c r="E19" i="3"/>
  <c r="F26" i="1"/>
  <c r="F45" i="1" s="1"/>
  <c r="G24" i="5" l="1"/>
  <c r="G30" i="5" s="1"/>
  <c r="E54" i="3"/>
  <c r="E78" i="3"/>
  <c r="D26" i="4"/>
  <c r="E14" i="2"/>
  <c r="E19" i="2"/>
  <c r="I46" i="4"/>
  <c r="D36" i="4"/>
  <c r="F46" i="4"/>
  <c r="E46" i="4"/>
  <c r="D45" i="4"/>
  <c r="E72" i="3"/>
  <c r="E21" i="2"/>
  <c r="E28" i="3"/>
  <c r="E66" i="3"/>
  <c r="E21" i="3"/>
  <c r="E60" i="3"/>
  <c r="E18" i="2"/>
  <c r="E15" i="2"/>
  <c r="E16" i="2"/>
  <c r="E17" i="4"/>
  <c r="J20" i="2"/>
  <c r="J22" i="2" s="1"/>
  <c r="I17" i="4" s="1"/>
  <c r="E17" i="2"/>
  <c r="G20" i="2"/>
  <c r="G22" i="2" s="1"/>
  <c r="E13" i="2"/>
  <c r="K24" i="1"/>
  <c r="F46" i="1"/>
  <c r="E22" i="2" l="1"/>
  <c r="D17" i="4" s="1"/>
  <c r="F17" i="4"/>
  <c r="F47" i="4" s="1"/>
  <c r="E20" i="2"/>
  <c r="D46" i="4"/>
  <c r="H45" i="1"/>
  <c r="D6" i="2"/>
  <c r="I47" i="4"/>
  <c r="I49" i="3" l="1"/>
  <c r="H49" i="3" s="1"/>
  <c r="I43" i="3"/>
  <c r="H43" i="3" s="1"/>
  <c r="I45" i="3"/>
  <c r="H45" i="3" s="1"/>
  <c r="I46" i="3"/>
  <c r="H46" i="3" s="1"/>
  <c r="I52" i="3"/>
  <c r="H52" i="3" s="1"/>
  <c r="I48" i="3"/>
  <c r="H48" i="3" s="1"/>
  <c r="I51" i="3"/>
  <c r="H51" i="3" s="1"/>
  <c r="I47" i="3"/>
  <c r="H47" i="3" s="1"/>
  <c r="I50" i="3"/>
  <c r="H50" i="3" s="1"/>
  <c r="I44" i="3"/>
  <c r="H44" i="3" s="1"/>
  <c r="I42" i="3"/>
  <c r="H42" i="3" s="1"/>
  <c r="I41" i="3"/>
  <c r="H41" i="3" s="1"/>
  <c r="I40" i="3"/>
  <c r="H40" i="3" s="1"/>
  <c r="I39" i="3"/>
  <c r="H39" i="3" s="1"/>
  <c r="H44" i="4"/>
  <c r="G44" i="4" s="1"/>
  <c r="H40" i="4"/>
  <c r="G40" i="4" s="1"/>
  <c r="H35" i="4"/>
  <c r="G35" i="4" s="1"/>
  <c r="H31" i="4"/>
  <c r="G31" i="4" s="1"/>
  <c r="H27" i="4"/>
  <c r="H22" i="4"/>
  <c r="G22" i="4" s="1"/>
  <c r="H18" i="4"/>
  <c r="I75" i="3"/>
  <c r="H75" i="3" s="1"/>
  <c r="I69" i="3"/>
  <c r="H69" i="3" s="1"/>
  <c r="I63" i="3"/>
  <c r="H63" i="3" s="1"/>
  <c r="I57" i="3"/>
  <c r="H57" i="3" s="1"/>
  <c r="I37" i="3"/>
  <c r="H37" i="3" s="1"/>
  <c r="I33" i="3"/>
  <c r="H33" i="3" s="1"/>
  <c r="I27" i="3"/>
  <c r="H27" i="3" s="1"/>
  <c r="I23" i="3"/>
  <c r="I17" i="3"/>
  <c r="H17" i="3" s="1"/>
  <c r="H32" i="4"/>
  <c r="G32" i="4" s="1"/>
  <c r="H43" i="4"/>
  <c r="G43" i="4" s="1"/>
  <c r="H39" i="4"/>
  <c r="G39" i="4" s="1"/>
  <c r="H34" i="4"/>
  <c r="G34" i="4" s="1"/>
  <c r="H30" i="4"/>
  <c r="G30" i="4" s="1"/>
  <c r="H25" i="4"/>
  <c r="G25" i="4" s="1"/>
  <c r="H21" i="4"/>
  <c r="G21" i="4" s="1"/>
  <c r="I80" i="3"/>
  <c r="I74" i="3"/>
  <c r="H74" i="3" s="1"/>
  <c r="I68" i="3"/>
  <c r="H68" i="3" s="1"/>
  <c r="I62" i="3"/>
  <c r="H62" i="3" s="1"/>
  <c r="I56" i="3"/>
  <c r="H56" i="3" s="1"/>
  <c r="I36" i="3"/>
  <c r="H36" i="3" s="1"/>
  <c r="I32" i="3"/>
  <c r="H32" i="3" s="1"/>
  <c r="I26" i="3"/>
  <c r="I20" i="3"/>
  <c r="H20" i="3" s="1"/>
  <c r="I16" i="3"/>
  <c r="H37" i="4"/>
  <c r="H28" i="4"/>
  <c r="G28" i="4" s="1"/>
  <c r="H19" i="4"/>
  <c r="G19" i="4" s="1"/>
  <c r="I70" i="3"/>
  <c r="H70" i="3" s="1"/>
  <c r="I58" i="3"/>
  <c r="H58" i="3" s="1"/>
  <c r="I34" i="3"/>
  <c r="H34" i="3" s="1"/>
  <c r="I24" i="3"/>
  <c r="H42" i="4"/>
  <c r="G42" i="4" s="1"/>
  <c r="H38" i="4"/>
  <c r="G38" i="4" s="1"/>
  <c r="H33" i="4"/>
  <c r="G33" i="4" s="1"/>
  <c r="H29" i="4"/>
  <c r="G29" i="4" s="1"/>
  <c r="H24" i="4"/>
  <c r="G24" i="4" s="1"/>
  <c r="H20" i="4"/>
  <c r="G20" i="4" s="1"/>
  <c r="I77" i="3"/>
  <c r="H77" i="3" s="1"/>
  <c r="I71" i="3"/>
  <c r="H71" i="3" s="1"/>
  <c r="I65" i="3"/>
  <c r="H65" i="3" s="1"/>
  <c r="I59" i="3"/>
  <c r="H59" i="3" s="1"/>
  <c r="I53" i="3"/>
  <c r="H53" i="3" s="1"/>
  <c r="I35" i="3"/>
  <c r="H35" i="3" s="1"/>
  <c r="I31" i="3"/>
  <c r="H31" i="3" s="1"/>
  <c r="I25" i="3"/>
  <c r="H25" i="3" s="1"/>
  <c r="I19" i="3"/>
  <c r="H19" i="3" s="1"/>
  <c r="H41" i="4"/>
  <c r="G41" i="4" s="1"/>
  <c r="H23" i="4"/>
  <c r="G23" i="4" s="1"/>
  <c r="I76" i="3"/>
  <c r="H76" i="3" s="1"/>
  <c r="I64" i="3"/>
  <c r="H64" i="3" s="1"/>
  <c r="I38" i="3"/>
  <c r="H38" i="3" s="1"/>
  <c r="I30" i="3"/>
  <c r="H30" i="3" s="1"/>
  <c r="I18" i="3"/>
  <c r="H18" i="3" s="1"/>
  <c r="H26" i="3"/>
  <c r="E47" i="4"/>
  <c r="H80" i="3" l="1"/>
  <c r="H21" i="2" s="1"/>
  <c r="I21" i="2"/>
  <c r="I72" i="3"/>
  <c r="I18" i="2" s="1"/>
  <c r="H72" i="3"/>
  <c r="H18" i="2" s="1"/>
  <c r="H78" i="3"/>
  <c r="H19" i="2" s="1"/>
  <c r="H60" i="3"/>
  <c r="H16" i="2" s="1"/>
  <c r="H24" i="3"/>
  <c r="H66" i="3"/>
  <c r="H17" i="2" s="1"/>
  <c r="I78" i="3"/>
  <c r="I19" i="2" s="1"/>
  <c r="H54" i="3"/>
  <c r="H15" i="2" s="1"/>
  <c r="I60" i="3"/>
  <c r="I16" i="2" s="1"/>
  <c r="H23" i="3"/>
  <c r="G18" i="4"/>
  <c r="G26" i="4" s="1"/>
  <c r="H26" i="4"/>
  <c r="G37" i="4"/>
  <c r="G45" i="4" s="1"/>
  <c r="H45" i="4"/>
  <c r="I54" i="3"/>
  <c r="I15" i="2" s="1"/>
  <c r="H16" i="3"/>
  <c r="H21" i="3" s="1"/>
  <c r="H13" i="2" s="1"/>
  <c r="I21" i="3"/>
  <c r="I13" i="2" s="1"/>
  <c r="G27" i="4"/>
  <c r="G36" i="4" s="1"/>
  <c r="H36" i="4"/>
  <c r="I28" i="3"/>
  <c r="I14" i="2" s="1"/>
  <c r="I66" i="3"/>
  <c r="I17" i="2" s="1"/>
  <c r="D47" i="4"/>
  <c r="H46" i="4" l="1"/>
  <c r="H28" i="3"/>
  <c r="H14" i="2" s="1"/>
  <c r="H20" i="2" s="1"/>
  <c r="G46" i="4"/>
  <c r="I20" i="2"/>
  <c r="I22" i="2" s="1"/>
  <c r="H17" i="4" s="1"/>
  <c r="H22" i="2" l="1"/>
  <c r="G17" i="4" s="1"/>
  <c r="G47" i="4" s="1"/>
  <c r="H47" i="4"/>
  <c r="D50" i="4" s="1"/>
  <c r="H50" i="4" s="1"/>
</calcChain>
</file>

<file path=xl/sharedStrings.xml><?xml version="1.0" encoding="utf-8"?>
<sst xmlns="http://schemas.openxmlformats.org/spreadsheetml/2006/main" count="192" uniqueCount="160">
  <si>
    <t>◆【電気供給業とその他の事業を併せて行う法人用】</t>
    <rPh sb="2" eb="4">
      <t>デンキ</t>
    </rPh>
    <rPh sb="4" eb="6">
      <t>キョウキュウ</t>
    </rPh>
    <rPh sb="6" eb="7">
      <t>ギョウ</t>
    </rPh>
    <rPh sb="10" eb="11">
      <t>タ</t>
    </rPh>
    <rPh sb="12" eb="14">
      <t>ジギョウ</t>
    </rPh>
    <rPh sb="15" eb="16">
      <t>アワ</t>
    </rPh>
    <rPh sb="18" eb="19">
      <t>オコナ</t>
    </rPh>
    <rPh sb="20" eb="22">
      <t>ホウジン</t>
    </rPh>
    <rPh sb="22" eb="23">
      <t>ヨウ</t>
    </rPh>
    <phoneticPr fontId="3"/>
  </si>
  <si>
    <t>区分経理の要否に係る判定表（あん分率の算定）</t>
    <rPh sb="0" eb="2">
      <t>クブン</t>
    </rPh>
    <rPh sb="2" eb="4">
      <t>ケイリ</t>
    </rPh>
    <rPh sb="5" eb="7">
      <t>ヨウヒ</t>
    </rPh>
    <rPh sb="8" eb="9">
      <t>カカ</t>
    </rPh>
    <rPh sb="10" eb="13">
      <t>ハンテイヒョウ</t>
    </rPh>
    <rPh sb="16" eb="17">
      <t>ブン</t>
    </rPh>
    <rPh sb="17" eb="18">
      <t>リツ</t>
    </rPh>
    <rPh sb="19" eb="21">
      <t>サンテイ</t>
    </rPh>
    <phoneticPr fontId="3"/>
  </si>
  <si>
    <t>（別紙１）</t>
    <rPh sb="1" eb="3">
      <t>ベッシ</t>
    </rPh>
    <phoneticPr fontId="4"/>
  </si>
  <si>
    <t>事業年度</t>
    <rPh sb="0" eb="2">
      <t>ジギョウ</t>
    </rPh>
    <rPh sb="2" eb="4">
      <t>ネンド</t>
    </rPh>
    <phoneticPr fontId="3"/>
  </si>
  <si>
    <t>法 人 名</t>
    <rPh sb="0" eb="1">
      <t>ホウ</t>
    </rPh>
    <rPh sb="2" eb="3">
      <t>ヒト</t>
    </rPh>
    <rPh sb="4" eb="5">
      <t>メイ</t>
    </rPh>
    <phoneticPr fontId="3"/>
  </si>
  <si>
    <t>　※「軽微なもの」：当該事業の売上金額が主たる事業の売上金額の１割程度以下であり、かつ、事業の経営規模の比較に
　　　　　　　　　　おいて他の同種類の事業と権衡を失しないもの。</t>
    <phoneticPr fontId="3"/>
  </si>
  <si>
    <t>１．【区分経理の要否判定】</t>
    <rPh sb="3" eb="5">
      <t>クブン</t>
    </rPh>
    <rPh sb="5" eb="7">
      <t>ケイリ</t>
    </rPh>
    <rPh sb="8" eb="10">
      <t>ヨウヒ</t>
    </rPh>
    <rPh sb="10" eb="12">
      <t>ハンテイ</t>
    </rPh>
    <phoneticPr fontId="3"/>
  </si>
  <si>
    <t>　電気供給業及びその他の事業について、売上金額を基準として区分経理が必要かどうかを判定します。</t>
    <rPh sb="1" eb="3">
      <t>デンキ</t>
    </rPh>
    <rPh sb="3" eb="6">
      <t>キョウキュウギョウ</t>
    </rPh>
    <rPh sb="6" eb="7">
      <t>オヨ</t>
    </rPh>
    <rPh sb="10" eb="11">
      <t>タ</t>
    </rPh>
    <rPh sb="12" eb="14">
      <t>ジギョウ</t>
    </rPh>
    <rPh sb="19" eb="21">
      <t>ウリアゲ</t>
    </rPh>
    <rPh sb="21" eb="23">
      <t>キンガク</t>
    </rPh>
    <rPh sb="24" eb="26">
      <t>キジュン</t>
    </rPh>
    <rPh sb="29" eb="31">
      <t>クブン</t>
    </rPh>
    <rPh sb="31" eb="33">
      <t>ケイリ</t>
    </rPh>
    <rPh sb="34" eb="36">
      <t>ヒツヨウ</t>
    </rPh>
    <rPh sb="41" eb="43">
      <t>ハンテイ</t>
    </rPh>
    <phoneticPr fontId="3"/>
  </si>
  <si>
    <t>(単位：円)</t>
    <rPh sb="1" eb="3">
      <t>タンイ</t>
    </rPh>
    <rPh sb="4" eb="5">
      <t>エン</t>
    </rPh>
    <phoneticPr fontId="3"/>
  </si>
  <si>
    <t>科　　目</t>
    <rPh sb="0" eb="1">
      <t>カ</t>
    </rPh>
    <rPh sb="3" eb="4">
      <t>メ</t>
    </rPh>
    <phoneticPr fontId="4"/>
  </si>
  <si>
    <t>総　額</t>
    <rPh sb="0" eb="1">
      <t>フサ</t>
    </rPh>
    <rPh sb="2" eb="3">
      <t>ガク</t>
    </rPh>
    <phoneticPr fontId="4"/>
  </si>
  <si>
    <t>２．【あん分率の算定】</t>
    <rPh sb="5" eb="6">
      <t>ブン</t>
    </rPh>
    <rPh sb="6" eb="7">
      <t>リツ</t>
    </rPh>
    <rPh sb="8" eb="10">
      <t>サンテイ</t>
    </rPh>
    <phoneticPr fontId="3"/>
  </si>
  <si>
    <t>　あん分率は小数点以下第７位以下を切り捨て、第６位まで求めます。</t>
    <rPh sb="3" eb="4">
      <t>ブン</t>
    </rPh>
    <rPh sb="4" eb="5">
      <t>リツ</t>
    </rPh>
    <rPh sb="6" eb="9">
      <t>ショウスウテン</t>
    </rPh>
    <rPh sb="9" eb="11">
      <t>イカ</t>
    </rPh>
    <rPh sb="11" eb="12">
      <t>ダイ</t>
    </rPh>
    <rPh sb="13" eb="16">
      <t>イイカ</t>
    </rPh>
    <rPh sb="17" eb="18">
      <t>キ</t>
    </rPh>
    <rPh sb="19" eb="20">
      <t>ス</t>
    </rPh>
    <rPh sb="22" eb="23">
      <t>ダイ</t>
    </rPh>
    <rPh sb="24" eb="25">
      <t>イ</t>
    </rPh>
    <rPh sb="27" eb="28">
      <t>モト</t>
    </rPh>
    <phoneticPr fontId="3"/>
  </si>
  <si>
    <t>あん分率</t>
    <rPh sb="2" eb="3">
      <t>ブン</t>
    </rPh>
    <rPh sb="3" eb="4">
      <t>リツ</t>
    </rPh>
    <phoneticPr fontId="3"/>
  </si>
  <si>
    <t>②</t>
    <phoneticPr fontId="3"/>
  </si>
  <si>
    <t>＝</t>
    <phoneticPr fontId="3"/>
  </si>
  <si>
    <t>①＋②</t>
    <phoneticPr fontId="3"/>
  </si>
  <si>
    <r>
      <t>　「損益計算書」等及び「法人税別表四」より、</t>
    </r>
    <r>
      <rPr>
        <u/>
        <sz val="11"/>
        <rFont val="游ゴシック"/>
        <family val="3"/>
        <charset val="128"/>
        <scheme val="minor"/>
      </rPr>
      <t>下表の色付セルに転記</t>
    </r>
    <r>
      <rPr>
        <sz val="11"/>
        <rFont val="游ゴシック"/>
        <family val="3"/>
        <charset val="128"/>
        <scheme val="minor"/>
      </rPr>
      <t>してください。</t>
    </r>
    <rPh sb="2" eb="4">
      <t>ソンエキ</t>
    </rPh>
    <rPh sb="4" eb="7">
      <t>ケイサンショ</t>
    </rPh>
    <rPh sb="8" eb="9">
      <t>トウ</t>
    </rPh>
    <rPh sb="9" eb="10">
      <t>オヨ</t>
    </rPh>
    <rPh sb="12" eb="15">
      <t>ホウジンゼイ</t>
    </rPh>
    <rPh sb="15" eb="17">
      <t>ベッピョウ</t>
    </rPh>
    <rPh sb="17" eb="18">
      <t>4</t>
    </rPh>
    <rPh sb="22" eb="24">
      <t>カヒョウ</t>
    </rPh>
    <rPh sb="25" eb="27">
      <t>イロツ</t>
    </rPh>
    <rPh sb="30" eb="32">
      <t>テンキ</t>
    </rPh>
    <phoneticPr fontId="3"/>
  </si>
  <si>
    <r>
      <t>収入金課税分（電気供給業）　</t>
    </r>
    <r>
      <rPr>
        <sz val="12"/>
        <rFont val="游ゴシック"/>
        <family val="3"/>
        <charset val="128"/>
        <scheme val="minor"/>
      </rPr>
      <t>①</t>
    </r>
    <rPh sb="0" eb="3">
      <t>シュウニュウキン</t>
    </rPh>
    <rPh sb="3" eb="6">
      <t>カゼイブン</t>
    </rPh>
    <rPh sb="7" eb="9">
      <t>デンキ</t>
    </rPh>
    <rPh sb="9" eb="12">
      <t>キョウキュウギョウ</t>
    </rPh>
    <phoneticPr fontId="4"/>
  </si>
  <si>
    <r>
      <t>所得金課税分（電気供給業以外）　</t>
    </r>
    <r>
      <rPr>
        <sz val="12"/>
        <rFont val="游ゴシック"/>
        <family val="3"/>
        <charset val="128"/>
        <scheme val="minor"/>
      </rPr>
      <t>②</t>
    </r>
    <rPh sb="0" eb="2">
      <t>ショトク</t>
    </rPh>
    <rPh sb="2" eb="3">
      <t>キン</t>
    </rPh>
    <rPh sb="3" eb="6">
      <t>カゼイブン</t>
    </rPh>
    <rPh sb="7" eb="9">
      <t>デンキ</t>
    </rPh>
    <rPh sb="9" eb="12">
      <t>キョウキュウギョウ</t>
    </rPh>
    <rPh sb="12" eb="14">
      <t>イガイ</t>
    </rPh>
    <phoneticPr fontId="3"/>
  </si>
  <si>
    <t>納税者番号</t>
    <rPh sb="0" eb="3">
      <t>ノウゼイシャ</t>
    </rPh>
    <rPh sb="3" eb="5">
      <t>バンゴウ</t>
    </rPh>
    <phoneticPr fontId="3"/>
  </si>
  <si>
    <r>
      <t>に所得割と収入割を算定します。</t>
    </r>
    <r>
      <rPr>
        <sz val="11"/>
        <rFont val="游ゴシック"/>
        <family val="3"/>
        <charset val="128"/>
        <scheme val="minor"/>
      </rPr>
      <t>１で区分経理の判定を行い、２であん分率を算定します。</t>
    </r>
    <rPh sb="1" eb="4">
      <t>ショトクワリ</t>
    </rPh>
    <rPh sb="5" eb="7">
      <t>シュウニュウ</t>
    </rPh>
    <rPh sb="7" eb="8">
      <t>ワ</t>
    </rPh>
    <rPh sb="9" eb="11">
      <t>サンテイ</t>
    </rPh>
    <rPh sb="17" eb="19">
      <t>クブン</t>
    </rPh>
    <rPh sb="19" eb="21">
      <t>ケイリ</t>
    </rPh>
    <phoneticPr fontId="3"/>
  </si>
  <si>
    <t>　電気供給業とその他の事業とを併せて行う場合、原則として、それぞれの事業ごとに区分経理した額をもと</t>
    <rPh sb="1" eb="3">
      <t>デンキ</t>
    </rPh>
    <rPh sb="3" eb="6">
      <t>キョウキュウギョウ</t>
    </rPh>
    <rPh sb="9" eb="10">
      <t>タ</t>
    </rPh>
    <rPh sb="11" eb="13">
      <t>ジギョウ</t>
    </rPh>
    <rPh sb="15" eb="16">
      <t>アワ</t>
    </rPh>
    <rPh sb="18" eb="19">
      <t>オコナ</t>
    </rPh>
    <rPh sb="20" eb="22">
      <t>バアイ</t>
    </rPh>
    <rPh sb="23" eb="25">
      <t>ゲンソク</t>
    </rPh>
    <rPh sb="34" eb="36">
      <t>ジギョウ</t>
    </rPh>
    <rPh sb="39" eb="41">
      <t>クブン</t>
    </rPh>
    <rPh sb="41" eb="43">
      <t>ケイリ</t>
    </rPh>
    <phoneticPr fontId="3"/>
  </si>
  <si>
    <t>　ただし、主たる事業と従たる事業とを比較して、従たる事業が主たる事業の売上金額の１割以下であるなど、</t>
    <rPh sb="11" eb="12">
      <t>ジュウ</t>
    </rPh>
    <rPh sb="14" eb="16">
      <t>ジギョウ</t>
    </rPh>
    <rPh sb="18" eb="20">
      <t>ヒカク</t>
    </rPh>
    <rPh sb="23" eb="24">
      <t>ジュウ</t>
    </rPh>
    <rPh sb="26" eb="28">
      <t>ジギョウ</t>
    </rPh>
    <rPh sb="29" eb="30">
      <t>シュ</t>
    </rPh>
    <rPh sb="32" eb="34">
      <t>ジギョウ</t>
    </rPh>
    <rPh sb="35" eb="37">
      <t>ウリアゲ</t>
    </rPh>
    <rPh sb="37" eb="39">
      <t>キンガク</t>
    </rPh>
    <rPh sb="41" eb="42">
      <t>ワリ</t>
    </rPh>
    <rPh sb="42" eb="44">
      <t>イカ</t>
    </rPh>
    <phoneticPr fontId="3"/>
  </si>
  <si>
    <t>社会通念上、独立した事業部門とは認められない程度の軽微なものであり、したがって従たる事業が主たる事業</t>
    <rPh sb="0" eb="2">
      <t>シャカイ</t>
    </rPh>
    <rPh sb="2" eb="5">
      <t>ツウネンジョウ</t>
    </rPh>
    <rPh sb="6" eb="8">
      <t>ドクリツ</t>
    </rPh>
    <rPh sb="10" eb="12">
      <t>ジギョウ</t>
    </rPh>
    <rPh sb="12" eb="14">
      <t>ブモン</t>
    </rPh>
    <rPh sb="16" eb="17">
      <t>ミト</t>
    </rPh>
    <rPh sb="22" eb="24">
      <t>テイド</t>
    </rPh>
    <rPh sb="25" eb="27">
      <t>ケイビ</t>
    </rPh>
    <phoneticPr fontId="3"/>
  </si>
  <si>
    <t>と兼ね併せて行われているというよりもむしろ主たる事業の附帯事業として行われていると認められる場合は、</t>
    <rPh sb="1" eb="2">
      <t>カ</t>
    </rPh>
    <rPh sb="3" eb="4">
      <t>アワ</t>
    </rPh>
    <rPh sb="6" eb="7">
      <t>オコナ</t>
    </rPh>
    <rPh sb="21" eb="22">
      <t>シュ</t>
    </rPh>
    <rPh sb="24" eb="26">
      <t>ジギョウ</t>
    </rPh>
    <rPh sb="27" eb="31">
      <t>フタイジギョウ</t>
    </rPh>
    <phoneticPr fontId="3"/>
  </si>
  <si>
    <t>従たる事業を主たる事業のうちに含めて、主たる事業の課税方式により申告することもできます。</t>
    <rPh sb="0" eb="1">
      <t>ジュウ</t>
    </rPh>
    <rPh sb="3" eb="5">
      <t>ジギョウ</t>
    </rPh>
    <rPh sb="6" eb="7">
      <t>シュ</t>
    </rPh>
    <rPh sb="9" eb="11">
      <t>ジギョウ</t>
    </rPh>
    <rPh sb="15" eb="16">
      <t>フク</t>
    </rPh>
    <rPh sb="19" eb="20">
      <t>シュ</t>
    </rPh>
    <rPh sb="22" eb="24">
      <t>ジギョウ</t>
    </rPh>
    <rPh sb="25" eb="27">
      <t>カゼイ</t>
    </rPh>
    <phoneticPr fontId="3"/>
  </si>
  <si>
    <t>（注意）
 この値が「0.1」を超える場合は、区分経理が必要です。「0.1」を超えない場合は、主たる事業の課税方式によって課税標準額および税額を算出することができます。</t>
    <phoneticPr fontId="3"/>
  </si>
  <si>
    <t>電気事業営業収益（※A）</t>
    <rPh sb="0" eb="2">
      <t>デンキ</t>
    </rPh>
    <rPh sb="2" eb="4">
      <t>ジギョウ</t>
    </rPh>
    <rPh sb="4" eb="6">
      <t>エイギョウ</t>
    </rPh>
    <rPh sb="6" eb="8">
      <t>シュウエキ</t>
    </rPh>
    <phoneticPr fontId="3"/>
  </si>
  <si>
    <t>電気供給業以外の事業営業収益（※A）</t>
    <rPh sb="0" eb="2">
      <t>デンキ</t>
    </rPh>
    <rPh sb="2" eb="4">
      <t>キョウキュウ</t>
    </rPh>
    <rPh sb="4" eb="5">
      <t>ギョウ</t>
    </rPh>
    <rPh sb="5" eb="7">
      <t>イガイ</t>
    </rPh>
    <rPh sb="8" eb="10">
      <t>ジギョウ</t>
    </rPh>
    <rPh sb="10" eb="12">
      <t>エイギョウ</t>
    </rPh>
    <rPh sb="12" eb="14">
      <t>シュウエキ</t>
    </rPh>
    <phoneticPr fontId="3"/>
  </si>
  <si>
    <t>法人税別表四による加減算のうち、収入金課税に係る金額（※B）</t>
    <rPh sb="0" eb="3">
      <t>ホウジンゼイ</t>
    </rPh>
    <rPh sb="3" eb="5">
      <t>ベッピョウ</t>
    </rPh>
    <rPh sb="5" eb="6">
      <t>4</t>
    </rPh>
    <rPh sb="9" eb="10">
      <t>カ</t>
    </rPh>
    <rPh sb="10" eb="12">
      <t>ゲンサン</t>
    </rPh>
    <rPh sb="16" eb="19">
      <t>シュウニュウキン</t>
    </rPh>
    <rPh sb="19" eb="21">
      <t>カゼイ</t>
    </rPh>
    <rPh sb="22" eb="23">
      <t>カカ</t>
    </rPh>
    <rPh sb="24" eb="26">
      <t>キンガク</t>
    </rPh>
    <phoneticPr fontId="3"/>
  </si>
  <si>
    <t>法人税別表四による加減算のうち、所得金課税に係る金額（※B）</t>
    <rPh sb="0" eb="3">
      <t>ホウジンゼイ</t>
    </rPh>
    <rPh sb="3" eb="5">
      <t>ベッピョウ</t>
    </rPh>
    <rPh sb="5" eb="6">
      <t>4</t>
    </rPh>
    <rPh sb="9" eb="10">
      <t>カ</t>
    </rPh>
    <rPh sb="10" eb="12">
      <t>ゲンサン</t>
    </rPh>
    <rPh sb="16" eb="18">
      <t>ショトク</t>
    </rPh>
    <rPh sb="18" eb="19">
      <t>キン</t>
    </rPh>
    <rPh sb="19" eb="21">
      <t>カゼイ</t>
    </rPh>
    <rPh sb="22" eb="23">
      <t>カカ</t>
    </rPh>
    <rPh sb="24" eb="26">
      <t>キンガク</t>
    </rPh>
    <phoneticPr fontId="3"/>
  </si>
  <si>
    <t>【区分経理の要否】</t>
    <rPh sb="1" eb="3">
      <t>クブン</t>
    </rPh>
    <rPh sb="3" eb="5">
      <t>ケイリ</t>
    </rPh>
    <rPh sb="6" eb="8">
      <t>ヨウヒ</t>
    </rPh>
    <phoneticPr fontId="4"/>
  </si>
  <si>
    <t>従たる事業の売上金額
（①と②の小さい方）</t>
    <rPh sb="0" eb="1">
      <t>ジュウ</t>
    </rPh>
    <rPh sb="3" eb="5">
      <t>ジギョウ</t>
    </rPh>
    <rPh sb="6" eb="8">
      <t>ウリアゲ</t>
    </rPh>
    <rPh sb="8" eb="10">
      <t>キンガク</t>
    </rPh>
    <rPh sb="16" eb="17">
      <t>チイ</t>
    </rPh>
    <rPh sb="19" eb="20">
      <t>ホウ</t>
    </rPh>
    <phoneticPr fontId="4"/>
  </si>
  <si>
    <t>＝</t>
    <phoneticPr fontId="4"/>
  </si>
  <si>
    <t>※A</t>
    <phoneticPr fontId="4"/>
  </si>
  <si>
    <t>　売上金額について、一方の事業部門の売上金額に相当する収入が損益計算書上で売上高に計上されていない場合</t>
  </si>
  <si>
    <t>（例：営業外収益に計上）には、当該金額も売上金額に含めて区分経理の判定及びあん分率の算定を行ってください。</t>
  </si>
  <si>
    <t>「法人税別表四による加算減算」は、修正申告において売上金額の税務加算減算があった場合等に記載してください。</t>
  </si>
  <si>
    <r>
      <t>　・資金運用等の財務活動による収益や、 臨時に発生する収入　→　売上金額に</t>
    </r>
    <r>
      <rPr>
        <u/>
        <sz val="10"/>
        <color rgb="FF000000"/>
        <rFont val="游ゴシック"/>
        <family val="3"/>
        <charset val="128"/>
      </rPr>
      <t>含めない</t>
    </r>
  </si>
  <si>
    <t>　・受取地代家賃など毎期継続して、財貨や役務の提供を行い対価を受領する等、事業収入に類するもの　→　売上金額に含める</t>
    <phoneticPr fontId="4"/>
  </si>
  <si>
    <t>※B</t>
    <phoneticPr fontId="4"/>
  </si>
  <si>
    <t>を作成してください。</t>
    <rPh sb="1" eb="3">
      <t>サクセイ</t>
    </rPh>
    <phoneticPr fontId="3"/>
  </si>
  <si>
    <t>　右上の【区分経理の要否】が「0.1」を超える場合、以下のあん分率を使用して（別紙２－２）及び（別紙３）</t>
    <rPh sb="1" eb="3">
      <t>ミギウエ</t>
    </rPh>
    <rPh sb="5" eb="7">
      <t>クブン</t>
    </rPh>
    <rPh sb="7" eb="9">
      <t>ケイリ</t>
    </rPh>
    <rPh sb="10" eb="12">
      <t>ヨウヒ</t>
    </rPh>
    <rPh sb="20" eb="21">
      <t>コ</t>
    </rPh>
    <rPh sb="23" eb="25">
      <t>バアイ</t>
    </rPh>
    <rPh sb="26" eb="28">
      <t>イカ</t>
    </rPh>
    <rPh sb="31" eb="32">
      <t>ブン</t>
    </rPh>
    <rPh sb="32" eb="33">
      <t>リツ</t>
    </rPh>
    <rPh sb="34" eb="36">
      <t>シヨウ</t>
    </rPh>
    <rPh sb="39" eb="41">
      <t>ベッシ</t>
    </rPh>
    <rPh sb="45" eb="46">
      <t>オヨ</t>
    </rPh>
    <phoneticPr fontId="3"/>
  </si>
  <si>
    <t>◆【電気供給業とその他の事業を併せて行う法人用】</t>
    <rPh sb="2" eb="4">
      <t>デンキ</t>
    </rPh>
    <rPh sb="4" eb="6">
      <t>キョウキュウ</t>
    </rPh>
    <rPh sb="6" eb="7">
      <t>ギョウ</t>
    </rPh>
    <rPh sb="10" eb="11">
      <t>タ</t>
    </rPh>
    <rPh sb="12" eb="14">
      <t>ジギョウ</t>
    </rPh>
    <rPh sb="15" eb="16">
      <t>アワ</t>
    </rPh>
    <rPh sb="18" eb="19">
      <t>オコナ</t>
    </rPh>
    <rPh sb="20" eb="23">
      <t>ホウジンヨウ</t>
    </rPh>
    <phoneticPr fontId="3"/>
  </si>
  <si>
    <t>（別紙２－１）</t>
    <rPh sb="1" eb="3">
      <t>ベッシ</t>
    </rPh>
    <phoneticPr fontId="4"/>
  </si>
  <si>
    <t>所得金額に関する明細書</t>
    <rPh sb="8" eb="10">
      <t>メイサイ</t>
    </rPh>
    <phoneticPr fontId="3"/>
  </si>
  <si>
    <t>「損益計算書」と相違ないか確認してください。</t>
    <rPh sb="1" eb="3">
      <t>ソンエキ</t>
    </rPh>
    <rPh sb="3" eb="6">
      <t>ケイサンショ</t>
    </rPh>
    <rPh sb="8" eb="10">
      <t>ソウイ</t>
    </rPh>
    <rPh sb="13" eb="15">
      <t>カクニン</t>
    </rPh>
    <phoneticPr fontId="4"/>
  </si>
  <si>
    <t>(単位：円)</t>
    <phoneticPr fontId="3"/>
  </si>
  <si>
    <t>区分経理が可能なもの</t>
    <rPh sb="0" eb="2">
      <t>クブン</t>
    </rPh>
    <rPh sb="2" eb="4">
      <t>ケイリ</t>
    </rPh>
    <rPh sb="5" eb="7">
      <t>カノウ</t>
    </rPh>
    <phoneticPr fontId="4"/>
  </si>
  <si>
    <t>区分経理できない共通部分</t>
    <phoneticPr fontId="4"/>
  </si>
  <si>
    <t>電気供給業
(収入金課税)
①</t>
    <rPh sb="0" eb="2">
      <t>デンキ</t>
    </rPh>
    <rPh sb="2" eb="4">
      <t>キョウキュウ</t>
    </rPh>
    <rPh sb="4" eb="5">
      <t>ギョウ</t>
    </rPh>
    <rPh sb="7" eb="10">
      <t>シュウニュウキン</t>
    </rPh>
    <rPh sb="10" eb="12">
      <t>カゼイ</t>
    </rPh>
    <phoneticPr fontId="3"/>
  </si>
  <si>
    <t>その他の事業
(所得金課税)
②</t>
    <rPh sb="2" eb="3">
      <t>タ</t>
    </rPh>
    <rPh sb="4" eb="6">
      <t>ジギョウ</t>
    </rPh>
    <rPh sb="8" eb="10">
      <t>ショトク</t>
    </rPh>
    <rPh sb="10" eb="11">
      <t>キン</t>
    </rPh>
    <rPh sb="11" eb="13">
      <t>カゼイ</t>
    </rPh>
    <phoneticPr fontId="3"/>
  </si>
  <si>
    <t>電気供給業＋
その他の事業
（③）</t>
    <rPh sb="0" eb="2">
      <t>デンキ</t>
    </rPh>
    <rPh sb="2" eb="4">
      <t>キョウキュウ</t>
    </rPh>
    <rPh sb="4" eb="5">
      <t>ギョウ</t>
    </rPh>
    <rPh sb="9" eb="10">
      <t>タ</t>
    </rPh>
    <rPh sb="11" eb="13">
      <t>ジギョウ</t>
    </rPh>
    <phoneticPr fontId="3"/>
  </si>
  <si>
    <t>電気供給業
(収入金課税)</t>
    <rPh sb="0" eb="2">
      <t>デンキ</t>
    </rPh>
    <rPh sb="2" eb="4">
      <t>キョウキュウ</t>
    </rPh>
    <rPh sb="4" eb="5">
      <t>ギョウ</t>
    </rPh>
    <rPh sb="7" eb="10">
      <t>シュウニュウキン</t>
    </rPh>
    <rPh sb="10" eb="12">
      <t>カゼイ</t>
    </rPh>
    <phoneticPr fontId="3"/>
  </si>
  <si>
    <t>売上高</t>
    <rPh sb="0" eb="2">
      <t>ウリアゲ</t>
    </rPh>
    <rPh sb="2" eb="3">
      <t>タカ</t>
    </rPh>
    <phoneticPr fontId="4"/>
  </si>
  <si>
    <t>売上原価</t>
    <rPh sb="0" eb="2">
      <t>ウリアゲ</t>
    </rPh>
    <rPh sb="2" eb="4">
      <t>ゲンカ</t>
    </rPh>
    <phoneticPr fontId="3"/>
  </si>
  <si>
    <t>販売費及び一般管理費</t>
    <rPh sb="0" eb="2">
      <t>ハンバイ</t>
    </rPh>
    <rPh sb="2" eb="3">
      <t>ヒ</t>
    </rPh>
    <rPh sb="3" eb="4">
      <t>オヨ</t>
    </rPh>
    <rPh sb="5" eb="7">
      <t>イッパン</t>
    </rPh>
    <rPh sb="7" eb="10">
      <t>カンリヒ</t>
    </rPh>
    <phoneticPr fontId="3"/>
  </si>
  <si>
    <t>営業外収益</t>
    <rPh sb="0" eb="3">
      <t>エイギョウガイ</t>
    </rPh>
    <rPh sb="3" eb="5">
      <t>シュウエキ</t>
    </rPh>
    <phoneticPr fontId="3"/>
  </si>
  <si>
    <t>営業外費用</t>
    <rPh sb="0" eb="3">
      <t>エイギョウガイ</t>
    </rPh>
    <rPh sb="3" eb="5">
      <t>ヒヨウ</t>
    </rPh>
    <phoneticPr fontId="3"/>
  </si>
  <si>
    <t>特別利益</t>
    <rPh sb="0" eb="2">
      <t>トクベツ</t>
    </rPh>
    <rPh sb="2" eb="4">
      <t>リエキ</t>
    </rPh>
    <phoneticPr fontId="3"/>
  </si>
  <si>
    <t>特別損失</t>
    <rPh sb="0" eb="2">
      <t>トクベツ</t>
    </rPh>
    <rPh sb="2" eb="4">
      <t>ソンシツ</t>
    </rPh>
    <phoneticPr fontId="3"/>
  </si>
  <si>
    <t>税引前当期純利益</t>
    <rPh sb="0" eb="2">
      <t>ゼイビ</t>
    </rPh>
    <rPh sb="2" eb="3">
      <t>マエ</t>
    </rPh>
    <rPh sb="3" eb="5">
      <t>トウキ</t>
    </rPh>
    <rPh sb="5" eb="8">
      <t>ジュンリエキ</t>
    </rPh>
    <phoneticPr fontId="3"/>
  </si>
  <si>
    <t>法人税、住民税及び事業税額</t>
    <rPh sb="0" eb="3">
      <t>ホウジンゼイ</t>
    </rPh>
    <rPh sb="4" eb="7">
      <t>ジュウミンゼイ</t>
    </rPh>
    <rPh sb="7" eb="8">
      <t>オヨ</t>
    </rPh>
    <rPh sb="9" eb="12">
      <t>ジギョウゼイ</t>
    </rPh>
    <rPh sb="12" eb="13">
      <t>ガク</t>
    </rPh>
    <phoneticPr fontId="3"/>
  </si>
  <si>
    <t>当期利益または当期欠損</t>
    <rPh sb="0" eb="2">
      <t>トウキ</t>
    </rPh>
    <rPh sb="2" eb="4">
      <t>リエキ</t>
    </rPh>
    <rPh sb="7" eb="9">
      <t>トウキ</t>
    </rPh>
    <rPh sb="9" eb="11">
      <t>ケッソン</t>
    </rPh>
    <phoneticPr fontId="3"/>
  </si>
  <si>
    <t>その他の事業
(所得金課税)
(③×あん分率)</t>
    <rPh sb="2" eb="3">
      <t>タ</t>
    </rPh>
    <rPh sb="4" eb="6">
      <t>ジギョウ</t>
    </rPh>
    <rPh sb="8" eb="10">
      <t>ショトク</t>
    </rPh>
    <rPh sb="10" eb="11">
      <t>キン</t>
    </rPh>
    <rPh sb="11" eb="13">
      <t>カゼイ</t>
    </rPh>
    <rPh sb="20" eb="21">
      <t>ブン</t>
    </rPh>
    <rPh sb="21" eb="22">
      <t>リツ</t>
    </rPh>
    <phoneticPr fontId="3"/>
  </si>
  <si>
    <r>
      <t>（（別紙２－２）から反映しますので、</t>
    </r>
    <r>
      <rPr>
        <b/>
        <u/>
        <sz val="12"/>
        <rFont val="游ゴシック"/>
        <family val="3"/>
        <charset val="128"/>
        <scheme val="minor"/>
      </rPr>
      <t>このシートは入力不要</t>
    </r>
    <r>
      <rPr>
        <u/>
        <sz val="12"/>
        <rFont val="游ゴシック"/>
        <family val="3"/>
        <charset val="128"/>
        <scheme val="minor"/>
      </rPr>
      <t>。）</t>
    </r>
    <phoneticPr fontId="3"/>
  </si>
  <si>
    <r>
      <t xml:space="preserve">総　額
</t>
    </r>
    <r>
      <rPr>
        <sz val="10"/>
        <rFont val="游ゴシック"/>
        <family val="3"/>
        <charset val="128"/>
        <scheme val="minor"/>
      </rPr>
      <t>（①＋②＋③）</t>
    </r>
    <rPh sb="0" eb="1">
      <t>フサ</t>
    </rPh>
    <rPh sb="2" eb="3">
      <t>ガク</t>
    </rPh>
    <phoneticPr fontId="4"/>
  </si>
  <si>
    <t>科目内訳書</t>
    <rPh sb="0" eb="2">
      <t>カモク</t>
    </rPh>
    <rPh sb="2" eb="5">
      <t>ウチワケショ</t>
    </rPh>
    <phoneticPr fontId="3"/>
  </si>
  <si>
    <t>（別紙２－２）</t>
    <rPh sb="1" eb="3">
      <t>ベッシ</t>
    </rPh>
    <phoneticPr fontId="3"/>
  </si>
  <si>
    <t>売上高　計</t>
    <rPh sb="0" eb="2">
      <t>ウリアゲ</t>
    </rPh>
    <rPh sb="2" eb="3">
      <t>タカ</t>
    </rPh>
    <rPh sb="4" eb="5">
      <t>ケイ</t>
    </rPh>
    <phoneticPr fontId="3"/>
  </si>
  <si>
    <t>売上原価　計</t>
    <rPh sb="0" eb="2">
      <t>ウリアゲ</t>
    </rPh>
    <rPh sb="2" eb="4">
      <t>ゲンカ</t>
    </rPh>
    <rPh sb="5" eb="6">
      <t>ケイ</t>
    </rPh>
    <phoneticPr fontId="3"/>
  </si>
  <si>
    <t>販売費及び一般管理費　計</t>
    <rPh sb="0" eb="3">
      <t>ハンバイヒ</t>
    </rPh>
    <rPh sb="3" eb="4">
      <t>オヨ</t>
    </rPh>
    <rPh sb="5" eb="7">
      <t>イッパン</t>
    </rPh>
    <rPh sb="7" eb="10">
      <t>カンリヒ</t>
    </rPh>
    <rPh sb="11" eb="12">
      <t>ケイ</t>
    </rPh>
    <phoneticPr fontId="3"/>
  </si>
  <si>
    <t>営業外収益　計</t>
    <rPh sb="0" eb="3">
      <t>エイギョウガイ</t>
    </rPh>
    <rPh sb="3" eb="5">
      <t>シュウエキ</t>
    </rPh>
    <rPh sb="6" eb="7">
      <t>ケイ</t>
    </rPh>
    <phoneticPr fontId="3"/>
  </si>
  <si>
    <t>営業外費用　計</t>
    <rPh sb="0" eb="3">
      <t>エイギョウガイ</t>
    </rPh>
    <rPh sb="3" eb="5">
      <t>ヒヨウ</t>
    </rPh>
    <rPh sb="6" eb="7">
      <t>ケイ</t>
    </rPh>
    <phoneticPr fontId="3"/>
  </si>
  <si>
    <t>特別利益　計</t>
    <rPh sb="0" eb="2">
      <t>トクベツ</t>
    </rPh>
    <rPh sb="2" eb="4">
      <t>リエキ</t>
    </rPh>
    <rPh sb="5" eb="6">
      <t>ケイ</t>
    </rPh>
    <phoneticPr fontId="3"/>
  </si>
  <si>
    <t>特別損失　計</t>
    <rPh sb="0" eb="2">
      <t>トクベツ</t>
    </rPh>
    <rPh sb="2" eb="4">
      <t>ソンシツ</t>
    </rPh>
    <rPh sb="5" eb="6">
      <t>ケイ</t>
    </rPh>
    <phoneticPr fontId="3"/>
  </si>
  <si>
    <r>
      <t>　</t>
    </r>
    <r>
      <rPr>
        <sz val="11"/>
        <rFont val="游ゴシック"/>
        <family val="3"/>
        <charset val="128"/>
        <scheme val="minor"/>
      </rPr>
      <t>損益計算書をもとに収入金課税と所得金課税に区分し、内訳を</t>
    </r>
    <r>
      <rPr>
        <u/>
        <sz val="11"/>
        <rFont val="游ゴシック"/>
        <family val="3"/>
        <charset val="128"/>
        <scheme val="minor"/>
      </rPr>
      <t>下表の色付セルに記載</t>
    </r>
    <r>
      <rPr>
        <sz val="11"/>
        <rFont val="游ゴシック"/>
        <family val="3"/>
        <charset val="128"/>
        <scheme val="minor"/>
      </rPr>
      <t>してください。</t>
    </r>
    <rPh sb="1" eb="3">
      <t>ソンエキ</t>
    </rPh>
    <rPh sb="3" eb="6">
      <t>ケイサンショ</t>
    </rPh>
    <rPh sb="26" eb="28">
      <t>ウチワケ</t>
    </rPh>
    <phoneticPr fontId="3"/>
  </si>
  <si>
    <r>
      <t>　</t>
    </r>
    <r>
      <rPr>
        <sz val="11"/>
        <rFont val="游ゴシック"/>
        <family val="3"/>
        <charset val="128"/>
        <scheme val="minor"/>
      </rPr>
      <t>記載欄が不足する場合は、行を追加するか、別紙明細を添付してください（様式は任意）。</t>
    </r>
    <rPh sb="1" eb="3">
      <t>キサイ</t>
    </rPh>
    <rPh sb="3" eb="4">
      <t>ラン</t>
    </rPh>
    <rPh sb="5" eb="7">
      <t>フソク</t>
    </rPh>
    <rPh sb="9" eb="11">
      <t>バアイ</t>
    </rPh>
    <rPh sb="13" eb="14">
      <t>ギョウ</t>
    </rPh>
    <rPh sb="15" eb="17">
      <t>ツイカ</t>
    </rPh>
    <rPh sb="21" eb="23">
      <t>ベッシ</t>
    </rPh>
    <rPh sb="23" eb="25">
      <t>メイサイ</t>
    </rPh>
    <rPh sb="26" eb="28">
      <t>テンプ</t>
    </rPh>
    <rPh sb="35" eb="37">
      <t>ヨウシキ</t>
    </rPh>
    <rPh sb="38" eb="40">
      <t>ニンイ</t>
    </rPh>
    <phoneticPr fontId="3"/>
  </si>
  <si>
    <r>
      <t xml:space="preserve">総　額
</t>
    </r>
    <r>
      <rPr>
        <sz val="9"/>
        <rFont val="游ゴシック"/>
        <family val="3"/>
        <charset val="128"/>
        <scheme val="minor"/>
      </rPr>
      <t>（①＋②＋③）</t>
    </r>
    <rPh sb="0" eb="1">
      <t>フサ</t>
    </rPh>
    <rPh sb="2" eb="3">
      <t>ガク</t>
    </rPh>
    <phoneticPr fontId="4"/>
  </si>
  <si>
    <r>
      <t xml:space="preserve">その他の事業
(所得金課税)
</t>
    </r>
    <r>
      <rPr>
        <sz val="8"/>
        <rFont val="游ゴシック"/>
        <family val="3"/>
        <charset val="128"/>
        <scheme val="minor"/>
      </rPr>
      <t>(③×あん分率)</t>
    </r>
    <rPh sb="2" eb="3">
      <t>タ</t>
    </rPh>
    <rPh sb="4" eb="6">
      <t>ジギョウ</t>
    </rPh>
    <rPh sb="8" eb="10">
      <t>ショトク</t>
    </rPh>
    <rPh sb="10" eb="11">
      <t>キン</t>
    </rPh>
    <rPh sb="11" eb="13">
      <t>カゼイ</t>
    </rPh>
    <rPh sb="20" eb="21">
      <t>ブン</t>
    </rPh>
    <rPh sb="21" eb="22">
      <t>リツ</t>
    </rPh>
    <phoneticPr fontId="3"/>
  </si>
  <si>
    <t>　電気供給業とその他の事業、区分経理した金額を記入します。
　なお、それぞれの区分に共通する科目があり、区分経理が困難な場合は、「区分経理できない共通部分」③欄に該当する金額を記入し、（別紙１の２）で算出した按分率を「その他の事業」に乗じて算出します。（小数点以下第1位を四捨五入）</t>
    <rPh sb="1" eb="3">
      <t>デンキ</t>
    </rPh>
    <rPh sb="3" eb="5">
      <t>キョウキュウ</t>
    </rPh>
    <rPh sb="5" eb="6">
      <t>ギョウ</t>
    </rPh>
    <rPh sb="9" eb="10">
      <t>タ</t>
    </rPh>
    <rPh sb="11" eb="13">
      <t>ジギョウ</t>
    </rPh>
    <rPh sb="14" eb="16">
      <t>クブン</t>
    </rPh>
    <rPh sb="16" eb="18">
      <t>ケイリ</t>
    </rPh>
    <rPh sb="20" eb="22">
      <t>キンガク</t>
    </rPh>
    <rPh sb="23" eb="25">
      <t>キニュウ</t>
    </rPh>
    <rPh sb="39" eb="41">
      <t>クブン</t>
    </rPh>
    <rPh sb="42" eb="44">
      <t>キョウツウ</t>
    </rPh>
    <rPh sb="46" eb="48">
      <t>カモク</t>
    </rPh>
    <rPh sb="52" eb="54">
      <t>クブン</t>
    </rPh>
    <rPh sb="54" eb="56">
      <t>ケイリ</t>
    </rPh>
    <rPh sb="57" eb="59">
      <t>コンナン</t>
    </rPh>
    <rPh sb="60" eb="62">
      <t>バアイ</t>
    </rPh>
    <rPh sb="65" eb="67">
      <t>クブン</t>
    </rPh>
    <rPh sb="67" eb="69">
      <t>ケイリ</t>
    </rPh>
    <rPh sb="73" eb="75">
      <t>キョウツウ</t>
    </rPh>
    <rPh sb="75" eb="77">
      <t>ブブン</t>
    </rPh>
    <rPh sb="79" eb="80">
      <t>ラン</t>
    </rPh>
    <rPh sb="81" eb="83">
      <t>ガイトウ</t>
    </rPh>
    <rPh sb="85" eb="87">
      <t>キンガク</t>
    </rPh>
    <rPh sb="88" eb="90">
      <t>キニュウ</t>
    </rPh>
    <rPh sb="93" eb="95">
      <t>ベッシ</t>
    </rPh>
    <rPh sb="100" eb="102">
      <t>サンシュツ</t>
    </rPh>
    <rPh sb="104" eb="106">
      <t>アンブン</t>
    </rPh>
    <rPh sb="106" eb="107">
      <t>リツ</t>
    </rPh>
    <rPh sb="111" eb="112">
      <t>タ</t>
    </rPh>
    <rPh sb="113" eb="115">
      <t>ジギョウ</t>
    </rPh>
    <rPh sb="117" eb="118">
      <t>ジョウ</t>
    </rPh>
    <rPh sb="120" eb="122">
      <t>サンシュツ</t>
    </rPh>
    <rPh sb="127" eb="130">
      <t>ショウスウテン</t>
    </rPh>
    <rPh sb="130" eb="132">
      <t>イカ</t>
    </rPh>
    <rPh sb="132" eb="133">
      <t>ダイ</t>
    </rPh>
    <rPh sb="134" eb="135">
      <t>イ</t>
    </rPh>
    <rPh sb="136" eb="140">
      <t>シシャゴニュウ</t>
    </rPh>
    <phoneticPr fontId="2"/>
  </si>
  <si>
    <t>法人税申告書別表四　所得の金額の計算に関する明細書</t>
    <rPh sb="0" eb="3">
      <t>ホウジンゼイ</t>
    </rPh>
    <rPh sb="3" eb="6">
      <t>シンコクショ</t>
    </rPh>
    <rPh sb="6" eb="8">
      <t>ベッピョウ</t>
    </rPh>
    <rPh sb="8" eb="9">
      <t>4</t>
    </rPh>
    <rPh sb="10" eb="12">
      <t>ショトク</t>
    </rPh>
    <rPh sb="13" eb="15">
      <t>キンガク</t>
    </rPh>
    <rPh sb="16" eb="18">
      <t>ケイサン</t>
    </rPh>
    <rPh sb="19" eb="20">
      <t>カン</t>
    </rPh>
    <rPh sb="22" eb="25">
      <t>メイサイショ</t>
    </rPh>
    <phoneticPr fontId="3"/>
  </si>
  <si>
    <t>（別紙３）</t>
    <rPh sb="1" eb="3">
      <t>ベッシ</t>
    </rPh>
    <phoneticPr fontId="4"/>
  </si>
  <si>
    <t>項　　目</t>
    <rPh sb="0" eb="1">
      <t>コウ</t>
    </rPh>
    <rPh sb="3" eb="4">
      <t>メ</t>
    </rPh>
    <phoneticPr fontId="3"/>
  </si>
  <si>
    <t>当期利益又は当期欠損の額
（別紙2-1の「当期利益または当期欠損」）</t>
    <rPh sb="0" eb="2">
      <t>トウキ</t>
    </rPh>
    <rPh sb="2" eb="4">
      <t>リエキ</t>
    </rPh>
    <rPh sb="4" eb="5">
      <t>マタ</t>
    </rPh>
    <rPh sb="6" eb="8">
      <t>トウキ</t>
    </rPh>
    <rPh sb="8" eb="10">
      <t>ケッソン</t>
    </rPh>
    <rPh sb="11" eb="12">
      <t>ガク</t>
    </rPh>
    <rPh sb="14" eb="16">
      <t>ベッシ</t>
    </rPh>
    <rPh sb="30" eb="32">
      <t>ケッソン</t>
    </rPh>
    <phoneticPr fontId="4"/>
  </si>
  <si>
    <t>･･･Ⅰ</t>
    <phoneticPr fontId="3"/>
  </si>
  <si>
    <t>加　　　　　　算</t>
    <rPh sb="0" eb="1">
      <t>カ</t>
    </rPh>
    <rPh sb="7" eb="8">
      <t>サン</t>
    </rPh>
    <phoneticPr fontId="4"/>
  </si>
  <si>
    <t>損金経理をした法人税及び地方法人税(附帯税を除く｡)</t>
    <rPh sb="12" eb="14">
      <t>チホウ</t>
    </rPh>
    <rPh sb="14" eb="17">
      <t>ホウジンゼイ</t>
    </rPh>
    <phoneticPr fontId="4"/>
  </si>
  <si>
    <t>損金経理をした道府県民税及び市町村民税</t>
    <phoneticPr fontId="4"/>
  </si>
  <si>
    <t>損金経理をした納税充当金</t>
    <rPh sb="0" eb="2">
      <t>ソンキン</t>
    </rPh>
    <rPh sb="2" eb="4">
      <t>ケイリ</t>
    </rPh>
    <rPh sb="7" eb="9">
      <t>ノウゼイ</t>
    </rPh>
    <rPh sb="9" eb="11">
      <t>ジュウトウ</t>
    </rPh>
    <rPh sb="11" eb="12">
      <t>キン</t>
    </rPh>
    <phoneticPr fontId="4"/>
  </si>
  <si>
    <t>損金経理をした附帯税(利子税を除く｡)､加算金、延滞金(延納分を除く｡)及び過怠税</t>
    <rPh sb="0" eb="2">
      <t>ソンキン</t>
    </rPh>
    <rPh sb="2" eb="4">
      <t>ケイリ</t>
    </rPh>
    <rPh sb="7" eb="10">
      <t>フタイゼイ</t>
    </rPh>
    <rPh sb="11" eb="13">
      <t>リシ</t>
    </rPh>
    <rPh sb="13" eb="14">
      <t>ゼイ</t>
    </rPh>
    <rPh sb="15" eb="16">
      <t>ノゾ</t>
    </rPh>
    <rPh sb="20" eb="23">
      <t>カサンキン</t>
    </rPh>
    <rPh sb="24" eb="27">
      <t>エンタイキン</t>
    </rPh>
    <rPh sb="28" eb="30">
      <t>エンノウ</t>
    </rPh>
    <rPh sb="30" eb="31">
      <t>ブン</t>
    </rPh>
    <rPh sb="32" eb="33">
      <t>ノゾ</t>
    </rPh>
    <rPh sb="36" eb="37">
      <t>オヨ</t>
    </rPh>
    <rPh sb="38" eb="40">
      <t>カタイ</t>
    </rPh>
    <rPh sb="40" eb="41">
      <t>ゼイ</t>
    </rPh>
    <phoneticPr fontId="4"/>
  </si>
  <si>
    <t>減価償却の償却超過額</t>
    <rPh sb="0" eb="2">
      <t>ゲンカ</t>
    </rPh>
    <rPh sb="2" eb="4">
      <t>ショウキャク</t>
    </rPh>
    <rPh sb="5" eb="7">
      <t>ショウキャク</t>
    </rPh>
    <rPh sb="7" eb="10">
      <t>チョウカガク</t>
    </rPh>
    <phoneticPr fontId="4"/>
  </si>
  <si>
    <t>役員給与の損金不算入額</t>
    <rPh sb="0" eb="2">
      <t>ヤクイン</t>
    </rPh>
    <rPh sb="2" eb="4">
      <t>キュウヨ</t>
    </rPh>
    <rPh sb="5" eb="7">
      <t>ソンキン</t>
    </rPh>
    <rPh sb="7" eb="10">
      <t>フサンニュウ</t>
    </rPh>
    <rPh sb="10" eb="11">
      <t>ガク</t>
    </rPh>
    <phoneticPr fontId="4"/>
  </si>
  <si>
    <t>交際費等の損金不算入額</t>
    <rPh sb="0" eb="4">
      <t>コウサイヒナド</t>
    </rPh>
    <rPh sb="5" eb="7">
      <t>ソンキン</t>
    </rPh>
    <rPh sb="7" eb="10">
      <t>フサンニュウ</t>
    </rPh>
    <rPh sb="10" eb="11">
      <t>ガク</t>
    </rPh>
    <phoneticPr fontId="4"/>
  </si>
  <si>
    <t>小　　計</t>
    <rPh sb="0" eb="1">
      <t>ショウ</t>
    </rPh>
    <rPh sb="3" eb="4">
      <t>ケイ</t>
    </rPh>
    <phoneticPr fontId="3"/>
  </si>
  <si>
    <t>･･･Ａ</t>
    <phoneticPr fontId="3"/>
  </si>
  <si>
    <t>減　　　　　　算</t>
    <rPh sb="0" eb="1">
      <t>ゲン</t>
    </rPh>
    <rPh sb="7" eb="8">
      <t>サン</t>
    </rPh>
    <phoneticPr fontId="4"/>
  </si>
  <si>
    <t>減価償却超過額の当期認容額</t>
    <rPh sb="0" eb="2">
      <t>ゲンカ</t>
    </rPh>
    <rPh sb="2" eb="4">
      <t>ショウキャク</t>
    </rPh>
    <rPh sb="4" eb="7">
      <t>チョウカガク</t>
    </rPh>
    <rPh sb="8" eb="10">
      <t>トウキ</t>
    </rPh>
    <rPh sb="10" eb="12">
      <t>ニンヨウ</t>
    </rPh>
    <rPh sb="12" eb="13">
      <t>ガク</t>
    </rPh>
    <phoneticPr fontId="4"/>
  </si>
  <si>
    <t>納税充当金から支出した事業税等の金額</t>
    <phoneticPr fontId="4"/>
  </si>
  <si>
    <t>受取配当等の益金不算入額</t>
    <phoneticPr fontId="4"/>
  </si>
  <si>
    <t>外国子会社から受ける剰余金の配当等の益金不算入額</t>
    <phoneticPr fontId="4"/>
  </si>
  <si>
    <t>受贈益の益金不算入額</t>
    <phoneticPr fontId="4"/>
  </si>
  <si>
    <t>適格現物分配に係る益金不算入額</t>
    <phoneticPr fontId="4"/>
  </si>
  <si>
    <t>法人税等の中間納付額及び過誤納に係る還付金額</t>
    <phoneticPr fontId="4"/>
  </si>
  <si>
    <t>所得税額等及び欠損金の繰戻しによる還付金額等</t>
    <phoneticPr fontId="4"/>
  </si>
  <si>
    <t>･･･Ｂ</t>
    <phoneticPr fontId="3"/>
  </si>
  <si>
    <t>関連者等に係る支払利子等の損金不算入額</t>
    <rPh sb="0" eb="2">
      <t>カンレン</t>
    </rPh>
    <rPh sb="2" eb="4">
      <t>シャナド</t>
    </rPh>
    <rPh sb="5" eb="6">
      <t>カカワ</t>
    </rPh>
    <rPh sb="7" eb="9">
      <t>シハライ</t>
    </rPh>
    <rPh sb="9" eb="11">
      <t>リシ</t>
    </rPh>
    <rPh sb="11" eb="12">
      <t>トウ</t>
    </rPh>
    <rPh sb="13" eb="15">
      <t>ソンキン</t>
    </rPh>
    <rPh sb="15" eb="18">
      <t>フサンニュウ</t>
    </rPh>
    <rPh sb="18" eb="19">
      <t>ガク</t>
    </rPh>
    <phoneticPr fontId="4"/>
  </si>
  <si>
    <t>＋</t>
    <phoneticPr fontId="3"/>
  </si>
  <si>
    <t>超過利子額の損金算入額</t>
    <phoneticPr fontId="4"/>
  </si>
  <si>
    <t>△</t>
  </si>
  <si>
    <t>寄附金の損金不算入額</t>
    <phoneticPr fontId="4"/>
  </si>
  <si>
    <t>法人税額から控除される所得税額</t>
    <phoneticPr fontId="4"/>
  </si>
  <si>
    <t>税額控除の対象となる外国法人税の額</t>
    <phoneticPr fontId="4"/>
  </si>
  <si>
    <t>契約者配当の益金算入額</t>
    <phoneticPr fontId="4"/>
  </si>
  <si>
    <t>非適格合併又は残余財産の全部分配等による移転資産等の譲渡利益額又は譲渡損失額</t>
    <phoneticPr fontId="4"/>
  </si>
  <si>
    <t>･･･Ｃ</t>
    <phoneticPr fontId="3"/>
  </si>
  <si>
    <t>差　引　計（Ａ－Ｂ＋Ｃ）</t>
    <rPh sb="0" eb="1">
      <t>サ</t>
    </rPh>
    <rPh sb="2" eb="3">
      <t>イン</t>
    </rPh>
    <rPh sb="4" eb="5">
      <t>ケイ</t>
    </rPh>
    <phoneticPr fontId="4"/>
  </si>
  <si>
    <t>･･･Ⅱ</t>
    <phoneticPr fontId="3"/>
  </si>
  <si>
    <t>当期所得金額または当期欠損金額（Ⅰ＋Ⅱ）※</t>
    <rPh sb="0" eb="2">
      <t>トウキ</t>
    </rPh>
    <rPh sb="2" eb="4">
      <t>ショトク</t>
    </rPh>
    <rPh sb="4" eb="6">
      <t>キンガク</t>
    </rPh>
    <rPh sb="9" eb="11">
      <t>トウキ</t>
    </rPh>
    <rPh sb="11" eb="13">
      <t>ケッソン</t>
    </rPh>
    <rPh sb="13" eb="15">
      <t>キンガク</t>
    </rPh>
    <phoneticPr fontId="4"/>
  </si>
  <si>
    <t>※法人税別表四の「差引計の欄」と一致する</t>
    <phoneticPr fontId="3"/>
  </si>
  <si>
    <t>所得金額
(課税標準)</t>
    <phoneticPr fontId="3"/>
  </si>
  <si>
    <t>－</t>
    <phoneticPr fontId="3"/>
  </si>
  <si>
    <t>→第６号様式（２７）へ</t>
    <rPh sb="1" eb="2">
      <t>ダイ</t>
    </rPh>
    <rPh sb="3" eb="4">
      <t>ゴウ</t>
    </rPh>
    <rPh sb="4" eb="6">
      <t>ヨウシキ</t>
    </rPh>
    <phoneticPr fontId="3"/>
  </si>
  <si>
    <t>（別紙２）において区分して計上した科目に相当するものは区分して記入してください。なお、それぞれの区分に共通する項目があり区分経理が困難な場合は「区分経理できない共通部分」③欄に（別紙１）の２で算出したあん分率を「その他の事業」に乗じて算出します。（小数点以下第１位を四捨五入）</t>
    <phoneticPr fontId="2"/>
  </si>
  <si>
    <t>法人税申告書別表四と相違ないか確認してください。</t>
    <phoneticPr fontId="2"/>
  </si>
  <si>
    <t>　法人税申告書別表四の各項目の金額について収入金課税と所得金課税に区分し、所得金課税の課税標準となる所得金額を算出します。</t>
    <rPh sb="1" eb="4">
      <t>ホウジンゼイ</t>
    </rPh>
    <rPh sb="4" eb="7">
      <t>シンコクショ</t>
    </rPh>
    <rPh sb="7" eb="9">
      <t>ベッピョウ</t>
    </rPh>
    <rPh sb="11" eb="12">
      <t>カク</t>
    </rPh>
    <rPh sb="12" eb="14">
      <t>コウモク</t>
    </rPh>
    <rPh sb="15" eb="17">
      <t>キンガク</t>
    </rPh>
    <rPh sb="21" eb="24">
      <t>シュウニュウキン</t>
    </rPh>
    <rPh sb="24" eb="26">
      <t>カゼイ</t>
    </rPh>
    <rPh sb="27" eb="29">
      <t>ショトク</t>
    </rPh>
    <rPh sb="29" eb="30">
      <t>キン</t>
    </rPh>
    <rPh sb="30" eb="32">
      <t>カゼイ</t>
    </rPh>
    <rPh sb="33" eb="35">
      <t>クブン</t>
    </rPh>
    <phoneticPr fontId="3"/>
  </si>
  <si>
    <r>
      <t>　法人税申告書別表四をもとに、</t>
    </r>
    <r>
      <rPr>
        <u/>
        <sz val="10"/>
        <rFont val="游ゴシック"/>
        <family val="3"/>
        <charset val="128"/>
        <scheme val="minor"/>
      </rPr>
      <t>下表の色付セルに記載</t>
    </r>
    <r>
      <rPr>
        <sz val="10"/>
        <rFont val="游ゴシック"/>
        <family val="3"/>
        <charset val="128"/>
        <scheme val="minor"/>
      </rPr>
      <t>してください。</t>
    </r>
    <rPh sb="1" eb="4">
      <t>ホウジンゼイ</t>
    </rPh>
    <rPh sb="4" eb="7">
      <t>シンコクショ</t>
    </rPh>
    <rPh sb="7" eb="9">
      <t>ベッピョウ</t>
    </rPh>
    <rPh sb="9" eb="10">
      <t>4</t>
    </rPh>
    <rPh sb="23" eb="25">
      <t>キサイ</t>
    </rPh>
    <phoneticPr fontId="3"/>
  </si>
  <si>
    <t>↑収入金額（課税標準）</t>
    <rPh sb="1" eb="3">
      <t>シュウニュウ</t>
    </rPh>
    <rPh sb="3" eb="5">
      <t>キンガク</t>
    </rPh>
    <rPh sb="6" eb="8">
      <t>カゼイ</t>
    </rPh>
    <rPh sb="8" eb="10">
      <t>ヒョウジュン</t>
    </rPh>
    <phoneticPr fontId="3"/>
  </si>
  <si>
    <t>⑧</t>
    <phoneticPr fontId="4"/>
  </si>
  <si>
    <t>計　　　③－④－⑤－⑥－⑦</t>
    <rPh sb="0" eb="1">
      <t>ケイ</t>
    </rPh>
    <phoneticPr fontId="4"/>
  </si>
  <si>
    <t>⑦</t>
    <phoneticPr fontId="4"/>
  </si>
  <si>
    <t>法附則第９条第21項の規定による控除額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</si>
  <si>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⑥</t>
    <phoneticPr fontId="4"/>
  </si>
  <si>
    <t>法附則第９条第20項の規定による控除額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</si>
  <si>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法附則第９条第18項の規定による控除額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</si>
  <si>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⑤</t>
    <phoneticPr fontId="4"/>
  </si>
  <si>
    <t>法附則第９条第10項の規定による控除額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</si>
  <si>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④</t>
    <phoneticPr fontId="4"/>
  </si>
  <si>
    <t>法附則第９条第８項の規定による控除額</t>
    <rPh sb="0" eb="1">
      <t>ホウ</t>
    </rPh>
    <rPh sb="1" eb="3">
      <t>フソク</t>
    </rPh>
    <rPh sb="3" eb="4">
      <t>ダイ</t>
    </rPh>
    <rPh sb="5" eb="6">
      <t>ジョウ</t>
    </rPh>
    <rPh sb="6" eb="7">
      <t>ダイ</t>
    </rPh>
    <rPh sb="8" eb="9">
      <t>コウ</t>
    </rPh>
    <rPh sb="10" eb="12">
      <t>キテイ</t>
    </rPh>
    <rPh sb="15" eb="18">
      <t>コウジョガク</t>
    </rPh>
    <phoneticPr fontId="4"/>
  </si>
  <si>
    <t>③</t>
    <phoneticPr fontId="4"/>
  </si>
  <si>
    <t>差 引 計　　①－②</t>
    <rPh sb="0" eb="1">
      <t>サ</t>
    </rPh>
    <rPh sb="2" eb="3">
      <t>イン</t>
    </rPh>
    <rPh sb="4" eb="5">
      <t>ケイ</t>
    </rPh>
    <phoneticPr fontId="4"/>
  </si>
  <si>
    <t>②</t>
    <phoneticPr fontId="4"/>
  </si>
  <si>
    <t>計</t>
    <rPh sb="0" eb="1">
      <t>ケイ</t>
    </rPh>
    <phoneticPr fontId="4"/>
  </si>
  <si>
    <t>控除される金額</t>
    <rPh sb="0" eb="2">
      <t>コウジョ</t>
    </rPh>
    <rPh sb="5" eb="7">
      <t>キンガク</t>
    </rPh>
    <phoneticPr fontId="4"/>
  </si>
  <si>
    <t>①</t>
    <phoneticPr fontId="4"/>
  </si>
  <si>
    <t>収入金額の総額</t>
    <rPh sb="0" eb="2">
      <t>シュウニュウ</t>
    </rPh>
    <rPh sb="2" eb="4">
      <t>キンガク</t>
    </rPh>
    <rPh sb="5" eb="7">
      <t>ソウガク</t>
    </rPh>
    <phoneticPr fontId="4"/>
  </si>
  <si>
    <t>金　　　　　額</t>
    <rPh sb="0" eb="7">
      <t>キンガク</t>
    </rPh>
    <phoneticPr fontId="4"/>
  </si>
  <si>
    <t>摘　　　　　要</t>
    <rPh sb="0" eb="7">
      <t>テキヨウ</t>
    </rPh>
    <phoneticPr fontId="4"/>
  </si>
  <si>
    <t>法第72条の24の２第１項の規定による収入金額</t>
    <rPh sb="0" eb="1">
      <t>ホウ</t>
    </rPh>
    <rPh sb="1" eb="2">
      <t>ダイ</t>
    </rPh>
    <rPh sb="4" eb="5">
      <t>ジョウ</t>
    </rPh>
    <rPh sb="10" eb="11">
      <t>ダイ</t>
    </rPh>
    <rPh sb="12" eb="13">
      <t>コウ</t>
    </rPh>
    <rPh sb="14" eb="16">
      <t>キテイ</t>
    </rPh>
    <rPh sb="19" eb="21">
      <t>シュウニュウ</t>
    </rPh>
    <rPh sb="21" eb="23">
      <t>キンガク</t>
    </rPh>
    <phoneticPr fontId="4"/>
  </si>
  <si>
    <t>（単位：円）</t>
    <rPh sb="1" eb="3">
      <t>タンイ</t>
    </rPh>
    <rPh sb="4" eb="5">
      <t>エン</t>
    </rPh>
    <phoneticPr fontId="3"/>
  </si>
  <si>
    <t>第六号様式別表六</t>
    <rPh sb="0" eb="1">
      <t>ダイ</t>
    </rPh>
    <rPh sb="1" eb="2">
      <t>6</t>
    </rPh>
    <rPh sb="2" eb="3">
      <t>ゴウ</t>
    </rPh>
    <rPh sb="3" eb="5">
      <t>ヨウシキ</t>
    </rPh>
    <rPh sb="5" eb="7">
      <t>ベッピョウ</t>
    </rPh>
    <rPh sb="7" eb="8">
      <t>6</t>
    </rPh>
    <phoneticPr fontId="4"/>
  </si>
  <si>
    <t>　　収入金額に関する計算書</t>
    <phoneticPr fontId="3"/>
  </si>
  <si>
    <r>
      <t>　　　「別紙２」等をもとに、</t>
    </r>
    <r>
      <rPr>
        <sz val="12"/>
        <rFont val="游ゴシック"/>
        <family val="3"/>
        <charset val="128"/>
        <scheme val="minor"/>
      </rPr>
      <t>収入金課税の課税標準となる収入金額を算出します。</t>
    </r>
    <rPh sb="4" eb="6">
      <t>ベッシ</t>
    </rPh>
    <rPh sb="8" eb="9">
      <t>トウ</t>
    </rPh>
    <rPh sb="14" eb="16">
      <t>シュウニュウ</t>
    </rPh>
    <rPh sb="17" eb="19">
      <t>カゼイ</t>
    </rPh>
    <rPh sb="20" eb="22">
      <t>カゼイ</t>
    </rPh>
    <rPh sb="22" eb="24">
      <t>ヒョウジュン</t>
    </rPh>
    <rPh sb="27" eb="29">
      <t>シュウニュウ</t>
    </rPh>
    <rPh sb="29" eb="31">
      <t>キンガク</t>
    </rPh>
    <rPh sb="32" eb="34">
      <t>サンシュツ</t>
    </rPh>
    <phoneticPr fontId="3"/>
  </si>
  <si>
    <r>
      <t>　　　</t>
    </r>
    <r>
      <rPr>
        <u/>
        <sz val="12"/>
        <rFont val="游ゴシック"/>
        <family val="3"/>
        <charset val="128"/>
        <scheme val="minor"/>
      </rPr>
      <t>下表の色付セルに記載</t>
    </r>
    <r>
      <rPr>
        <sz val="12"/>
        <color theme="1"/>
        <rFont val="游ゴシック"/>
        <family val="3"/>
        <charset val="128"/>
        <scheme val="minor"/>
      </rPr>
      <t>してください。</t>
    </r>
    <rPh sb="3" eb="5">
      <t>カヒョウ</t>
    </rPh>
    <rPh sb="11" eb="13">
      <t>キサイ</t>
    </rPh>
    <phoneticPr fontId="3"/>
  </si>
  <si>
    <r>
      <t xml:space="preserve">欠損金の当期控除額
</t>
    </r>
    <r>
      <rPr>
        <sz val="8"/>
        <color rgb="FFFF0000"/>
        <rFont val="游ゴシック"/>
        <family val="3"/>
        <charset val="128"/>
        <scheme val="minor"/>
      </rPr>
      <t>（その他事業分）</t>
    </r>
    <rPh sb="0" eb="3">
      <t>ケッソンキン</t>
    </rPh>
    <rPh sb="4" eb="6">
      <t>トウキ</t>
    </rPh>
    <rPh sb="6" eb="9">
      <t>コウジョガク</t>
    </rPh>
    <rPh sb="13" eb="14">
      <t>タ</t>
    </rPh>
    <rPh sb="14" eb="16">
      <t>ジギョウ</t>
    </rPh>
    <rPh sb="16" eb="17">
      <t>ブン</t>
    </rPh>
    <phoneticPr fontId="3"/>
  </si>
  <si>
    <t>→第６号様式（３７）へ</t>
    <rPh sb="1" eb="2">
      <t>ダイ</t>
    </rPh>
    <rPh sb="3" eb="4">
      <t>ゴウ</t>
    </rPh>
    <rPh sb="4" eb="6">
      <t>ヨウシキ</t>
    </rPh>
    <phoneticPr fontId="3"/>
  </si>
  <si>
    <t>主たる事業の売上金額
（①と②の大きい方）</t>
    <rPh sb="0" eb="1">
      <t>シュ</t>
    </rPh>
    <rPh sb="16" eb="17">
      <t>オオ</t>
    </rPh>
    <phoneticPr fontId="4"/>
  </si>
  <si>
    <t>　　年　　月　　日から</t>
    <rPh sb="2" eb="3">
      <t>ネン</t>
    </rPh>
    <rPh sb="5" eb="6">
      <t>ツキ</t>
    </rPh>
    <rPh sb="8" eb="9">
      <t>ヒ</t>
    </rPh>
    <phoneticPr fontId="4"/>
  </si>
  <si>
    <t>　　年　　月　　日まで</t>
    <rPh sb="2" eb="3">
      <t>ネン</t>
    </rPh>
    <rPh sb="5" eb="6">
      <t>ツキ</t>
    </rPh>
    <rPh sb="8" eb="9">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</si>
</sst>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_);[Red]\(#,##0.00\)"/>
    <numFmt numFmtId="178" formatCode="#,##0.000000_);[Red]\(#,##0.000000\)"/>
    <numFmt numFmtId="179" formatCode="#,##0;&quot;△ &quot;#,##0"/>
    <numFmt numFmtId="180" formatCode="#,##0.0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明朝"/>
      <family val="1"/>
      <charset val="128"/>
    </font>
    <font>
      <sz val="6"/>
      <name val="ＭＳ Ｐ明朝"/>
      <family val="1"/>
      <charset val="128"/>
    </font>
    <font>
      <sz val="11"/>
      <name val="ＭＳ 明朝"/>
      <family val="1"/>
      <charset val="128"/>
    </font>
    <font>
      <sz val="11"/>
      <color theme="1"/>
      <name val="游ゴシック"/>
      <family val="3"/>
      <charset val="128"/>
      <scheme val="minor"/>
    </font>
    <font>
      <sz val="12"/>
      <name val="游ゴシック"/>
      <family val="3"/>
      <charset val="128"/>
      <scheme val="minor"/>
    </font>
    <font>
      <u/>
      <sz val="14"/>
      <name val="游ゴシック"/>
      <family val="3"/>
      <charset val="128"/>
      <scheme val="minor"/>
    </font>
    <font>
      <b/>
      <sz val="14"/>
      <name val="游ゴシック"/>
      <family val="3"/>
      <charset val="128"/>
      <scheme val="minor"/>
    </font>
    <font>
      <sz val="14"/>
      <name val="游ゴシック"/>
      <family val="3"/>
      <charset val="128"/>
      <scheme val="minor"/>
    </font>
    <font>
      <sz val="10"/>
      <name val="游ゴシック"/>
      <family val="3"/>
      <charset val="128"/>
      <scheme val="minor"/>
    </font>
    <font>
      <sz val="9.5"/>
      <name val="游ゴシック"/>
      <family val="3"/>
      <charset val="128"/>
      <scheme val="minor"/>
    </font>
    <font>
      <sz val="10"/>
      <color rgb="FFFF0000"/>
      <name val="游ゴシック"/>
      <family val="3"/>
      <charset val="128"/>
      <scheme val="minor"/>
    </font>
    <font>
      <sz val="11"/>
      <name val="游ゴシック"/>
      <family val="3"/>
      <charset val="128"/>
      <scheme val="minor"/>
    </font>
    <font>
      <sz val="11"/>
      <color rgb="FFFF0000"/>
      <name val="游ゴシック"/>
      <family val="3"/>
      <charset val="128"/>
      <scheme val="minor"/>
    </font>
    <font>
      <sz val="9"/>
      <name val="游ゴシック"/>
      <family val="3"/>
      <charset val="128"/>
      <scheme val="minor"/>
    </font>
    <font>
      <sz val="9"/>
      <color rgb="FFFF0000"/>
      <name val="游ゴシック"/>
      <family val="3"/>
      <charset val="128"/>
      <scheme val="minor"/>
    </font>
    <font>
      <u/>
      <sz val="11"/>
      <name val="游ゴシック"/>
      <family val="3"/>
      <charset val="128"/>
      <scheme val="minor"/>
    </font>
    <font>
      <sz val="10.5"/>
      <name val="游ゴシック"/>
      <family val="3"/>
      <charset val="128"/>
      <scheme val="minor"/>
    </font>
    <font>
      <b/>
      <sz val="11"/>
      <name val="游ゴシック"/>
      <family val="3"/>
      <charset val="128"/>
      <scheme val="minor"/>
    </font>
    <font>
      <b/>
      <u/>
      <sz val="11"/>
      <name val="游ゴシック"/>
      <family val="3"/>
      <charset val="128"/>
      <scheme val="minor"/>
    </font>
    <font>
      <sz val="11"/>
      <color rgb="FF00B0F0"/>
      <name val="游ゴシック"/>
      <family val="3"/>
      <charset val="128"/>
      <scheme val="minor"/>
    </font>
    <font>
      <b/>
      <sz val="12"/>
      <name val="游ゴシック"/>
      <family val="3"/>
      <charset val="128"/>
      <scheme val="minor"/>
    </font>
    <font>
      <b/>
      <sz val="10"/>
      <name val="游ゴシック"/>
      <family val="3"/>
      <charset val="128"/>
      <scheme val="minor"/>
    </font>
    <font>
      <sz val="10"/>
      <color rgb="FF000000"/>
      <name val="游ゴシック"/>
      <family val="3"/>
      <charset val="128"/>
    </font>
    <font>
      <u/>
      <sz val="10"/>
      <color rgb="FF000000"/>
      <name val="游ゴシック"/>
      <family val="3"/>
      <charset val="128"/>
    </font>
    <font>
      <u/>
      <sz val="14"/>
      <color rgb="FFFF0000"/>
      <name val="游ゴシック"/>
      <family val="3"/>
      <charset val="128"/>
      <scheme val="minor"/>
    </font>
    <font>
      <u/>
      <sz val="12"/>
      <name val="游ゴシック"/>
      <family val="3"/>
      <charset val="128"/>
      <scheme val="minor"/>
    </font>
    <font>
      <b/>
      <u/>
      <sz val="12"/>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0.5"/>
      <name val="游ゴシック"/>
      <family val="3"/>
      <charset val="128"/>
      <scheme val="minor"/>
    </font>
    <font>
      <sz val="8"/>
      <name val="游ゴシック"/>
      <family val="3"/>
      <charset val="128"/>
      <scheme val="minor"/>
    </font>
    <font>
      <sz val="9"/>
      <color theme="1"/>
      <name val="游ゴシック"/>
      <family val="3"/>
      <charset val="128"/>
      <scheme val="minor"/>
    </font>
    <font>
      <u/>
      <sz val="14"/>
      <color rgb="FF0070C0"/>
      <name val="游ゴシック"/>
      <family val="3"/>
      <charset val="128"/>
      <scheme val="minor"/>
    </font>
    <font>
      <sz val="11"/>
      <color rgb="FF0070C0"/>
      <name val="游ゴシック"/>
      <family val="3"/>
      <charset val="128"/>
      <scheme val="minor"/>
    </font>
    <font>
      <b/>
      <sz val="11"/>
      <color rgb="FFFF0000"/>
      <name val="游ゴシック"/>
      <family val="3"/>
      <charset val="128"/>
      <scheme val="minor"/>
    </font>
    <font>
      <u/>
      <sz val="10"/>
      <name val="游ゴシック"/>
      <family val="3"/>
      <charset val="128"/>
      <scheme val="minor"/>
    </font>
    <font>
      <b/>
      <sz val="12"/>
      <color rgb="FFFF0000"/>
      <name val="游ゴシック"/>
      <family val="3"/>
      <charset val="128"/>
      <scheme val="minor"/>
    </font>
    <font>
      <sz val="8"/>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9" fontId="5" fillId="0" borderId="0" applyFont="0" applyFill="0" applyBorder="0" applyAlignment="0" applyProtection="0"/>
  </cellStyleXfs>
  <cellXfs count="587">
    <xf numFmtId="0" fontId="0" fillId="0" borderId="0" xfId="0">
      <alignment vertical="center"/>
    </xf>
    <xf numFmtId="0" fontId="6" fillId="2" borderId="0" xfId="0" applyFont="1" applyFill="1" applyAlignment="1"/>
    <xf numFmtId="0" fontId="7" fillId="2" borderId="0" xfId="0" applyFont="1" applyFill="1" applyAlignment="1"/>
    <xf numFmtId="0" fontId="7" fillId="2" borderId="0" xfId="0" applyFont="1" applyFill="1" applyAlignment="1">
      <alignment horizontal="right"/>
    </xf>
    <xf numFmtId="0" fontId="6" fillId="0" borderId="0" xfId="0" applyFont="1">
      <alignment vertical="center"/>
    </xf>
    <xf numFmtId="0" fontId="8" fillId="2" borderId="0" xfId="0" applyFont="1" applyFill="1" applyAlignment="1"/>
    <xf numFmtId="0" fontId="9" fillId="3" borderId="0" xfId="0" applyFont="1" applyFill="1" applyAlignment="1"/>
    <xf numFmtId="0" fontId="10" fillId="3" borderId="0" xfId="0" applyFont="1" applyFill="1" applyAlignment="1"/>
    <xf numFmtId="0" fontId="6" fillId="3" borderId="0" xfId="0" applyFont="1" applyFill="1" applyAlignment="1"/>
    <xf numFmtId="0" fontId="11" fillId="2" borderId="0" xfId="0" applyFont="1" applyFill="1">
      <alignment vertical="center"/>
    </xf>
    <xf numFmtId="0" fontId="11" fillId="0" borderId="1" xfId="0" applyFont="1" applyBorder="1" applyAlignment="1">
      <alignment horizontal="center" vertical="center"/>
    </xf>
    <xf numFmtId="0" fontId="11" fillId="2" borderId="0" xfId="0" applyFont="1" applyFill="1" applyAlignment="1">
      <alignment horizontal="right" vertical="center"/>
    </xf>
    <xf numFmtId="0" fontId="7" fillId="3" borderId="0" xfId="0" applyFont="1" applyFill="1" applyAlignment="1">
      <alignment horizontal="center" shrinkToFit="1"/>
    </xf>
    <xf numFmtId="0" fontId="6" fillId="2" borderId="0" xfId="0" applyFont="1" applyFill="1">
      <alignment vertical="center"/>
    </xf>
    <xf numFmtId="0" fontId="6" fillId="2" borderId="0" xfId="0" applyFont="1" applyFill="1" applyAlignment="1">
      <alignment horizontal="center" vertical="center" shrinkToFit="1"/>
    </xf>
    <xf numFmtId="0" fontId="6" fillId="2" borderId="0" xfId="0" applyFont="1" applyFill="1" applyAlignment="1">
      <alignment horizontal="right" vertical="center"/>
    </xf>
    <xf numFmtId="0" fontId="15" fillId="2" borderId="0" xfId="0"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right" vertical="center"/>
    </xf>
    <xf numFmtId="0" fontId="15" fillId="2" borderId="0" xfId="0" applyFont="1" applyFill="1" applyAlignment="1"/>
    <xf numFmtId="0" fontId="15" fillId="2" borderId="0" xfId="0" applyFont="1" applyFill="1" applyAlignment="1">
      <alignment horizontal="center" shrinkToFit="1"/>
    </xf>
    <xf numFmtId="0" fontId="15" fillId="2" borderId="0" xfId="0" applyFont="1" applyFill="1" applyAlignment="1">
      <alignment horizontal="right"/>
    </xf>
    <xf numFmtId="0" fontId="6" fillId="3" borderId="0" xfId="0" applyFont="1" applyFill="1" applyAlignment="1">
      <alignment horizontal="center" shrinkToFit="1"/>
    </xf>
    <xf numFmtId="0" fontId="6" fillId="2" borderId="0" xfId="0" applyFont="1" applyFill="1" applyAlignment="1">
      <alignment horizontal="center" shrinkToFit="1"/>
    </xf>
    <xf numFmtId="0" fontId="14" fillId="2" borderId="0" xfId="0" applyFont="1" applyFill="1" applyAlignment="1">
      <alignment horizontal="right"/>
    </xf>
    <xf numFmtId="0" fontId="14" fillId="0" borderId="0" xfId="0" applyFont="1">
      <alignment vertical="center"/>
    </xf>
    <xf numFmtId="0" fontId="6" fillId="3" borderId="0" xfId="0" applyFont="1" applyFill="1">
      <alignment vertical="center"/>
    </xf>
    <xf numFmtId="0" fontId="6" fillId="3" borderId="0" xfId="0" applyFont="1" applyFill="1" applyAlignment="1">
      <alignment horizontal="center" vertical="center" shrinkToFit="1"/>
    </xf>
    <xf numFmtId="0" fontId="14" fillId="2" borderId="0" xfId="0" applyFont="1" applyFill="1" applyAlignment="1">
      <alignment horizontal="right" vertical="center"/>
    </xf>
    <xf numFmtId="176" fontId="6" fillId="2" borderId="0" xfId="0" applyNumberFormat="1" applyFont="1" applyFill="1" applyAlignment="1"/>
    <xf numFmtId="0" fontId="7" fillId="3" borderId="0" xfId="0" applyFont="1" applyFill="1" applyAlignment="1"/>
    <xf numFmtId="0" fontId="6" fillId="3" borderId="0" xfId="0" applyFont="1" applyFill="1" applyAlignment="1">
      <alignment horizontal="right"/>
    </xf>
    <xf numFmtId="0" fontId="7" fillId="0" borderId="14" xfId="0" applyFont="1" applyBorder="1" applyAlignment="1">
      <alignment horizontal="center" vertical="center"/>
    </xf>
    <xf numFmtId="176" fontId="6" fillId="0" borderId="17" xfId="0" applyNumberFormat="1" applyFont="1" applyBorder="1">
      <alignment vertical="center"/>
    </xf>
    <xf numFmtId="176" fontId="7" fillId="3" borderId="0" xfId="0" applyNumberFormat="1" applyFont="1" applyFill="1">
      <alignment vertical="center"/>
    </xf>
    <xf numFmtId="176" fontId="7" fillId="3" borderId="16" xfId="0" applyNumberFormat="1" applyFont="1" applyFill="1" applyBorder="1" applyAlignment="1"/>
    <xf numFmtId="176" fontId="7" fillId="2" borderId="3" xfId="0" applyNumberFormat="1" applyFont="1" applyFill="1" applyBorder="1" applyAlignment="1"/>
    <xf numFmtId="176" fontId="7" fillId="2" borderId="0" xfId="0" applyNumberFormat="1" applyFont="1" applyFill="1" applyAlignment="1"/>
    <xf numFmtId="0" fontId="19" fillId="3" borderId="18" xfId="0" applyFont="1" applyFill="1" applyBorder="1">
      <alignment vertical="center"/>
    </xf>
    <xf numFmtId="176" fontId="6" fillId="4" borderId="17" xfId="0" applyNumberFormat="1" applyFont="1" applyFill="1" applyBorder="1">
      <alignment vertical="center"/>
    </xf>
    <xf numFmtId="176" fontId="7" fillId="3" borderId="0" xfId="0" applyNumberFormat="1" applyFont="1" applyFill="1" applyAlignment="1"/>
    <xf numFmtId="176" fontId="7" fillId="2" borderId="22" xfId="0" applyNumberFormat="1" applyFont="1" applyFill="1" applyBorder="1" applyAlignment="1"/>
    <xf numFmtId="0" fontId="19" fillId="3" borderId="23" xfId="0" applyFont="1" applyFill="1" applyBorder="1">
      <alignment vertical="center"/>
    </xf>
    <xf numFmtId="176" fontId="14" fillId="4" borderId="17" xfId="1" applyNumberFormat="1" applyFont="1" applyFill="1" applyBorder="1">
      <alignment vertical="center"/>
    </xf>
    <xf numFmtId="176" fontId="7" fillId="2" borderId="7" xfId="0" applyNumberFormat="1" applyFont="1" applyFill="1" applyBorder="1" applyAlignment="1"/>
    <xf numFmtId="176" fontId="6" fillId="0" borderId="25" xfId="1" applyNumberFormat="1" applyFont="1" applyBorder="1">
      <alignment vertical="center"/>
    </xf>
    <xf numFmtId="0" fontId="19" fillId="3" borderId="29" xfId="0" applyFont="1" applyFill="1" applyBorder="1">
      <alignment vertical="center"/>
    </xf>
    <xf numFmtId="176" fontId="14" fillId="4" borderId="33" xfId="1" applyNumberFormat="1" applyFont="1" applyFill="1" applyBorder="1">
      <alignment vertical="center"/>
    </xf>
    <xf numFmtId="0" fontId="19" fillId="2" borderId="0" xfId="0" applyFont="1" applyFill="1">
      <alignment vertical="center"/>
    </xf>
    <xf numFmtId="0" fontId="19" fillId="2" borderId="0" xfId="0" applyFont="1" applyFill="1" applyAlignment="1">
      <alignment horizontal="center" vertical="center"/>
    </xf>
    <xf numFmtId="176" fontId="19" fillId="2" borderId="0" xfId="1" applyNumberFormat="1" applyFont="1" applyFill="1">
      <alignment vertical="center"/>
    </xf>
    <xf numFmtId="0" fontId="14" fillId="2" borderId="0" xfId="0" applyFont="1" applyFill="1">
      <alignment vertical="center"/>
    </xf>
    <xf numFmtId="0" fontId="6" fillId="2" borderId="0" xfId="0" applyFont="1" applyFill="1" applyAlignment="1">
      <alignment horizontal="center" vertical="center"/>
    </xf>
    <xf numFmtId="176" fontId="14" fillId="2" borderId="0" xfId="1" applyNumberFormat="1" applyFont="1" applyFill="1">
      <alignment vertical="center"/>
    </xf>
    <xf numFmtId="176" fontId="11" fillId="2" borderId="0" xfId="0" applyNumberFormat="1" applyFont="1" applyFill="1" applyAlignment="1">
      <alignment vertical="center" wrapText="1" shrinkToFit="1"/>
    </xf>
    <xf numFmtId="176" fontId="14" fillId="2" borderId="24" xfId="1" applyNumberFormat="1" applyFont="1" applyFill="1" applyBorder="1" applyAlignment="1">
      <alignment horizontal="center" vertical="center"/>
    </xf>
    <xf numFmtId="176" fontId="14" fillId="2" borderId="0" xfId="1" applyNumberFormat="1" applyFont="1" applyFill="1" applyAlignment="1">
      <alignment horizontal="center" vertical="center"/>
    </xf>
    <xf numFmtId="176" fontId="22" fillId="2" borderId="0" xfId="0" applyNumberFormat="1" applyFont="1" applyFill="1" applyAlignment="1"/>
    <xf numFmtId="0" fontId="6" fillId="0" borderId="0" xfId="0" applyFont="1" applyAlignment="1"/>
    <xf numFmtId="0" fontId="6" fillId="2" borderId="0" xfId="0" applyFont="1" applyFill="1" applyAlignment="1">
      <alignment vertical="center" shrinkToFit="1"/>
    </xf>
    <xf numFmtId="0" fontId="6" fillId="2" borderId="0" xfId="0" applyFont="1" applyFill="1" applyAlignment="1">
      <alignment vertical="top"/>
    </xf>
    <xf numFmtId="0" fontId="7" fillId="2" borderId="13" xfId="0" applyFont="1" applyFill="1" applyBorder="1" applyAlignment="1">
      <alignment horizontal="center" vertical="center"/>
    </xf>
    <xf numFmtId="176" fontId="24" fillId="3" borderId="2" xfId="0" applyNumberFormat="1" applyFont="1" applyFill="1" applyBorder="1">
      <alignment vertical="center"/>
    </xf>
    <xf numFmtId="176" fontId="7" fillId="2" borderId="16" xfId="0" applyNumberFormat="1" applyFont="1" applyFill="1" applyBorder="1" applyAlignment="1"/>
    <xf numFmtId="0" fontId="19" fillId="2" borderId="50" xfId="0" applyFont="1" applyFill="1" applyBorder="1">
      <alignment vertical="center"/>
    </xf>
    <xf numFmtId="0" fontId="19" fillId="2" borderId="50" xfId="0" applyFont="1" applyFill="1" applyBorder="1" applyAlignment="1">
      <alignment horizontal="center" vertical="center"/>
    </xf>
    <xf numFmtId="176" fontId="19" fillId="2" borderId="50" xfId="1" applyNumberFormat="1" applyFont="1" applyFill="1" applyBorder="1">
      <alignment vertical="center"/>
    </xf>
    <xf numFmtId="176" fontId="7" fillId="2" borderId="50" xfId="0" applyNumberFormat="1" applyFont="1" applyFill="1" applyBorder="1" applyAlignment="1"/>
    <xf numFmtId="176" fontId="7" fillId="2" borderId="51" xfId="0" applyNumberFormat="1" applyFont="1" applyFill="1" applyBorder="1" applyAlignment="1"/>
    <xf numFmtId="0" fontId="7" fillId="3" borderId="0" xfId="0" applyFont="1" applyFill="1" applyBorder="1" applyAlignment="1"/>
    <xf numFmtId="0" fontId="6" fillId="3" borderId="0" xfId="0" applyFont="1" applyFill="1" applyBorder="1" applyAlignment="1"/>
    <xf numFmtId="0" fontId="6" fillId="2" borderId="0" xfId="0" applyFont="1" applyFill="1" applyBorder="1" applyAlignment="1"/>
    <xf numFmtId="0" fontId="7" fillId="2" borderId="0" xfId="0" applyFont="1" applyFill="1" applyBorder="1" applyAlignment="1"/>
    <xf numFmtId="0" fontId="7" fillId="2" borderId="53" xfId="0" applyFont="1" applyFill="1" applyBorder="1" applyAlignment="1"/>
    <xf numFmtId="0" fontId="6" fillId="2" borderId="0" xfId="0" applyFont="1" applyFill="1" applyBorder="1">
      <alignment vertical="center"/>
    </xf>
    <xf numFmtId="0" fontId="6" fillId="2" borderId="0" xfId="0" applyFont="1" applyFill="1" applyBorder="1" applyAlignment="1">
      <alignment horizontal="center" vertical="center"/>
    </xf>
    <xf numFmtId="176" fontId="14" fillId="2" borderId="0" xfId="1" applyNumberFormat="1" applyFont="1" applyFill="1" applyBorder="1">
      <alignment vertical="center"/>
    </xf>
    <xf numFmtId="176" fontId="6" fillId="2" borderId="0" xfId="0" applyNumberFormat="1" applyFont="1" applyFill="1" applyBorder="1" applyAlignment="1"/>
    <xf numFmtId="176" fontId="6" fillId="2" borderId="53" xfId="0" applyNumberFormat="1" applyFont="1" applyFill="1" applyBorder="1" applyAlignment="1"/>
    <xf numFmtId="0" fontId="6" fillId="2" borderId="55" xfId="0" applyFont="1" applyFill="1" applyBorder="1">
      <alignment vertical="center"/>
    </xf>
    <xf numFmtId="0" fontId="6" fillId="2" borderId="55" xfId="0" applyFont="1" applyFill="1" applyBorder="1" applyAlignment="1">
      <alignment horizontal="center" vertical="center"/>
    </xf>
    <xf numFmtId="176" fontId="14" fillId="2" borderId="55" xfId="1" applyNumberFormat="1" applyFont="1" applyFill="1" applyBorder="1">
      <alignment vertical="center"/>
    </xf>
    <xf numFmtId="176" fontId="6" fillId="2" borderId="55" xfId="0" applyNumberFormat="1" applyFont="1" applyFill="1" applyBorder="1" applyAlignment="1"/>
    <xf numFmtId="176" fontId="6" fillId="2" borderId="56" xfId="0" applyNumberFormat="1" applyFont="1" applyFill="1" applyBorder="1" applyAlignment="1"/>
    <xf numFmtId="0" fontId="25" fillId="0" borderId="52" xfId="0" applyFont="1" applyBorder="1" applyAlignment="1">
      <alignment vertical="center" readingOrder="1"/>
    </xf>
    <xf numFmtId="0" fontId="25" fillId="0" borderId="54" xfId="0" applyFont="1" applyBorder="1" applyAlignment="1">
      <alignment vertical="center" readingOrder="1"/>
    </xf>
    <xf numFmtId="0" fontId="25" fillId="0" borderId="0" xfId="0" applyFont="1" applyAlignment="1">
      <alignment horizontal="left" vertical="center"/>
    </xf>
    <xf numFmtId="0" fontId="11" fillId="2" borderId="48" xfId="0" applyFont="1" applyFill="1" applyBorder="1" applyAlignment="1">
      <alignment horizontal="center" vertical="center"/>
    </xf>
    <xf numFmtId="0" fontId="6" fillId="2" borderId="50" xfId="0" applyFont="1" applyFill="1" applyBorder="1">
      <alignment vertical="center"/>
    </xf>
    <xf numFmtId="0" fontId="6" fillId="2" borderId="50" xfId="0" applyFont="1" applyFill="1" applyBorder="1" applyAlignment="1">
      <alignment horizontal="center" vertical="center"/>
    </xf>
    <xf numFmtId="176" fontId="14" fillId="2" borderId="50" xfId="1" applyNumberFormat="1" applyFont="1" applyFill="1" applyBorder="1">
      <alignment vertical="center"/>
    </xf>
    <xf numFmtId="176" fontId="6" fillId="2" borderId="50" xfId="0" applyNumberFormat="1" applyFont="1" applyFill="1" applyBorder="1" applyAlignment="1"/>
    <xf numFmtId="176" fontId="6" fillId="2" borderId="51" xfId="0" applyNumberFormat="1" applyFont="1" applyFill="1" applyBorder="1" applyAlignment="1"/>
    <xf numFmtId="0" fontId="25" fillId="0" borderId="54" xfId="0" applyFont="1" applyBorder="1" applyAlignment="1">
      <alignment horizontal="left" vertical="center"/>
    </xf>
    <xf numFmtId="0" fontId="19" fillId="2" borderId="55" xfId="0" applyFont="1" applyFill="1" applyBorder="1">
      <alignment vertical="center"/>
    </xf>
    <xf numFmtId="0" fontId="19" fillId="2" borderId="55" xfId="0" applyFont="1" applyFill="1" applyBorder="1" applyAlignment="1">
      <alignment horizontal="center" vertical="center"/>
    </xf>
    <xf numFmtId="176" fontId="11" fillId="2" borderId="55" xfId="0" applyNumberFormat="1" applyFont="1" applyFill="1" applyBorder="1" applyAlignment="1">
      <alignment vertical="center" wrapText="1" shrinkToFit="1"/>
    </xf>
    <xf numFmtId="176" fontId="11" fillId="2" borderId="56" xfId="0" applyNumberFormat="1" applyFont="1" applyFill="1" applyBorder="1" applyAlignment="1">
      <alignment vertical="center" wrapText="1" shrinkToFit="1"/>
    </xf>
    <xf numFmtId="0" fontId="27" fillId="2" borderId="0" xfId="0" applyFont="1" applyFill="1" applyAlignment="1"/>
    <xf numFmtId="0" fontId="28" fillId="2" borderId="0" xfId="0" applyFont="1" applyFill="1" applyAlignment="1"/>
    <xf numFmtId="0" fontId="7" fillId="3" borderId="0" xfId="0" applyFont="1" applyFill="1" applyAlignment="1">
      <alignment horizontal="right"/>
    </xf>
    <xf numFmtId="0" fontId="30" fillId="2" borderId="0" xfId="0" applyFont="1" applyFill="1" applyAlignment="1"/>
    <xf numFmtId="0" fontId="23" fillId="3" borderId="0" xfId="0" applyFont="1" applyFill="1" applyAlignment="1"/>
    <xf numFmtId="176" fontId="16" fillId="2" borderId="21" xfId="0" applyNumberFormat="1" applyFont="1" applyFill="1" applyBorder="1" applyAlignment="1">
      <alignment horizontal="center" vertical="center" shrinkToFit="1"/>
    </xf>
    <xf numFmtId="178" fontId="20" fillId="2" borderId="21" xfId="0" applyNumberFormat="1" applyFont="1" applyFill="1" applyBorder="1" applyAlignment="1">
      <alignment vertical="center" shrinkToFit="1"/>
    </xf>
    <xf numFmtId="0" fontId="11" fillId="3" borderId="0" xfId="0" applyFont="1" applyFill="1" applyAlignment="1">
      <alignment horizontal="right"/>
    </xf>
    <xf numFmtId="0" fontId="11" fillId="2" borderId="2" xfId="0" applyFont="1" applyFill="1" applyBorder="1" applyAlignment="1">
      <alignment vertical="center" wrapText="1"/>
    </xf>
    <xf numFmtId="0" fontId="11" fillId="2" borderId="16" xfId="0" applyFont="1" applyFill="1" applyBorder="1" applyAlignment="1">
      <alignment vertical="center" wrapText="1"/>
    </xf>
    <xf numFmtId="0" fontId="11" fillId="0" borderId="66" xfId="0" applyFont="1" applyBorder="1" applyAlignment="1">
      <alignment horizontal="center" vertical="center" wrapText="1" shrinkToFit="1"/>
    </xf>
    <xf numFmtId="179" fontId="11" fillId="2" borderId="67" xfId="0" applyNumberFormat="1" applyFont="1" applyFill="1" applyBorder="1" applyAlignment="1">
      <alignment vertical="center" shrinkToFit="1"/>
    </xf>
    <xf numFmtId="38" fontId="11" fillId="0" borderId="7" xfId="1" applyFont="1" applyBorder="1" applyAlignment="1">
      <alignment vertical="center" shrinkToFit="1"/>
    </xf>
    <xf numFmtId="38" fontId="11" fillId="0" borderId="24" xfId="1" applyFont="1" applyBorder="1" applyAlignment="1">
      <alignment vertical="center" shrinkToFit="1"/>
    </xf>
    <xf numFmtId="179" fontId="11" fillId="0" borderId="68" xfId="0" applyNumberFormat="1" applyFont="1" applyBorder="1" applyAlignment="1">
      <alignment vertical="center" shrinkToFit="1"/>
    </xf>
    <xf numFmtId="179" fontId="11" fillId="0" borderId="7" xfId="0" applyNumberFormat="1" applyFont="1" applyBorder="1" applyAlignment="1">
      <alignment vertical="center" shrinkToFit="1"/>
    </xf>
    <xf numFmtId="179" fontId="11" fillId="2" borderId="17" xfId="1" applyNumberFormat="1" applyFont="1" applyFill="1" applyBorder="1" applyAlignment="1">
      <alignment vertical="center" shrinkToFit="1"/>
    </xf>
    <xf numFmtId="38" fontId="11" fillId="0" borderId="5" xfId="1" applyFont="1" applyBorder="1" applyAlignment="1">
      <alignment vertical="center" shrinkToFit="1"/>
    </xf>
    <xf numFmtId="38" fontId="11" fillId="0" borderId="19" xfId="1" applyFont="1" applyBorder="1" applyAlignment="1">
      <alignment vertical="center" shrinkToFit="1"/>
    </xf>
    <xf numFmtId="179" fontId="11" fillId="0" borderId="1" xfId="1" applyNumberFormat="1" applyFont="1" applyBorder="1" applyAlignment="1">
      <alignment vertical="center" shrinkToFit="1"/>
    </xf>
    <xf numFmtId="179" fontId="11" fillId="0" borderId="5" xfId="1" applyNumberFormat="1" applyFont="1" applyBorder="1" applyAlignment="1">
      <alignment vertical="center" shrinkToFit="1"/>
    </xf>
    <xf numFmtId="0" fontId="11" fillId="3" borderId="70" xfId="0" applyFont="1" applyFill="1" applyBorder="1">
      <alignment vertical="center"/>
    </xf>
    <xf numFmtId="0" fontId="11" fillId="3" borderId="5" xfId="0" applyFont="1" applyFill="1" applyBorder="1">
      <alignment vertical="center"/>
    </xf>
    <xf numFmtId="0" fontId="11" fillId="3" borderId="1" xfId="0" applyFont="1" applyFill="1" applyBorder="1">
      <alignment vertical="center"/>
    </xf>
    <xf numFmtId="179" fontId="11" fillId="0" borderId="1" xfId="0" applyNumberFormat="1" applyFont="1" applyBorder="1" applyAlignment="1">
      <alignment vertical="center" shrinkToFit="1"/>
    </xf>
    <xf numFmtId="179" fontId="11" fillId="0" borderId="5" xfId="0" applyNumberFormat="1" applyFont="1" applyBorder="1" applyAlignment="1">
      <alignment vertical="center" shrinkToFit="1"/>
    </xf>
    <xf numFmtId="0" fontId="11" fillId="3" borderId="71" xfId="0" applyFont="1" applyFill="1" applyBorder="1">
      <alignment vertical="center"/>
    </xf>
    <xf numFmtId="0" fontId="11" fillId="3" borderId="3" xfId="0" applyFont="1" applyFill="1" applyBorder="1">
      <alignment vertical="center"/>
    </xf>
    <xf numFmtId="0" fontId="11" fillId="3" borderId="72" xfId="0" applyFont="1" applyFill="1" applyBorder="1">
      <alignment vertical="center"/>
    </xf>
    <xf numFmtId="179" fontId="11" fillId="2" borderId="73" xfId="1" applyNumberFormat="1" applyFont="1" applyFill="1" applyBorder="1" applyAlignment="1">
      <alignment vertical="center" shrinkToFit="1"/>
    </xf>
    <xf numFmtId="38" fontId="11" fillId="0" borderId="3" xfId="1" applyFont="1" applyBorder="1" applyAlignment="1">
      <alignment vertical="center" shrinkToFit="1"/>
    </xf>
    <xf numFmtId="38" fontId="11" fillId="0" borderId="16" xfId="1" applyFont="1" applyBorder="1" applyAlignment="1">
      <alignment vertical="center" shrinkToFit="1"/>
    </xf>
    <xf numFmtId="179" fontId="11" fillId="0" borderId="72" xfId="1" applyNumberFormat="1" applyFont="1" applyBorder="1" applyAlignment="1">
      <alignment vertical="center" shrinkToFit="1"/>
    </xf>
    <xf numFmtId="179" fontId="11" fillId="0" borderId="3" xfId="1" applyNumberFormat="1" applyFont="1" applyBorder="1" applyAlignment="1">
      <alignment vertical="center" shrinkToFit="1"/>
    </xf>
    <xf numFmtId="179" fontId="11" fillId="2" borderId="77" xfId="1" applyNumberFormat="1" applyFont="1" applyFill="1" applyBorder="1" applyAlignment="1">
      <alignment vertical="center" shrinkToFit="1"/>
    </xf>
    <xf numFmtId="38" fontId="11" fillId="0" borderId="75" xfId="1" applyFont="1" applyBorder="1" applyAlignment="1">
      <alignment vertical="center" shrinkToFit="1"/>
    </xf>
    <xf numFmtId="38" fontId="11" fillId="0" borderId="78" xfId="1" applyFont="1" applyBorder="1" applyAlignment="1">
      <alignment vertical="center" shrinkToFit="1"/>
    </xf>
    <xf numFmtId="179" fontId="11" fillId="0" borderId="76" xfId="2" applyNumberFormat="1" applyFont="1" applyBorder="1" applyAlignment="1">
      <alignment vertical="center" shrinkToFit="1"/>
    </xf>
    <xf numFmtId="179" fontId="11" fillId="0" borderId="75" xfId="2" applyNumberFormat="1" applyFont="1" applyBorder="1" applyAlignment="1">
      <alignment vertical="center" shrinkToFit="1"/>
    </xf>
    <xf numFmtId="0" fontId="11" fillId="3" borderId="18" xfId="0" applyFont="1" applyFill="1" applyBorder="1">
      <alignment vertical="center"/>
    </xf>
    <xf numFmtId="0" fontId="11" fillId="3" borderId="22" xfId="0" applyFont="1" applyFill="1" applyBorder="1">
      <alignment vertical="center"/>
    </xf>
    <xf numFmtId="0" fontId="11" fillId="3" borderId="47" xfId="0" applyFont="1" applyFill="1" applyBorder="1">
      <alignment vertical="center"/>
    </xf>
    <xf numFmtId="179" fontId="11" fillId="2" borderId="25" xfId="1" applyNumberFormat="1" applyFont="1" applyFill="1" applyBorder="1" applyAlignment="1">
      <alignment vertical="center" shrinkToFit="1"/>
    </xf>
    <xf numFmtId="38" fontId="11" fillId="0" borderId="22" xfId="1" applyFont="1" applyBorder="1" applyAlignment="1">
      <alignment vertical="center" shrinkToFit="1"/>
    </xf>
    <xf numFmtId="38" fontId="11" fillId="0" borderId="0" xfId="1" applyFont="1" applyAlignment="1">
      <alignment vertical="center" shrinkToFit="1"/>
    </xf>
    <xf numFmtId="179" fontId="11" fillId="0" borderId="47" xfId="1" applyNumberFormat="1" applyFont="1" applyBorder="1" applyAlignment="1">
      <alignment vertical="center" shrinkToFit="1"/>
    </xf>
    <xf numFmtId="179" fontId="11" fillId="0" borderId="22" xfId="1" applyNumberFormat="1" applyFont="1" applyBorder="1" applyAlignment="1">
      <alignment vertical="center" shrinkToFit="1"/>
    </xf>
    <xf numFmtId="179" fontId="11" fillId="0" borderId="79" xfId="2" applyNumberFormat="1" applyFont="1" applyBorder="1" applyAlignment="1">
      <alignment vertical="center" shrinkToFit="1"/>
    </xf>
    <xf numFmtId="0" fontId="32" fillId="2" borderId="0" xfId="0" applyFont="1" applyFill="1">
      <alignment vertical="center"/>
    </xf>
    <xf numFmtId="176" fontId="19" fillId="2" borderId="0" xfId="1" applyNumberFormat="1" applyFont="1" applyFill="1" applyAlignment="1">
      <alignment horizontal="right" vertical="center"/>
    </xf>
    <xf numFmtId="0" fontId="11" fillId="3" borderId="0" xfId="0" applyFont="1" applyFill="1" applyAlignment="1">
      <alignment horizontal="right" shrinkToFit="1"/>
    </xf>
    <xf numFmtId="0" fontId="11" fillId="0" borderId="2" xfId="0" applyFont="1" applyBorder="1" applyAlignment="1">
      <alignment vertical="center" wrapText="1"/>
    </xf>
    <xf numFmtId="0" fontId="11" fillId="0" borderId="16" xfId="0" applyFont="1" applyBorder="1" applyAlignment="1">
      <alignment vertical="center" wrapText="1"/>
    </xf>
    <xf numFmtId="38" fontId="19" fillId="2" borderId="67" xfId="2" applyFont="1" applyFill="1" applyBorder="1" applyAlignment="1">
      <alignment vertical="center" shrinkToFit="1"/>
    </xf>
    <xf numFmtId="38" fontId="19" fillId="4" borderId="7" xfId="2" applyFont="1" applyFill="1" applyBorder="1" applyAlignment="1">
      <alignment vertical="center" shrinkToFit="1"/>
    </xf>
    <xf numFmtId="38" fontId="19" fillId="4" borderId="24" xfId="2" applyFont="1" applyFill="1" applyBorder="1" applyAlignment="1">
      <alignment vertical="center" shrinkToFit="1"/>
    </xf>
    <xf numFmtId="38" fontId="19" fillId="0" borderId="68" xfId="2" applyFont="1" applyBorder="1" applyAlignment="1">
      <alignment vertical="center" shrinkToFit="1"/>
    </xf>
    <xf numFmtId="38" fontId="19" fillId="2" borderId="7" xfId="2" applyFont="1" applyFill="1" applyBorder="1" applyAlignment="1">
      <alignment vertical="center" shrinkToFit="1"/>
    </xf>
    <xf numFmtId="179" fontId="19" fillId="4" borderId="67" xfId="0" applyNumberFormat="1" applyFont="1" applyFill="1" applyBorder="1" applyAlignment="1">
      <alignment vertical="center" shrinkToFit="1"/>
    </xf>
    <xf numFmtId="38" fontId="19" fillId="2" borderId="17" xfId="2" applyFont="1" applyFill="1" applyBorder="1" applyAlignment="1">
      <alignment vertical="center" shrinkToFit="1"/>
    </xf>
    <xf numFmtId="38" fontId="19" fillId="4" borderId="5" xfId="2" applyFont="1" applyFill="1" applyBorder="1" applyAlignment="1">
      <alignment vertical="center" shrinkToFit="1"/>
    </xf>
    <xf numFmtId="38" fontId="19" fillId="4" borderId="19" xfId="2" applyFont="1" applyFill="1" applyBorder="1" applyAlignment="1">
      <alignment vertical="center" shrinkToFit="1"/>
    </xf>
    <xf numFmtId="38" fontId="19" fillId="0" borderId="1" xfId="2" applyFont="1" applyBorder="1" applyAlignment="1">
      <alignment vertical="center" shrinkToFit="1"/>
    </xf>
    <xf numFmtId="38" fontId="19" fillId="2" borderId="5" xfId="2" applyFont="1" applyFill="1" applyBorder="1" applyAlignment="1">
      <alignment vertical="center" shrinkToFit="1"/>
    </xf>
    <xf numFmtId="179" fontId="19" fillId="4" borderId="17" xfId="2" applyNumberFormat="1" applyFont="1" applyFill="1" applyBorder="1" applyAlignment="1">
      <alignment vertical="center" shrinkToFit="1"/>
    </xf>
    <xf numFmtId="38" fontId="19" fillId="2" borderId="73" xfId="2" applyFont="1" applyFill="1" applyBorder="1" applyAlignment="1">
      <alignment vertical="center" shrinkToFit="1"/>
    </xf>
    <xf numFmtId="38" fontId="19" fillId="4" borderId="3" xfId="2" applyFont="1" applyFill="1" applyBorder="1" applyAlignment="1">
      <alignment vertical="center" shrinkToFit="1"/>
    </xf>
    <xf numFmtId="38" fontId="19" fillId="4" borderId="16" xfId="2" applyFont="1" applyFill="1" applyBorder="1" applyAlignment="1">
      <alignment vertical="center" shrinkToFit="1"/>
    </xf>
    <xf numFmtId="38" fontId="19" fillId="0" borderId="72" xfId="2" applyFont="1" applyBorder="1" applyAlignment="1">
      <alignment vertical="center" shrinkToFit="1"/>
    </xf>
    <xf numFmtId="38" fontId="19" fillId="2" borderId="3" xfId="2" applyFont="1" applyFill="1" applyBorder="1" applyAlignment="1">
      <alignment vertical="center" shrinkToFit="1"/>
    </xf>
    <xf numFmtId="179" fontId="19" fillId="4" borderId="73" xfId="2" applyNumberFormat="1" applyFont="1" applyFill="1" applyBorder="1" applyAlignment="1">
      <alignment vertical="center" shrinkToFit="1"/>
    </xf>
    <xf numFmtId="38" fontId="19" fillId="2" borderId="77" xfId="2" applyFont="1" applyFill="1" applyBorder="1" applyAlignment="1">
      <alignment vertical="center" shrinkToFit="1"/>
    </xf>
    <xf numFmtId="38" fontId="19" fillId="0" borderId="75" xfId="2" applyFont="1" applyBorder="1" applyAlignment="1">
      <alignment vertical="center" shrinkToFit="1"/>
    </xf>
    <xf numFmtId="38" fontId="19" fillId="0" borderId="78" xfId="2" applyFont="1" applyBorder="1" applyAlignment="1">
      <alignment vertical="center" shrinkToFit="1"/>
    </xf>
    <xf numFmtId="38" fontId="19" fillId="0" borderId="76" xfId="2" applyFont="1" applyBorder="1" applyAlignment="1">
      <alignment vertical="center" shrinkToFit="1"/>
    </xf>
    <xf numFmtId="179" fontId="19" fillId="0" borderId="79" xfId="2" applyNumberFormat="1" applyFont="1" applyBorder="1" applyAlignment="1">
      <alignment vertical="center" shrinkToFit="1"/>
    </xf>
    <xf numFmtId="0" fontId="19" fillId="3" borderId="27" xfId="0" applyFont="1" applyFill="1" applyBorder="1" applyAlignment="1">
      <alignment horizontal="center" vertical="center"/>
    </xf>
    <xf numFmtId="38" fontId="19" fillId="2" borderId="27" xfId="2" applyFont="1" applyFill="1" applyBorder="1" applyAlignment="1">
      <alignment vertical="center" shrinkToFit="1"/>
    </xf>
    <xf numFmtId="38" fontId="19" fillId="0" borderId="27" xfId="2" applyFont="1" applyBorder="1" applyAlignment="1">
      <alignment vertical="center" shrinkToFit="1"/>
    </xf>
    <xf numFmtId="179" fontId="19" fillId="0" borderId="27" xfId="2" applyNumberFormat="1" applyFont="1" applyBorder="1" applyAlignment="1">
      <alignment vertical="center" shrinkToFit="1"/>
    </xf>
    <xf numFmtId="38" fontId="19" fillId="2" borderId="14" xfId="2" applyFont="1" applyFill="1" applyBorder="1" applyAlignment="1">
      <alignment vertical="center" shrinkToFit="1"/>
    </xf>
    <xf numFmtId="38" fontId="19" fillId="4" borderId="13" xfId="2" applyFont="1" applyFill="1" applyBorder="1" applyAlignment="1">
      <alignment vertical="center" shrinkToFit="1"/>
    </xf>
    <xf numFmtId="38" fontId="19" fillId="4" borderId="12" xfId="2" applyFont="1" applyFill="1" applyBorder="1" applyAlignment="1">
      <alignment vertical="center" shrinkToFit="1"/>
    </xf>
    <xf numFmtId="38" fontId="19" fillId="0" borderId="84" xfId="2" applyFont="1" applyBorder="1" applyAlignment="1">
      <alignment vertical="center" shrinkToFit="1"/>
    </xf>
    <xf numFmtId="38" fontId="19" fillId="2" borderId="13" xfId="2" applyFont="1" applyFill="1" applyBorder="1" applyAlignment="1">
      <alignment vertical="center" shrinkToFit="1"/>
    </xf>
    <xf numFmtId="179" fontId="19" fillId="4" borderId="14" xfId="0" applyNumberFormat="1" applyFont="1" applyFill="1" applyBorder="1" applyAlignment="1">
      <alignment vertical="center" shrinkToFit="1"/>
    </xf>
    <xf numFmtId="38" fontId="19" fillId="2" borderId="0" xfId="2" applyFont="1" applyFill="1" applyAlignment="1">
      <alignment vertical="center" shrinkToFit="1"/>
    </xf>
    <xf numFmtId="38" fontId="19" fillId="0" borderId="0" xfId="2" applyFont="1" applyAlignment="1">
      <alignment vertical="center" shrinkToFit="1"/>
    </xf>
    <xf numFmtId="179" fontId="19" fillId="0" borderId="0" xfId="2" applyNumberFormat="1" applyFont="1" applyAlignment="1">
      <alignment vertical="center" shrinkToFit="1"/>
    </xf>
    <xf numFmtId="179" fontId="19" fillId="4" borderId="17" xfId="0" applyNumberFormat="1" applyFont="1" applyFill="1" applyBorder="1" applyAlignment="1">
      <alignment vertical="center" shrinkToFit="1"/>
    </xf>
    <xf numFmtId="0" fontId="19" fillId="4" borderId="3" xfId="0" applyFont="1" applyFill="1" applyBorder="1">
      <alignment vertical="center"/>
    </xf>
    <xf numFmtId="0" fontId="19" fillId="4" borderId="15" xfId="0" applyFont="1" applyFill="1" applyBorder="1">
      <alignment vertical="center"/>
    </xf>
    <xf numFmtId="0" fontId="19" fillId="4" borderId="16" xfId="0" applyFont="1" applyFill="1" applyBorder="1">
      <alignment vertical="center"/>
    </xf>
    <xf numFmtId="38" fontId="19" fillId="4" borderId="84" xfId="2" applyFont="1" applyFill="1" applyBorder="1" applyAlignment="1">
      <alignment vertical="center" shrinkToFit="1"/>
    </xf>
    <xf numFmtId="179" fontId="19" fillId="4" borderId="14" xfId="2" applyNumberFormat="1" applyFont="1" applyFill="1" applyBorder="1" applyAlignment="1">
      <alignment vertical="center" shrinkToFit="1"/>
    </xf>
    <xf numFmtId="38" fontId="19" fillId="4" borderId="1" xfId="2" applyFont="1" applyFill="1" applyBorder="1" applyAlignment="1">
      <alignment vertical="center" shrinkToFit="1"/>
    </xf>
    <xf numFmtId="38" fontId="19" fillId="2" borderId="85" xfId="2" applyFont="1" applyFill="1" applyBorder="1" applyAlignment="1">
      <alignment vertical="center" shrinkToFit="1"/>
    </xf>
    <xf numFmtId="38" fontId="19" fillId="4" borderId="82" xfId="2" applyFont="1" applyFill="1" applyBorder="1" applyAlignment="1">
      <alignment vertical="center" shrinkToFit="1"/>
    </xf>
    <xf numFmtId="38" fontId="19" fillId="4" borderId="86" xfId="2" applyFont="1" applyFill="1" applyBorder="1" applyAlignment="1">
      <alignment vertical="center" shrinkToFit="1"/>
    </xf>
    <xf numFmtId="38" fontId="19" fillId="0" borderId="86" xfId="2" applyFont="1" applyBorder="1" applyAlignment="1">
      <alignment vertical="center" shrinkToFit="1"/>
    </xf>
    <xf numFmtId="38" fontId="19" fillId="2" borderId="86" xfId="2" applyFont="1" applyFill="1" applyBorder="1" applyAlignment="1">
      <alignment vertical="center" shrinkToFit="1"/>
    </xf>
    <xf numFmtId="179" fontId="19" fillId="4" borderId="85" xfId="2" applyNumberFormat="1" applyFont="1" applyFill="1" applyBorder="1" applyAlignment="1">
      <alignment vertical="center" shrinkToFit="1"/>
    </xf>
    <xf numFmtId="0" fontId="19" fillId="3" borderId="87" xfId="0" applyFont="1" applyFill="1" applyBorder="1" applyAlignment="1">
      <alignment horizontal="center" vertical="center"/>
    </xf>
    <xf numFmtId="38" fontId="19" fillId="2" borderId="87" xfId="2" applyFont="1" applyFill="1" applyBorder="1" applyAlignment="1">
      <alignment vertical="center" shrinkToFit="1"/>
    </xf>
    <xf numFmtId="38" fontId="19" fillId="0" borderId="87" xfId="2" applyFont="1" applyBorder="1" applyAlignment="1">
      <alignment vertical="center" shrinkToFit="1"/>
    </xf>
    <xf numFmtId="179" fontId="19" fillId="0" borderId="87" xfId="2" applyNumberFormat="1" applyFont="1" applyBorder="1" applyAlignment="1">
      <alignment vertical="center" shrinkToFit="1"/>
    </xf>
    <xf numFmtId="0" fontId="32"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9" fillId="4" borderId="43" xfId="0" applyFont="1" applyFill="1" applyBorder="1">
      <alignment vertical="center"/>
    </xf>
    <xf numFmtId="0" fontId="19" fillId="4" borderId="0" xfId="0" applyFont="1" applyFill="1">
      <alignment vertical="center"/>
    </xf>
    <xf numFmtId="0" fontId="19" fillId="4" borderId="22" xfId="0" applyFont="1" applyFill="1" applyBorder="1">
      <alignment vertical="center"/>
    </xf>
    <xf numFmtId="38" fontId="19" fillId="2" borderId="25" xfId="2" applyFont="1" applyFill="1" applyBorder="1" applyAlignment="1">
      <alignment vertical="center" shrinkToFit="1"/>
    </xf>
    <xf numFmtId="38" fontId="19" fillId="4" borderId="22" xfId="2" applyFont="1" applyFill="1" applyBorder="1" applyAlignment="1">
      <alignment vertical="center" shrinkToFit="1"/>
    </xf>
    <xf numFmtId="38" fontId="19" fillId="4" borderId="47" xfId="2" applyFont="1" applyFill="1" applyBorder="1" applyAlignment="1">
      <alignment vertical="center" shrinkToFit="1"/>
    </xf>
    <xf numFmtId="38" fontId="19" fillId="0" borderId="47" xfId="2" applyFont="1" applyBorder="1" applyAlignment="1">
      <alignment vertical="center" shrinkToFit="1"/>
    </xf>
    <xf numFmtId="179" fontId="19" fillId="4" borderId="25" xfId="2" applyNumberFormat="1" applyFont="1" applyFill="1" applyBorder="1" applyAlignment="1">
      <alignment vertical="center" shrinkToFit="1"/>
    </xf>
    <xf numFmtId="38" fontId="19" fillId="4" borderId="72" xfId="2" applyFont="1" applyFill="1" applyBorder="1" applyAlignment="1">
      <alignment vertical="center" shrinkToFit="1"/>
    </xf>
    <xf numFmtId="0" fontId="19" fillId="4" borderId="88" xfId="0" applyFont="1" applyFill="1" applyBorder="1">
      <alignment vertical="center"/>
    </xf>
    <xf numFmtId="0" fontId="19" fillId="4" borderId="24" xfId="0" applyFont="1" applyFill="1" applyBorder="1">
      <alignment vertical="center"/>
    </xf>
    <xf numFmtId="0" fontId="19" fillId="4" borderId="7" xfId="0" applyFont="1" applyFill="1" applyBorder="1">
      <alignment vertical="center"/>
    </xf>
    <xf numFmtId="38" fontId="19" fillId="4" borderId="68" xfId="2" applyFont="1" applyFill="1" applyBorder="1" applyAlignment="1">
      <alignment vertical="center" shrinkToFit="1"/>
    </xf>
    <xf numFmtId="179" fontId="19" fillId="4" borderId="67" xfId="2" applyNumberFormat="1" applyFont="1" applyFill="1" applyBorder="1" applyAlignment="1">
      <alignment vertical="center" shrinkToFit="1"/>
    </xf>
    <xf numFmtId="176" fontId="19" fillId="0" borderId="0" xfId="2" applyNumberFormat="1" applyFont="1" applyAlignment="1">
      <alignment vertical="center" shrinkToFit="1"/>
    </xf>
    <xf numFmtId="38" fontId="19" fillId="4" borderId="75" xfId="2" applyFont="1" applyFill="1" applyBorder="1" applyAlignment="1">
      <alignment vertical="center" shrinkToFit="1"/>
    </xf>
    <xf numFmtId="38" fontId="19" fillId="4" borderId="78" xfId="2" applyFont="1" applyFill="1" applyBorder="1" applyAlignment="1">
      <alignment vertical="center" shrinkToFit="1"/>
    </xf>
    <xf numFmtId="38" fontId="19" fillId="2" borderId="75" xfId="2" applyFont="1" applyFill="1" applyBorder="1" applyAlignment="1">
      <alignment vertical="center" shrinkToFit="1"/>
    </xf>
    <xf numFmtId="179" fontId="19" fillId="4" borderId="79" xfId="2" applyNumberFormat="1" applyFont="1" applyFill="1" applyBorder="1" applyAlignment="1">
      <alignment vertical="center" shrinkToFit="1"/>
    </xf>
    <xf numFmtId="0" fontId="35" fillId="2" borderId="0" xfId="0" applyFont="1" applyFill="1" applyAlignment="1"/>
    <xf numFmtId="0" fontId="36" fillId="2" borderId="0" xfId="0" applyFont="1" applyFill="1" applyAlignment="1"/>
    <xf numFmtId="0" fontId="6" fillId="2" borderId="0" xfId="0" applyFont="1" applyFill="1" applyAlignment="1">
      <alignment shrinkToFit="1"/>
    </xf>
    <xf numFmtId="0" fontId="9" fillId="2" borderId="0" xfId="0" applyFont="1" applyFill="1" applyAlignment="1"/>
    <xf numFmtId="0" fontId="10" fillId="2" borderId="0" xfId="0" applyFont="1" applyFill="1" applyAlignment="1">
      <alignment horizontal="right"/>
    </xf>
    <xf numFmtId="0" fontId="7" fillId="2" borderId="0" xfId="0" applyFont="1" applyFill="1" applyAlignment="1">
      <alignment shrinkToFit="1"/>
    </xf>
    <xf numFmtId="0" fontId="6" fillId="2" borderId="0" xfId="0" applyFont="1" applyFill="1" applyAlignment="1">
      <alignment horizontal="right" shrinkToFit="1"/>
    </xf>
    <xf numFmtId="0" fontId="6" fillId="2" borderId="0" xfId="0" applyFont="1" applyFill="1" applyAlignment="1">
      <alignment horizontal="right"/>
    </xf>
    <xf numFmtId="0" fontId="11" fillId="2" borderId="0" xfId="0" applyFont="1" applyFill="1" applyAlignment="1"/>
    <xf numFmtId="179" fontId="6" fillId="0" borderId="21" xfId="2" applyNumberFormat="1" applyFont="1" applyBorder="1" applyAlignment="1">
      <alignment vertical="center" shrinkToFit="1"/>
    </xf>
    <xf numFmtId="0" fontId="20" fillId="0" borderId="44" xfId="0" applyFont="1" applyBorder="1" applyAlignment="1">
      <alignment horizontal="center" vertical="center"/>
    </xf>
    <xf numFmtId="179" fontId="14" fillId="4" borderId="21" xfId="2" applyNumberFormat="1" applyFont="1" applyFill="1" applyBorder="1" applyAlignment="1">
      <alignment vertical="center" shrinkToFit="1"/>
    </xf>
    <xf numFmtId="0" fontId="20" fillId="0" borderId="0" xfId="0" applyFont="1" applyAlignment="1">
      <alignment horizontal="center" vertical="center"/>
    </xf>
    <xf numFmtId="179" fontId="14" fillId="2" borderId="21" xfId="2" applyNumberFormat="1" applyFont="1" applyFill="1" applyBorder="1" applyAlignment="1">
      <alignment vertical="center" shrinkToFit="1"/>
    </xf>
    <xf numFmtId="38" fontId="14" fillId="2" borderId="0" xfId="2" applyFont="1" applyFill="1"/>
    <xf numFmtId="0" fontId="31" fillId="2" borderId="0" xfId="0" applyFont="1" applyFill="1" applyAlignment="1"/>
    <xf numFmtId="0" fontId="16" fillId="0" borderId="2" xfId="0" applyFont="1" applyBorder="1" applyAlignment="1">
      <alignment vertical="center" wrapText="1"/>
    </xf>
    <xf numFmtId="0" fontId="16" fillId="0" borderId="16" xfId="0" applyFont="1" applyBorder="1" applyAlignment="1">
      <alignment vertical="center" wrapText="1"/>
    </xf>
    <xf numFmtId="0" fontId="16" fillId="0" borderId="66" xfId="0" applyFont="1" applyBorder="1" applyAlignment="1">
      <alignment horizontal="center" vertical="center" wrapText="1" shrinkToFit="1"/>
    </xf>
    <xf numFmtId="179" fontId="16" fillId="0" borderId="93" xfId="0" applyNumberFormat="1" applyFont="1" applyBorder="1" applyAlignment="1">
      <alignment vertical="center" shrinkToFit="1"/>
    </xf>
    <xf numFmtId="179" fontId="16" fillId="0" borderId="94" xfId="0" applyNumberFormat="1" applyFont="1" applyBorder="1" applyAlignment="1">
      <alignment vertical="center" shrinkToFit="1"/>
    </xf>
    <xf numFmtId="179" fontId="16" fillId="0" borderId="95" xfId="0" applyNumberFormat="1" applyFont="1" applyBorder="1" applyAlignment="1">
      <alignment vertical="center" shrinkToFit="1"/>
    </xf>
    <xf numFmtId="179" fontId="16" fillId="0" borderId="96" xfId="0" applyNumberFormat="1" applyFont="1" applyBorder="1" applyAlignment="1">
      <alignment vertical="center" shrinkToFit="1"/>
    </xf>
    <xf numFmtId="179" fontId="16" fillId="0" borderId="6" xfId="2" applyNumberFormat="1" applyFont="1" applyBorder="1" applyAlignment="1">
      <alignment vertical="center" shrinkToFit="1"/>
    </xf>
    <xf numFmtId="179" fontId="16" fillId="4" borderId="23" xfId="2" applyNumberFormat="1" applyFont="1" applyFill="1" applyBorder="1" applyAlignment="1">
      <alignment vertical="center" shrinkToFit="1"/>
    </xf>
    <xf numFmtId="179" fontId="16" fillId="4" borderId="68" xfId="2" applyNumberFormat="1" applyFont="1" applyFill="1" applyBorder="1" applyAlignment="1">
      <alignment vertical="center" shrinkToFit="1"/>
    </xf>
    <xf numFmtId="179" fontId="16" fillId="0" borderId="68" xfId="0" applyNumberFormat="1" applyFont="1" applyBorder="1" applyAlignment="1">
      <alignment vertical="center" shrinkToFit="1"/>
    </xf>
    <xf numFmtId="179" fontId="16" fillId="4" borderId="67" xfId="0" applyNumberFormat="1" applyFont="1" applyFill="1" applyBorder="1" applyAlignment="1">
      <alignment vertical="center" shrinkToFit="1"/>
    </xf>
    <xf numFmtId="179" fontId="16" fillId="0" borderId="4" xfId="2" applyNumberFormat="1" applyFont="1" applyBorder="1" applyAlignment="1">
      <alignment vertical="center" shrinkToFit="1"/>
    </xf>
    <xf numFmtId="179" fontId="16" fillId="4" borderId="70" xfId="2" applyNumberFormat="1" applyFont="1" applyFill="1" applyBorder="1" applyAlignment="1">
      <alignment vertical="center" shrinkToFit="1"/>
    </xf>
    <xf numFmtId="179" fontId="16" fillId="4" borderId="1" xfId="2" applyNumberFormat="1" applyFont="1" applyFill="1" applyBorder="1" applyAlignment="1">
      <alignment vertical="center" shrinkToFit="1"/>
    </xf>
    <xf numFmtId="179" fontId="16" fillId="0" borderId="1" xfId="0" applyNumberFormat="1" applyFont="1" applyBorder="1" applyAlignment="1">
      <alignment vertical="center" shrinkToFit="1"/>
    </xf>
    <xf numFmtId="179" fontId="16" fillId="2" borderId="5" xfId="2" applyNumberFormat="1" applyFont="1" applyFill="1" applyBorder="1" applyAlignment="1">
      <alignment vertical="center" shrinkToFit="1"/>
    </xf>
    <xf numFmtId="179" fontId="16" fillId="4" borderId="17" xfId="0" applyNumberFormat="1" applyFont="1" applyFill="1" applyBorder="1" applyAlignment="1">
      <alignment vertical="center" shrinkToFit="1"/>
    </xf>
    <xf numFmtId="179" fontId="16" fillId="0" borderId="2" xfId="2" applyNumberFormat="1" applyFont="1" applyBorder="1" applyAlignment="1">
      <alignment vertical="center" shrinkToFit="1"/>
    </xf>
    <xf numFmtId="179" fontId="16" fillId="4" borderId="71" xfId="2" applyNumberFormat="1" applyFont="1" applyFill="1" applyBorder="1" applyAlignment="1">
      <alignment vertical="center" shrinkToFit="1"/>
    </xf>
    <xf numFmtId="179" fontId="16" fillId="4" borderId="72" xfId="2" applyNumberFormat="1" applyFont="1" applyFill="1" applyBorder="1" applyAlignment="1">
      <alignment vertical="center" shrinkToFit="1"/>
    </xf>
    <xf numFmtId="179" fontId="16" fillId="0" borderId="72" xfId="0" applyNumberFormat="1" applyFont="1" applyBorder="1" applyAlignment="1">
      <alignment vertical="center" shrinkToFit="1"/>
    </xf>
    <xf numFmtId="179" fontId="16" fillId="4" borderId="73" xfId="0" applyNumberFormat="1" applyFont="1" applyFill="1" applyBorder="1" applyAlignment="1">
      <alignment vertical="center" shrinkToFit="1"/>
    </xf>
    <xf numFmtId="179" fontId="16" fillId="0" borderId="100" xfId="2" applyNumberFormat="1" applyFont="1" applyBorder="1" applyAlignment="1">
      <alignment vertical="center" shrinkToFit="1"/>
    </xf>
    <xf numFmtId="179" fontId="16" fillId="0" borderId="101" xfId="2" applyNumberFormat="1" applyFont="1" applyBorder="1" applyAlignment="1">
      <alignment vertical="center" shrinkToFit="1"/>
    </xf>
    <xf numFmtId="179" fontId="16" fillId="0" borderId="102" xfId="2" applyNumberFormat="1" applyFont="1" applyBorder="1" applyAlignment="1">
      <alignment vertical="center" shrinkToFit="1"/>
    </xf>
    <xf numFmtId="179" fontId="16" fillId="0" borderId="102" xfId="0" applyNumberFormat="1" applyFont="1" applyBorder="1" applyAlignment="1">
      <alignment vertical="center" shrinkToFit="1"/>
    </xf>
    <xf numFmtId="179" fontId="16" fillId="0" borderId="103" xfId="0" applyNumberFormat="1" applyFont="1" applyBorder="1" applyAlignment="1">
      <alignment vertical="center" shrinkToFit="1"/>
    </xf>
    <xf numFmtId="179" fontId="16" fillId="0" borderId="60" xfId="2" applyNumberFormat="1" applyFont="1" applyBorder="1" applyAlignment="1">
      <alignment vertical="center" shrinkToFit="1"/>
    </xf>
    <xf numFmtId="179" fontId="16" fillId="4" borderId="105" xfId="2" applyNumberFormat="1" applyFont="1" applyFill="1" applyBorder="1" applyAlignment="1">
      <alignment vertical="center" shrinkToFit="1"/>
    </xf>
    <xf numFmtId="179" fontId="16" fillId="4" borderId="84" xfId="2" applyNumberFormat="1" applyFont="1" applyFill="1" applyBorder="1" applyAlignment="1">
      <alignment vertical="center" shrinkToFit="1"/>
    </xf>
    <xf numFmtId="179" fontId="16" fillId="0" borderId="84" xfId="0" applyNumberFormat="1" applyFont="1" applyBorder="1" applyAlignment="1">
      <alignment vertical="center" shrinkToFit="1"/>
    </xf>
    <xf numFmtId="179" fontId="16" fillId="4" borderId="14" xfId="0" applyNumberFormat="1" applyFont="1" applyFill="1" applyBorder="1" applyAlignment="1">
      <alignment vertical="center" shrinkToFit="1"/>
    </xf>
    <xf numFmtId="179" fontId="16" fillId="0" borderId="97" xfId="2" applyNumberFormat="1" applyFont="1" applyBorder="1" applyAlignment="1">
      <alignment vertical="center" shrinkToFit="1"/>
    </xf>
    <xf numFmtId="179" fontId="16" fillId="4" borderId="106" xfId="2" applyNumberFormat="1" applyFont="1" applyFill="1" applyBorder="1" applyAlignment="1">
      <alignment vertical="center" shrinkToFit="1"/>
    </xf>
    <xf numFmtId="179" fontId="16" fillId="4" borderId="86" xfId="2" applyNumberFormat="1" applyFont="1" applyFill="1" applyBorder="1" applyAlignment="1">
      <alignment vertical="center" shrinkToFit="1"/>
    </xf>
    <xf numFmtId="179" fontId="16" fillId="0" borderId="86" xfId="0" applyNumberFormat="1" applyFont="1" applyBorder="1" applyAlignment="1">
      <alignment vertical="center" shrinkToFit="1"/>
    </xf>
    <xf numFmtId="179" fontId="16" fillId="4" borderId="85" xfId="0" applyNumberFormat="1" applyFont="1" applyFill="1" applyBorder="1" applyAlignment="1">
      <alignment vertical="center" shrinkToFit="1"/>
    </xf>
    <xf numFmtId="179" fontId="16" fillId="0" borderId="107" xfId="2" applyNumberFormat="1" applyFont="1" applyBorder="1" applyAlignment="1">
      <alignment vertical="center" shrinkToFit="1"/>
    </xf>
    <xf numFmtId="179" fontId="16" fillId="0" borderId="29" xfId="2" applyNumberFormat="1" applyFont="1" applyBorder="1" applyAlignment="1">
      <alignment vertical="center" shrinkToFit="1"/>
    </xf>
    <xf numFmtId="179" fontId="16" fillId="0" borderId="108" xfId="2" applyNumberFormat="1" applyFont="1" applyBorder="1" applyAlignment="1">
      <alignment vertical="center" shrinkToFit="1"/>
    </xf>
    <xf numFmtId="179" fontId="16" fillId="0" borderId="108" xfId="0" applyNumberFormat="1" applyFont="1" applyBorder="1" applyAlignment="1">
      <alignment vertical="center" shrinkToFit="1"/>
    </xf>
    <xf numFmtId="179" fontId="16" fillId="0" borderId="65" xfId="0" applyNumberFormat="1" applyFont="1" applyBorder="1" applyAlignment="1">
      <alignment vertical="center" shrinkToFit="1"/>
    </xf>
    <xf numFmtId="0" fontId="34" fillId="0" borderId="104" xfId="0" applyFont="1" applyBorder="1" applyAlignment="1">
      <alignment horizontal="center" vertical="center" textRotation="255"/>
    </xf>
    <xf numFmtId="0" fontId="16" fillId="0" borderId="84" xfId="0" applyFont="1" applyBorder="1" applyAlignment="1">
      <alignment horizontal="left" vertical="center" wrapText="1" shrinkToFit="1"/>
    </xf>
    <xf numFmtId="0" fontId="16" fillId="0" borderId="60" xfId="0" applyFont="1" applyBorder="1" applyAlignment="1">
      <alignment horizontal="center" vertical="center" shrinkToFit="1"/>
    </xf>
    <xf numFmtId="0" fontId="34" fillId="0" borderId="18" xfId="0" applyFont="1" applyBorder="1" applyAlignment="1">
      <alignment horizontal="center" vertical="center" textRotation="255"/>
    </xf>
    <xf numFmtId="0" fontId="34" fillId="0" borderId="47" xfId="0" applyFont="1" applyBorder="1" applyAlignment="1">
      <alignment horizontal="left" vertical="center" shrinkToFit="1"/>
    </xf>
    <xf numFmtId="0" fontId="16" fillId="0" borderId="20" xfId="0" applyFont="1" applyBorder="1" applyAlignment="1">
      <alignment horizontal="center" vertical="center" shrinkToFit="1"/>
    </xf>
    <xf numFmtId="179" fontId="16" fillId="0" borderId="20" xfId="2" applyNumberFormat="1" applyFont="1" applyBorder="1" applyAlignment="1">
      <alignment vertical="center" shrinkToFit="1"/>
    </xf>
    <xf numFmtId="0" fontId="34" fillId="0" borderId="1" xfId="0" applyFont="1" applyBorder="1" applyAlignment="1">
      <alignment horizontal="left" vertical="center" shrinkToFit="1"/>
    </xf>
    <xf numFmtId="0" fontId="16" fillId="0" borderId="4" xfId="0" applyFont="1" applyBorder="1" applyAlignment="1">
      <alignment horizontal="center" vertical="center" shrinkToFit="1"/>
    </xf>
    <xf numFmtId="0" fontId="16" fillId="0" borderId="1" xfId="0" applyFont="1" applyBorder="1" applyAlignment="1">
      <alignment horizontal="left" vertical="center" wrapText="1" shrinkToFit="1"/>
    </xf>
    <xf numFmtId="0" fontId="16" fillId="0" borderId="1" xfId="0" applyFont="1" applyBorder="1" applyAlignment="1">
      <alignment horizontal="left" vertical="center" shrinkToFit="1"/>
    </xf>
    <xf numFmtId="0" fontId="16" fillId="0" borderId="72" xfId="0" applyFont="1" applyBorder="1" applyAlignment="1">
      <alignment horizontal="left" vertical="center" wrapText="1" shrinkToFit="1"/>
    </xf>
    <xf numFmtId="0" fontId="16" fillId="0" borderId="2" xfId="0" applyFont="1" applyBorder="1" applyAlignment="1">
      <alignment horizontal="center" vertical="center" wrapText="1" shrinkToFit="1"/>
    </xf>
    <xf numFmtId="0" fontId="16" fillId="0" borderId="86" xfId="0" applyFont="1" applyBorder="1" applyAlignment="1">
      <alignment horizontal="left" vertical="center" wrapText="1" shrinkToFit="1"/>
    </xf>
    <xf numFmtId="0" fontId="16" fillId="0" borderId="97" xfId="0" applyFont="1" applyBorder="1" applyAlignment="1">
      <alignment horizontal="center" vertical="center" wrapText="1" shrinkToFit="1"/>
    </xf>
    <xf numFmtId="0" fontId="34" fillId="0" borderId="29" xfId="0" applyFont="1" applyBorder="1" applyAlignment="1">
      <alignment horizontal="center" vertical="center" textRotation="255"/>
    </xf>
    <xf numFmtId="179" fontId="16" fillId="0" borderId="96" xfId="2" applyNumberFormat="1" applyFont="1" applyBorder="1" applyAlignment="1">
      <alignment vertical="center" shrinkToFit="1"/>
    </xf>
    <xf numFmtId="179" fontId="16" fillId="0" borderId="94" xfId="2" applyNumberFormat="1" applyFont="1" applyBorder="1" applyAlignment="1">
      <alignment vertical="center" shrinkToFit="1"/>
    </xf>
    <xf numFmtId="179" fontId="16" fillId="0" borderId="95" xfId="2" applyNumberFormat="1" applyFont="1" applyBorder="1" applyAlignment="1">
      <alignment vertical="center" shrinkToFit="1"/>
    </xf>
    <xf numFmtId="0" fontId="34" fillId="2" borderId="57" xfId="0" applyFont="1" applyFill="1" applyBorder="1" applyAlignment="1"/>
    <xf numFmtId="0" fontId="34" fillId="2" borderId="0" xfId="0" applyFont="1" applyFill="1" applyAlignment="1"/>
    <xf numFmtId="0" fontId="34" fillId="2" borderId="0" xfId="0" applyFont="1" applyFill="1" applyAlignment="1">
      <alignment vertical="top"/>
    </xf>
    <xf numFmtId="0" fontId="24" fillId="2" borderId="0" xfId="0" applyFont="1" applyFill="1" applyAlignment="1"/>
    <xf numFmtId="0" fontId="11" fillId="2" borderId="0" xfId="0" applyFont="1" applyFill="1" applyAlignment="1">
      <alignment horizontal="right"/>
    </xf>
    <xf numFmtId="0" fontId="31" fillId="2" borderId="0" xfId="0" applyFont="1" applyFill="1" applyAlignment="1">
      <alignment shrinkToFit="1"/>
    </xf>
    <xf numFmtId="0" fontId="31" fillId="0" borderId="0" xfId="0" applyFont="1">
      <alignment vertical="center"/>
    </xf>
    <xf numFmtId="0" fontId="13" fillId="2" borderId="0" xfId="0" applyFont="1" applyFill="1">
      <alignment vertical="center"/>
    </xf>
    <xf numFmtId="0" fontId="31" fillId="2" borderId="0" xfId="0" applyFont="1" applyFill="1">
      <alignment vertical="center"/>
    </xf>
    <xf numFmtId="0" fontId="24" fillId="2" borderId="0" xfId="0" applyFont="1" applyFill="1" applyAlignment="1">
      <alignment horizontal="center" wrapText="1" shrinkToFit="1"/>
    </xf>
    <xf numFmtId="176" fontId="37" fillId="2" borderId="0" xfId="2" applyNumberFormat="1" applyFont="1" applyFill="1" applyAlignment="1">
      <alignment horizontal="left" vertical="center"/>
    </xf>
    <xf numFmtId="0" fontId="7" fillId="2" borderId="0" xfId="0" applyFont="1" applyFill="1" applyAlignment="1">
      <alignment horizontal="right" vertical="top"/>
    </xf>
    <xf numFmtId="0" fontId="10" fillId="2" borderId="0" xfId="0" applyFont="1" applyFill="1">
      <alignment vertical="center"/>
    </xf>
    <xf numFmtId="0" fontId="6" fillId="2" borderId="0" xfId="0" applyFont="1" applyFill="1" applyAlignment="1">
      <alignment vertical="center" textRotation="255" shrinkToFit="1"/>
    </xf>
    <xf numFmtId="0" fontId="7" fillId="2" borderId="0" xfId="0" applyFont="1" applyFill="1">
      <alignment vertical="center"/>
    </xf>
    <xf numFmtId="0" fontId="30" fillId="2" borderId="0" xfId="0" applyFont="1" applyFill="1" applyAlignment="1">
      <alignment vertical="center" textRotation="255" shrinkToFit="1"/>
    </xf>
    <xf numFmtId="0" fontId="30" fillId="2" borderId="0" xfId="0" applyFont="1" applyFill="1" applyAlignment="1">
      <alignment vertical="center" shrinkToFit="1"/>
    </xf>
    <xf numFmtId="0" fontId="7" fillId="2" borderId="63" xfId="0" applyFont="1" applyFill="1" applyBorder="1" applyAlignment="1">
      <alignment horizontal="center" vertical="center"/>
    </xf>
    <xf numFmtId="0" fontId="30" fillId="2" borderId="63" xfId="0" applyFont="1" applyFill="1" applyBorder="1" applyAlignment="1">
      <alignment horizontal="center" vertical="center" textRotation="255" shrinkToFit="1"/>
    </xf>
    <xf numFmtId="0" fontId="30" fillId="2" borderId="63" xfId="0" applyFont="1" applyFill="1" applyBorder="1" applyAlignment="1">
      <alignment vertical="center" shrinkToFit="1"/>
    </xf>
    <xf numFmtId="0" fontId="30" fillId="2" borderId="63" xfId="0" applyFont="1" applyFill="1" applyBorder="1" applyAlignment="1">
      <alignment horizontal="right"/>
    </xf>
    <xf numFmtId="0" fontId="7" fillId="4" borderId="5" xfId="0" applyFont="1" applyFill="1" applyBorder="1" applyAlignment="1">
      <alignment horizontal="left" vertical="center"/>
    </xf>
    <xf numFmtId="0" fontId="7" fillId="4" borderId="5" xfId="0" applyFont="1" applyFill="1" applyBorder="1" applyAlignment="1">
      <alignment horizontal="center" vertical="center"/>
    </xf>
    <xf numFmtId="0" fontId="7" fillId="2" borderId="82" xfId="0" applyFont="1" applyFill="1" applyBorder="1" applyAlignment="1">
      <alignment horizontal="center" vertical="center"/>
    </xf>
    <xf numFmtId="0" fontId="7" fillId="4" borderId="115" xfId="0" applyFont="1" applyFill="1" applyBorder="1" applyAlignment="1">
      <alignment horizontal="left" vertical="center"/>
    </xf>
    <xf numFmtId="0" fontId="7" fillId="4" borderId="19" xfId="0" applyFont="1" applyFill="1" applyBorder="1" applyAlignment="1">
      <alignment horizontal="left" vertical="center"/>
    </xf>
    <xf numFmtId="0" fontId="7" fillId="2" borderId="22"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Alignment="1">
      <alignment horizontal="center" vertical="center"/>
    </xf>
    <xf numFmtId="176" fontId="29" fillId="2" borderId="0" xfId="2" applyNumberFormat="1" applyFont="1" applyFill="1" applyAlignment="1">
      <alignment vertical="center"/>
    </xf>
    <xf numFmtId="176" fontId="16" fillId="2" borderId="0" xfId="0" applyNumberFormat="1" applyFont="1" applyFill="1" applyBorder="1" applyAlignment="1">
      <alignment horizontal="center" vertical="center" shrinkToFit="1"/>
    </xf>
    <xf numFmtId="178" fontId="20" fillId="2" borderId="0" xfId="0" applyNumberFormat="1" applyFont="1" applyFill="1" applyBorder="1" applyAlignment="1">
      <alignment vertical="center" shrinkToFit="1"/>
    </xf>
    <xf numFmtId="0" fontId="11" fillId="2" borderId="0" xfId="0" applyFont="1" applyFill="1" applyBorder="1" applyAlignment="1">
      <alignment horizontal="center" vertical="center"/>
    </xf>
    <xf numFmtId="180" fontId="24" fillId="0" borderId="0" xfId="0" applyNumberFormat="1" applyFont="1" applyBorder="1" applyAlignment="1">
      <alignment vertical="center" shrinkToFit="1"/>
    </xf>
    <xf numFmtId="179" fontId="11" fillId="0" borderId="67" xfId="1" applyNumberFormat="1" applyFont="1" applyBorder="1" applyAlignment="1">
      <alignment vertical="center" shrinkToFit="1"/>
    </xf>
    <xf numFmtId="179" fontId="11" fillId="0" borderId="17" xfId="1" applyNumberFormat="1" applyFont="1" applyBorder="1" applyAlignment="1">
      <alignment vertical="center" shrinkToFit="1"/>
    </xf>
    <xf numFmtId="179" fontId="11" fillId="0" borderId="73" xfId="1" applyNumberFormat="1" applyFont="1" applyBorder="1" applyAlignment="1">
      <alignment vertical="center" shrinkToFit="1"/>
    </xf>
    <xf numFmtId="179" fontId="11" fillId="0" borderId="79" xfId="1" applyNumberFormat="1" applyFont="1" applyBorder="1" applyAlignment="1">
      <alignment vertical="center" shrinkToFit="1"/>
    </xf>
    <xf numFmtId="179" fontId="11" fillId="0" borderId="25" xfId="1" applyNumberFormat="1" applyFont="1" applyBorder="1" applyAlignment="1">
      <alignment vertical="center" shrinkToFit="1"/>
    </xf>
    <xf numFmtId="0" fontId="6" fillId="0" borderId="0" xfId="0" applyFont="1" applyFill="1" applyAlignment="1"/>
    <xf numFmtId="176" fontId="39" fillId="0" borderId="0" xfId="2" applyNumberFormat="1" applyFont="1" applyFill="1" applyAlignment="1">
      <alignment horizontal="center" vertical="center"/>
    </xf>
    <xf numFmtId="0" fontId="33" fillId="0" borderId="0" xfId="0" applyFont="1" applyFill="1" applyAlignment="1">
      <alignment wrapText="1"/>
    </xf>
    <xf numFmtId="177" fontId="7" fillId="0" borderId="45" xfId="0" applyNumberFormat="1" applyFont="1" applyFill="1" applyBorder="1" applyAlignment="1">
      <alignment horizontal="center" vertical="center"/>
    </xf>
    <xf numFmtId="177" fontId="7" fillId="0" borderId="46" xfId="0" applyNumberFormat="1" applyFont="1" applyFill="1" applyBorder="1" applyAlignment="1">
      <alignment horizontal="center" vertical="center"/>
    </xf>
    <xf numFmtId="176" fontId="11" fillId="3" borderId="6" xfId="0" applyNumberFormat="1" applyFont="1" applyFill="1" applyBorder="1" applyAlignment="1">
      <alignment horizontal="center" vertical="center" wrapText="1"/>
    </xf>
    <xf numFmtId="176" fontId="11" fillId="3" borderId="24" xfId="0" applyNumberFormat="1" applyFont="1" applyFill="1" applyBorder="1" applyAlignment="1">
      <alignment horizontal="center" vertical="center"/>
    </xf>
    <xf numFmtId="176" fontId="11" fillId="0" borderId="6" xfId="0" applyNumberFormat="1" applyFont="1" applyFill="1" applyBorder="1" applyAlignment="1">
      <alignment horizontal="center" vertical="center" wrapText="1"/>
    </xf>
    <xf numFmtId="176" fontId="11" fillId="0" borderId="24" xfId="0" applyNumberFormat="1" applyFont="1" applyFill="1" applyBorder="1" applyAlignment="1">
      <alignment horizontal="center" vertical="center"/>
    </xf>
    <xf numFmtId="177" fontId="6" fillId="3" borderId="0" xfId="0" applyNumberFormat="1" applyFont="1" applyFill="1" applyBorder="1" applyAlignment="1">
      <alignment horizontal="center" vertical="center"/>
    </xf>
    <xf numFmtId="177" fontId="6" fillId="3" borderId="24" xfId="0" applyNumberFormat="1" applyFont="1" applyFill="1" applyBorder="1" applyAlignment="1">
      <alignment horizontal="center" vertical="center"/>
    </xf>
    <xf numFmtId="0" fontId="19" fillId="3" borderId="4" xfId="0" applyFont="1" applyFill="1" applyBorder="1" applyAlignment="1">
      <alignment vertical="center" wrapText="1"/>
    </xf>
    <xf numFmtId="0" fontId="19" fillId="3" borderId="19" xfId="0" applyFont="1" applyFill="1" applyBorder="1" applyAlignment="1">
      <alignment vertical="center" wrapText="1"/>
    </xf>
    <xf numFmtId="0" fontId="19" fillId="3" borderId="5" xfId="0" applyFont="1" applyFill="1" applyBorder="1" applyAlignment="1">
      <alignment vertical="center" wrapText="1"/>
    </xf>
    <xf numFmtId="0" fontId="19" fillId="3" borderId="15" xfId="0" applyFont="1" applyFill="1" applyBorder="1">
      <alignment vertical="center"/>
    </xf>
    <xf numFmtId="0" fontId="19" fillId="3" borderId="16" xfId="0" applyFont="1" applyFill="1" applyBorder="1">
      <alignment vertical="center"/>
    </xf>
    <xf numFmtId="0" fontId="19" fillId="3" borderId="3" xfId="0" applyFont="1" applyFill="1" applyBorder="1">
      <alignment vertical="center"/>
    </xf>
    <xf numFmtId="0" fontId="19" fillId="3" borderId="4" xfId="0" applyFont="1" applyFill="1" applyBorder="1">
      <alignment vertical="center"/>
    </xf>
    <xf numFmtId="0" fontId="19" fillId="3" borderId="19" xfId="0" applyFont="1" applyFill="1" applyBorder="1">
      <alignment vertical="center"/>
    </xf>
    <xf numFmtId="0" fontId="19" fillId="3" borderId="5" xfId="0" applyFont="1" applyFill="1" applyBorder="1">
      <alignment vertical="center"/>
    </xf>
    <xf numFmtId="176" fontId="11" fillId="3" borderId="26" xfId="0" applyNumberFormat="1" applyFont="1" applyFill="1" applyBorder="1" applyAlignment="1">
      <alignment vertical="center" wrapText="1"/>
    </xf>
    <xf numFmtId="176" fontId="11" fillId="3" borderId="27" xfId="0" applyNumberFormat="1" applyFont="1" applyFill="1" applyBorder="1" applyAlignment="1">
      <alignment vertical="center" wrapText="1"/>
    </xf>
    <xf numFmtId="176" fontId="11" fillId="3" borderId="28" xfId="0" applyNumberFormat="1" applyFont="1" applyFill="1" applyBorder="1" applyAlignment="1">
      <alignment vertical="center" wrapText="1"/>
    </xf>
    <xf numFmtId="176" fontId="11" fillId="3" borderId="34" xfId="0" applyNumberFormat="1" applyFont="1" applyFill="1" applyBorder="1" applyAlignment="1">
      <alignment vertical="center" wrapText="1"/>
    </xf>
    <xf numFmtId="176" fontId="11" fillId="3" borderId="0" xfId="0" applyNumberFormat="1" applyFont="1" applyFill="1" applyAlignment="1">
      <alignment vertical="center" wrapText="1"/>
    </xf>
    <xf numFmtId="176" fontId="11" fillId="3" borderId="35" xfId="0" applyNumberFormat="1" applyFont="1" applyFill="1" applyBorder="1" applyAlignment="1">
      <alignment vertical="center" wrapText="1"/>
    </xf>
    <xf numFmtId="176" fontId="11" fillId="3" borderId="36" xfId="0" applyNumberFormat="1" applyFont="1" applyFill="1" applyBorder="1" applyAlignment="1">
      <alignment vertical="center" wrapText="1"/>
    </xf>
    <xf numFmtId="176" fontId="11" fillId="3" borderId="37" xfId="0" applyNumberFormat="1" applyFont="1" applyFill="1" applyBorder="1" applyAlignment="1">
      <alignment vertical="center" wrapText="1"/>
    </xf>
    <xf numFmtId="176" fontId="11" fillId="3" borderId="38" xfId="0" applyNumberFormat="1" applyFont="1" applyFill="1" applyBorder="1" applyAlignment="1">
      <alignment vertical="center" wrapText="1"/>
    </xf>
    <xf numFmtId="0" fontId="19" fillId="3" borderId="30" xfId="0" applyFont="1" applyFill="1" applyBorder="1" applyAlignment="1">
      <alignment vertical="center" wrapText="1"/>
    </xf>
    <xf numFmtId="0" fontId="19" fillId="3" borderId="31" xfId="0" applyFont="1" applyFill="1" applyBorder="1" applyAlignment="1">
      <alignment vertical="center" wrapText="1"/>
    </xf>
    <xf numFmtId="0" fontId="19" fillId="3" borderId="32" xfId="0" applyFont="1" applyFill="1" applyBorder="1" applyAlignment="1">
      <alignment vertical="center" wrapText="1"/>
    </xf>
    <xf numFmtId="0" fontId="20" fillId="2" borderId="0" xfId="0" applyFont="1" applyFill="1" applyAlignment="1">
      <alignment horizontal="center" vertical="center"/>
    </xf>
    <xf numFmtId="0" fontId="6" fillId="2" borderId="0" xfId="0" applyFont="1" applyFill="1" applyAlignment="1">
      <alignment horizontal="center" vertical="center"/>
    </xf>
    <xf numFmtId="176" fontId="14" fillId="2" borderId="0" xfId="1" applyNumberFormat="1" applyFont="1" applyFill="1" applyAlignment="1">
      <alignment horizontal="center" vertical="center"/>
    </xf>
    <xf numFmtId="178" fontId="21" fillId="0" borderId="39" xfId="1" applyNumberFormat="1" applyFont="1" applyFill="1" applyBorder="1" applyAlignment="1">
      <alignment horizontal="center" vertical="center"/>
    </xf>
    <xf numFmtId="178" fontId="21" fillId="0" borderId="40" xfId="1" applyNumberFormat="1" applyFont="1" applyFill="1" applyBorder="1" applyAlignment="1">
      <alignment horizontal="center" vertical="center"/>
    </xf>
    <xf numFmtId="178" fontId="21" fillId="0" borderId="41" xfId="1" applyNumberFormat="1" applyFont="1" applyFill="1" applyBorder="1" applyAlignment="1">
      <alignment horizontal="center" vertical="center"/>
    </xf>
    <xf numFmtId="178" fontId="21" fillId="0" borderId="42" xfId="1" applyNumberFormat="1" applyFont="1" applyFill="1" applyBorder="1" applyAlignment="1">
      <alignment horizontal="center" vertical="center"/>
    </xf>
    <xf numFmtId="0" fontId="16"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15" fillId="2" borderId="0" xfId="0" applyFont="1" applyFill="1" applyAlignment="1">
      <alignment vertical="center" wrapText="1"/>
    </xf>
    <xf numFmtId="0" fontId="7" fillId="3" borderId="0" xfId="0" applyFont="1" applyFill="1" applyAlignment="1">
      <alignment horizontal="center" shrinkToFit="1"/>
    </xf>
    <xf numFmtId="0" fontId="11" fillId="3" borderId="1" xfId="0" applyFont="1" applyFill="1" applyBorder="1" applyAlignment="1">
      <alignment horizontal="center" vertical="center"/>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43" xfId="0" applyFont="1" applyFill="1" applyBorder="1">
      <alignment vertical="center"/>
    </xf>
    <xf numFmtId="0" fontId="11" fillId="2" borderId="0" xfId="0" applyFont="1" applyFill="1">
      <alignment vertical="center"/>
    </xf>
    <xf numFmtId="0" fontId="11" fillId="3" borderId="22" xfId="0" applyFont="1" applyFill="1" applyBorder="1">
      <alignment vertical="center"/>
    </xf>
    <xf numFmtId="0" fontId="11" fillId="3" borderId="69" xfId="0" applyFont="1" applyFill="1" applyBorder="1">
      <alignment vertical="center"/>
    </xf>
    <xf numFmtId="0" fontId="11" fillId="3" borderId="19" xfId="0" applyFont="1" applyFill="1" applyBorder="1">
      <alignment vertical="center"/>
    </xf>
    <xf numFmtId="0" fontId="11" fillId="3" borderId="5" xfId="0" applyFont="1" applyFill="1" applyBorder="1">
      <alignment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6" fillId="2" borderId="0" xfId="0" applyFont="1" applyFill="1" applyAlignment="1">
      <alignment shrinkToFit="1"/>
    </xf>
    <xf numFmtId="0" fontId="31" fillId="3" borderId="39" xfId="0" applyFont="1" applyFill="1" applyBorder="1" applyAlignment="1">
      <alignment horizontal="center" vertical="center"/>
    </xf>
    <xf numFmtId="0" fontId="31" fillId="3" borderId="57" xfId="0" applyFont="1" applyFill="1" applyBorder="1" applyAlignment="1">
      <alignment horizontal="center" vertical="center"/>
    </xf>
    <xf numFmtId="0" fontId="31" fillId="3" borderId="58" xfId="0" applyFont="1" applyFill="1" applyBorder="1" applyAlignment="1">
      <alignment horizontal="center" vertical="center"/>
    </xf>
    <xf numFmtId="0" fontId="31" fillId="3" borderId="43" xfId="0" applyFont="1" applyFill="1" applyBorder="1" applyAlignment="1">
      <alignment horizontal="center" vertical="center"/>
    </xf>
    <xf numFmtId="0" fontId="31" fillId="2" borderId="0" xfId="0" applyFont="1" applyFill="1" applyAlignment="1">
      <alignment horizontal="center" vertical="center"/>
    </xf>
    <xf numFmtId="0" fontId="31" fillId="3" borderId="22" xfId="0" applyFont="1" applyFill="1" applyBorder="1" applyAlignment="1">
      <alignment horizontal="center" vertical="center"/>
    </xf>
    <xf numFmtId="0" fontId="31" fillId="3" borderId="41" xfId="0" applyFont="1" applyFill="1" applyBorder="1" applyAlignment="1">
      <alignment horizontal="center" vertical="center"/>
    </xf>
    <xf numFmtId="0" fontId="31" fillId="3" borderId="63" xfId="0" applyFont="1" applyFill="1" applyBorder="1" applyAlignment="1">
      <alignment horizontal="center" vertical="center"/>
    </xf>
    <xf numFmtId="0" fontId="31" fillId="3" borderId="64" xfId="0" applyFont="1" applyFill="1" applyBorder="1" applyAlignment="1">
      <alignment horizontal="center" vertical="center"/>
    </xf>
    <xf numFmtId="0" fontId="31" fillId="0" borderId="59" xfId="0" applyFont="1" applyBorder="1" applyAlignment="1">
      <alignment horizontal="center" vertical="center" wrapText="1"/>
    </xf>
    <xf numFmtId="0" fontId="31" fillId="0" borderId="25" xfId="0" applyFont="1" applyBorder="1" applyAlignment="1">
      <alignment horizontal="center" vertical="center"/>
    </xf>
    <xf numFmtId="0" fontId="31" fillId="0" borderId="65"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15" xfId="0" applyFont="1" applyBorder="1" applyAlignment="1">
      <alignment horizontal="center" vertical="center" wrapText="1" shrinkToFit="1"/>
    </xf>
    <xf numFmtId="0" fontId="11" fillId="0" borderId="41"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66" xfId="0" applyFont="1" applyBorder="1" applyAlignment="1">
      <alignment horizontal="center" vertical="center" wrapText="1" shrinkToFit="1"/>
    </xf>
    <xf numFmtId="0" fontId="11" fillId="2" borderId="62"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9" fillId="3" borderId="89" xfId="0" applyFont="1" applyFill="1" applyBorder="1" applyAlignment="1">
      <alignment horizontal="center" vertical="center"/>
    </xf>
    <xf numFmtId="0" fontId="19" fillId="3" borderId="78" xfId="0" applyFont="1" applyFill="1" applyBorder="1" applyAlignment="1">
      <alignment horizontal="center" vertical="center"/>
    </xf>
    <xf numFmtId="0" fontId="19" fillId="3" borderId="75" xfId="0" applyFont="1" applyFill="1" applyBorder="1" applyAlignment="1">
      <alignment horizontal="center" vertical="center"/>
    </xf>
    <xf numFmtId="0" fontId="19" fillId="3" borderId="89" xfId="0" applyFont="1" applyFill="1" applyBorder="1" applyAlignment="1">
      <alignment horizontal="left" vertical="center" shrinkToFit="1"/>
    </xf>
    <xf numFmtId="0" fontId="19" fillId="3" borderId="78" xfId="0" applyFont="1" applyFill="1" applyBorder="1" applyAlignment="1">
      <alignment horizontal="left" vertical="center" shrinkToFit="1"/>
    </xf>
    <xf numFmtId="0" fontId="19" fillId="3" borderId="75" xfId="0" applyFont="1" applyFill="1" applyBorder="1" applyAlignment="1">
      <alignment horizontal="left" vertical="center" shrinkToFit="1"/>
    </xf>
    <xf numFmtId="0" fontId="34" fillId="3" borderId="49" xfId="0" applyFont="1" applyFill="1" applyBorder="1" applyAlignment="1">
      <alignment wrapText="1"/>
    </xf>
    <xf numFmtId="0" fontId="34" fillId="3" borderId="50" xfId="0" applyFont="1" applyFill="1" applyBorder="1" applyAlignment="1"/>
    <xf numFmtId="0" fontId="34" fillId="3" borderId="51" xfId="0" applyFont="1" applyFill="1" applyBorder="1" applyAlignment="1"/>
    <xf numFmtId="0" fontId="34" fillId="3" borderId="54" xfId="0" applyFont="1" applyFill="1" applyBorder="1" applyAlignment="1"/>
    <xf numFmtId="0" fontId="34" fillId="3" borderId="55" xfId="0" applyFont="1" applyFill="1" applyBorder="1" applyAlignment="1"/>
    <xf numFmtId="0" fontId="34" fillId="3" borderId="56" xfId="0" applyFont="1" applyFill="1" applyBorder="1" applyAlignment="1"/>
    <xf numFmtId="0" fontId="19" fillId="3" borderId="74" xfId="0" applyFont="1" applyFill="1" applyBorder="1" applyAlignment="1">
      <alignment horizontal="center" vertical="center"/>
    </xf>
    <xf numFmtId="0" fontId="19" fillId="3" borderId="83" xfId="0" applyFont="1" applyFill="1" applyBorder="1" applyAlignment="1">
      <alignment horizontal="center" vertical="center"/>
    </xf>
    <xf numFmtId="0" fontId="19" fillId="3" borderId="76" xfId="0" applyFont="1" applyFill="1" applyBorder="1" applyAlignment="1">
      <alignment horizontal="center" vertical="center"/>
    </xf>
    <xf numFmtId="0" fontId="19" fillId="4" borderId="11" xfId="0" applyFont="1" applyFill="1" applyBorder="1">
      <alignment vertical="center"/>
    </xf>
    <xf numFmtId="0" fontId="19" fillId="4" borderId="12" xfId="0" applyFont="1" applyFill="1" applyBorder="1">
      <alignment vertical="center"/>
    </xf>
    <xf numFmtId="0" fontId="19" fillId="4" borderId="13" xfId="0" applyFont="1" applyFill="1" applyBorder="1">
      <alignment vertical="center"/>
    </xf>
    <xf numFmtId="0" fontId="19" fillId="4" borderId="80" xfId="0" applyFont="1" applyFill="1" applyBorder="1">
      <alignment vertical="center"/>
    </xf>
    <xf numFmtId="0" fontId="19" fillId="4" borderId="81" xfId="0" applyFont="1" applyFill="1" applyBorder="1">
      <alignment vertical="center"/>
    </xf>
    <xf numFmtId="0" fontId="19" fillId="4" borderId="82" xfId="0" applyFont="1" applyFill="1" applyBorder="1">
      <alignment vertical="center"/>
    </xf>
    <xf numFmtId="0" fontId="19" fillId="4" borderId="69" xfId="0" applyFont="1" applyFill="1" applyBorder="1">
      <alignment vertical="center"/>
    </xf>
    <xf numFmtId="0" fontId="19" fillId="4" borderId="19" xfId="0" applyFont="1" applyFill="1" applyBorder="1">
      <alignment vertical="center"/>
    </xf>
    <xf numFmtId="0" fontId="19" fillId="4" borderId="5" xfId="0" applyFont="1" applyFill="1" applyBorder="1">
      <alignment vertical="center"/>
    </xf>
    <xf numFmtId="0" fontId="19" fillId="4" borderId="39" xfId="0" applyFont="1" applyFill="1" applyBorder="1">
      <alignment vertical="center"/>
    </xf>
    <xf numFmtId="0" fontId="19" fillId="4" borderId="57" xfId="0" applyFont="1" applyFill="1" applyBorder="1">
      <alignment vertical="center"/>
    </xf>
    <xf numFmtId="0" fontId="19" fillId="4" borderId="58" xfId="0" applyFont="1" applyFill="1" applyBorder="1">
      <alignment vertical="center"/>
    </xf>
    <xf numFmtId="0" fontId="19" fillId="4" borderId="80" xfId="0" applyFont="1" applyFill="1" applyBorder="1" applyAlignment="1">
      <alignment vertical="center"/>
    </xf>
    <xf numFmtId="0" fontId="19" fillId="4" borderId="81" xfId="0" applyFont="1" applyFill="1" applyBorder="1" applyAlignment="1">
      <alignment vertical="center"/>
    </xf>
    <xf numFmtId="0" fontId="19" fillId="4" borderId="82" xfId="0" applyFont="1" applyFill="1" applyBorder="1" applyAlignment="1">
      <alignment vertical="center"/>
    </xf>
    <xf numFmtId="0" fontId="11" fillId="0" borderId="62" xfId="0" applyFont="1" applyBorder="1" applyAlignment="1">
      <alignment horizontal="center" vertical="center" wrapText="1"/>
    </xf>
    <xf numFmtId="0" fontId="11" fillId="0" borderId="42" xfId="0" applyFont="1" applyBorder="1" applyAlignment="1">
      <alignment horizontal="center" vertical="center" wrapText="1"/>
    </xf>
    <xf numFmtId="0" fontId="31" fillId="2" borderId="8" xfId="0" applyFont="1" applyFill="1" applyBorder="1" applyAlignment="1">
      <alignment shrinkToFit="1"/>
    </xf>
    <xf numFmtId="0" fontId="31" fillId="2" borderId="9" xfId="0" applyFont="1" applyFill="1" applyBorder="1" applyAlignment="1">
      <alignment shrinkToFit="1"/>
    </xf>
    <xf numFmtId="0" fontId="31" fillId="2" borderId="10" xfId="0" applyFont="1" applyFill="1" applyBorder="1" applyAlignment="1">
      <alignment shrinkToFit="1"/>
    </xf>
    <xf numFmtId="0" fontId="6" fillId="3" borderId="39"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6" fillId="0" borderId="59" xfId="0" applyFont="1" applyBorder="1" applyAlignment="1">
      <alignment horizontal="center" vertical="center" wrapText="1"/>
    </xf>
    <xf numFmtId="0" fontId="6" fillId="0" borderId="25" xfId="0" applyFont="1" applyBorder="1" applyAlignment="1">
      <alignment horizontal="center" vertical="center"/>
    </xf>
    <xf numFmtId="0" fontId="6" fillId="0" borderId="65" xfId="0" applyFont="1" applyBorder="1" applyAlignment="1">
      <alignment horizontal="center" vertical="center"/>
    </xf>
    <xf numFmtId="0" fontId="19" fillId="4" borderId="43" xfId="0" applyFont="1" applyFill="1" applyBorder="1">
      <alignment vertical="center"/>
    </xf>
    <xf numFmtId="0" fontId="19" fillId="4" borderId="0" xfId="0" applyFont="1" applyFill="1">
      <alignment vertical="center"/>
    </xf>
    <xf numFmtId="0" fontId="19" fillId="4" borderId="22" xfId="0" applyFont="1" applyFill="1" applyBorder="1">
      <alignment vertical="center"/>
    </xf>
    <xf numFmtId="0" fontId="16" fillId="0" borderId="97" xfId="0" applyFont="1" applyBorder="1">
      <alignment vertical="center"/>
    </xf>
    <xf numFmtId="0" fontId="16" fillId="0" borderId="82" xfId="0" applyFont="1" applyBorder="1">
      <alignment vertical="center"/>
    </xf>
    <xf numFmtId="0" fontId="16" fillId="0" borderId="60" xfId="0" applyFont="1" applyBorder="1" applyAlignment="1">
      <alignment vertical="center" wrapText="1"/>
    </xf>
    <xf numFmtId="0" fontId="16" fillId="0" borderId="1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4" xfId="0" applyFont="1" applyBorder="1">
      <alignment vertical="center"/>
    </xf>
    <xf numFmtId="0" fontId="16" fillId="0" borderId="5" xfId="0" applyFont="1" applyBorder="1">
      <alignment vertical="center"/>
    </xf>
    <xf numFmtId="0" fontId="16" fillId="0" borderId="90"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92" xfId="0" applyFont="1" applyBorder="1" applyAlignment="1">
      <alignment horizontal="center" vertical="center" wrapText="1"/>
    </xf>
    <xf numFmtId="0" fontId="31" fillId="2" borderId="8" xfId="0" applyFont="1" applyFill="1" applyBorder="1" applyAlignment="1">
      <alignment horizontal="center"/>
    </xf>
    <xf numFmtId="0" fontId="31" fillId="2" borderId="9" xfId="0" applyFont="1" applyFill="1" applyBorder="1" applyAlignment="1">
      <alignment horizontal="center"/>
    </xf>
    <xf numFmtId="0" fontId="31" fillId="2" borderId="10" xfId="0" applyFont="1" applyFill="1" applyBorder="1" applyAlignment="1">
      <alignment horizontal="center"/>
    </xf>
    <xf numFmtId="0" fontId="31" fillId="2" borderId="49" xfId="0" applyFont="1" applyFill="1" applyBorder="1" applyAlignment="1">
      <alignment wrapText="1"/>
    </xf>
    <xf numFmtId="0" fontId="31" fillId="2" borderId="50" xfId="0" applyFont="1" applyFill="1" applyBorder="1" applyAlignment="1">
      <alignment wrapText="1"/>
    </xf>
    <xf numFmtId="0" fontId="31" fillId="2" borderId="51" xfId="0" applyFont="1" applyFill="1" applyBorder="1" applyAlignment="1">
      <alignment wrapText="1"/>
    </xf>
    <xf numFmtId="0" fontId="31" fillId="2" borderId="52" xfId="0" applyFont="1" applyFill="1" applyBorder="1" applyAlignment="1">
      <alignment wrapText="1"/>
    </xf>
    <xf numFmtId="0" fontId="31" fillId="2" borderId="0" xfId="0" applyFont="1" applyFill="1" applyBorder="1" applyAlignment="1">
      <alignment wrapText="1"/>
    </xf>
    <xf numFmtId="0" fontId="31" fillId="2" borderId="53" xfId="0" applyFont="1" applyFill="1" applyBorder="1" applyAlignment="1">
      <alignment wrapText="1"/>
    </xf>
    <xf numFmtId="0" fontId="31" fillId="2" borderId="54" xfId="0" applyFont="1" applyFill="1" applyBorder="1" applyAlignment="1">
      <alignment wrapText="1"/>
    </xf>
    <xf numFmtId="0" fontId="31" fillId="2" borderId="55" xfId="0" applyFont="1" applyFill="1" applyBorder="1" applyAlignment="1">
      <alignment wrapText="1"/>
    </xf>
    <xf numFmtId="0" fontId="31" fillId="2" borderId="56" xfId="0" applyFont="1" applyFill="1" applyBorder="1" applyAlignment="1">
      <alignment wrapText="1"/>
    </xf>
    <xf numFmtId="0" fontId="11" fillId="2" borderId="0" xfId="0" applyFont="1" applyFill="1" applyAlignment="1">
      <alignment horizontal="left"/>
    </xf>
    <xf numFmtId="0" fontId="34" fillId="0" borderId="39"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4" fillId="0" borderId="43" xfId="0" applyFont="1" applyBorder="1" applyAlignment="1">
      <alignment horizontal="center" vertical="center"/>
    </xf>
    <xf numFmtId="0" fontId="34" fillId="0" borderId="0" xfId="0" applyFont="1" applyAlignment="1">
      <alignment horizontal="center" vertical="center"/>
    </xf>
    <xf numFmtId="0" fontId="34" fillId="0" borderId="22" xfId="0" applyFont="1" applyBorder="1" applyAlignment="1">
      <alignment horizontal="center" vertical="center"/>
    </xf>
    <xf numFmtId="0" fontId="34" fillId="0" borderId="41" xfId="0" applyFont="1" applyBorder="1" applyAlignment="1">
      <alignment horizontal="center" vertical="center"/>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34" fillId="0" borderId="59" xfId="0" applyFont="1" applyBorder="1" applyAlignment="1">
      <alignment horizontal="center" vertical="center" wrapText="1"/>
    </xf>
    <xf numFmtId="0" fontId="34" fillId="0" borderId="25" xfId="0" applyFont="1" applyBorder="1" applyAlignment="1">
      <alignment horizontal="center" vertical="center"/>
    </xf>
    <xf numFmtId="0" fontId="34" fillId="0" borderId="65"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5" xfId="0" applyFont="1" applyBorder="1" applyAlignment="1">
      <alignment horizontal="center" vertical="center" wrapText="1" shrinkToFit="1"/>
    </xf>
    <xf numFmtId="0" fontId="16" fillId="0" borderId="4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66" xfId="0" applyFont="1" applyBorder="1" applyAlignment="1">
      <alignment horizontal="center" vertical="center" wrapText="1" shrinkToFit="1"/>
    </xf>
    <xf numFmtId="0" fontId="16" fillId="0" borderId="62" xfId="0" applyFont="1" applyBorder="1" applyAlignment="1">
      <alignment horizontal="center" vertical="center" wrapText="1"/>
    </xf>
    <xf numFmtId="0" fontId="16" fillId="0" borderId="42" xfId="0" applyFont="1" applyBorder="1" applyAlignment="1">
      <alignment horizontal="center" vertical="center" wrapText="1"/>
    </xf>
    <xf numFmtId="0" fontId="34" fillId="0" borderId="90" xfId="0" applyFont="1" applyBorder="1" applyAlignment="1">
      <alignment horizontal="center" vertical="center" wrapText="1"/>
    </xf>
    <xf numFmtId="0" fontId="34" fillId="0" borderId="91" xfId="0" applyFont="1" applyBorder="1" applyAlignment="1">
      <alignment horizontal="center" vertical="center" wrapText="1"/>
    </xf>
    <xf numFmtId="0" fontId="34" fillId="0" borderId="90" xfId="0" applyFont="1" applyBorder="1" applyAlignment="1">
      <alignment horizontal="center" vertical="center" shrinkToFit="1"/>
    </xf>
    <xf numFmtId="0" fontId="34" fillId="0" borderId="91" xfId="0" applyFont="1" applyBorder="1" applyAlignment="1">
      <alignment horizontal="center" vertical="center" shrinkToFit="1"/>
    </xf>
    <xf numFmtId="0" fontId="34" fillId="0" borderId="92" xfId="0" applyFont="1" applyBorder="1" applyAlignment="1">
      <alignment horizontal="center" vertical="center" shrinkToFit="1"/>
    </xf>
    <xf numFmtId="0" fontId="16" fillId="0" borderId="98" xfId="0" applyFont="1" applyBorder="1" applyAlignment="1">
      <alignment horizontal="center" vertical="center"/>
    </xf>
    <xf numFmtId="0" fontId="16" fillId="0" borderId="99" xfId="0" applyFont="1" applyBorder="1" applyAlignment="1">
      <alignment horizontal="center" vertical="center"/>
    </xf>
    <xf numFmtId="0" fontId="34" fillId="0" borderId="104" xfId="0" applyFont="1" applyBorder="1" applyAlignment="1">
      <alignment horizontal="center" vertical="center" textRotation="255"/>
    </xf>
    <xf numFmtId="0" fontId="34" fillId="0" borderId="18" xfId="0" applyFont="1" applyBorder="1" applyAlignment="1">
      <alignment horizontal="center" vertical="center" textRotation="255"/>
    </xf>
    <xf numFmtId="0" fontId="34" fillId="0" borderId="29" xfId="0" applyFont="1" applyBorder="1" applyAlignment="1">
      <alignment horizontal="center" vertical="center" textRotation="255"/>
    </xf>
    <xf numFmtId="0" fontId="34" fillId="0" borderId="23" xfId="0" applyFont="1" applyBorder="1" applyAlignment="1">
      <alignment horizontal="center" vertical="center" textRotation="255"/>
    </xf>
    <xf numFmtId="0" fontId="34" fillId="0" borderId="70" xfId="0" applyFont="1" applyBorder="1" applyAlignment="1">
      <alignment horizontal="center" vertical="center" textRotation="255"/>
    </xf>
    <xf numFmtId="0" fontId="34" fillId="0" borderId="15" xfId="0" applyFont="1" applyBorder="1" applyAlignment="1">
      <alignment horizontal="center" vertical="center" textRotation="255"/>
    </xf>
    <xf numFmtId="0" fontId="16" fillId="0" borderId="97" xfId="0" applyFont="1" applyBorder="1" applyAlignment="1">
      <alignment vertical="center" wrapText="1"/>
    </xf>
    <xf numFmtId="0" fontId="16" fillId="0" borderId="82" xfId="0" applyFont="1" applyBorder="1" applyAlignment="1">
      <alignment vertical="center" wrapText="1"/>
    </xf>
    <xf numFmtId="0" fontId="7" fillId="2" borderId="110"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30" xfId="0" applyFont="1" applyFill="1" applyBorder="1" applyAlignment="1">
      <alignment horizontal="center" vertical="center"/>
    </xf>
    <xf numFmtId="179" fontId="7" fillId="2" borderId="90" xfId="0" applyNumberFormat="1" applyFont="1" applyFill="1" applyBorder="1" applyAlignment="1">
      <alignment vertical="center" shrinkToFit="1"/>
    </xf>
    <xf numFmtId="179" fontId="7" fillId="2" borderId="109" xfId="0" applyNumberFormat="1" applyFont="1" applyFill="1" applyBorder="1" applyAlignment="1">
      <alignment vertical="center" shrinkToFit="1"/>
    </xf>
    <xf numFmtId="0" fontId="7" fillId="2" borderId="113" xfId="0" applyFont="1" applyFill="1" applyBorder="1" applyAlignment="1">
      <alignment horizontal="center" vertical="center"/>
    </xf>
    <xf numFmtId="0" fontId="7" fillId="2" borderId="112" xfId="0" applyFont="1" applyFill="1" applyBorder="1" applyAlignment="1">
      <alignment horizontal="center" vertical="center"/>
    </xf>
    <xf numFmtId="179" fontId="7" fillId="2" borderId="47" xfId="0" applyNumberFormat="1" applyFont="1" applyFill="1" applyBorder="1" applyAlignment="1">
      <alignment horizontal="right" vertical="center" shrinkToFit="1"/>
    </xf>
    <xf numFmtId="179" fontId="7" fillId="2" borderId="25" xfId="0" applyNumberFormat="1" applyFont="1" applyFill="1" applyBorder="1" applyAlignment="1">
      <alignment horizontal="right" vertical="center" shrinkToFit="1"/>
    </xf>
    <xf numFmtId="0" fontId="30" fillId="2" borderId="70"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4" xfId="0" applyFont="1" applyFill="1" applyBorder="1" applyAlignment="1">
      <alignment horizontal="center" vertical="center"/>
    </xf>
    <xf numFmtId="179" fontId="7" fillId="4" borderId="1" xfId="0" applyNumberFormat="1" applyFont="1" applyFill="1" applyBorder="1" applyAlignment="1">
      <alignment vertical="center" shrinkToFit="1"/>
    </xf>
    <xf numFmtId="179" fontId="7" fillId="4" borderId="17" xfId="0" applyNumberFormat="1" applyFont="1" applyFill="1" applyBorder="1" applyAlignment="1">
      <alignment vertical="center" shrinkToFit="1"/>
    </xf>
    <xf numFmtId="179" fontId="7" fillId="4" borderId="72" xfId="0" applyNumberFormat="1" applyFont="1" applyFill="1" applyBorder="1" applyAlignment="1">
      <alignment vertical="center" shrinkToFit="1"/>
    </xf>
    <xf numFmtId="179" fontId="7" fillId="4" borderId="73" xfId="0" applyNumberFormat="1" applyFont="1" applyFill="1" applyBorder="1" applyAlignment="1">
      <alignment vertical="center" shrinkToFit="1"/>
    </xf>
    <xf numFmtId="179" fontId="7" fillId="4" borderId="4" xfId="0" applyNumberFormat="1" applyFont="1" applyFill="1" applyBorder="1" applyAlignment="1">
      <alignment vertical="center" shrinkToFit="1"/>
    </xf>
    <xf numFmtId="179" fontId="7" fillId="4" borderId="111" xfId="0" applyNumberFormat="1" applyFont="1" applyFill="1" applyBorder="1" applyAlignment="1">
      <alignment vertical="center" shrinkToFit="1"/>
    </xf>
    <xf numFmtId="0" fontId="7" fillId="2" borderId="86" xfId="0" applyFont="1" applyFill="1" applyBorder="1" applyAlignment="1">
      <alignment horizontal="center" vertical="center"/>
    </xf>
    <xf numFmtId="0" fontId="7" fillId="2" borderId="97" xfId="0" applyFont="1" applyFill="1" applyBorder="1" applyAlignment="1">
      <alignment horizontal="center" vertical="center"/>
    </xf>
    <xf numFmtId="179" fontId="7" fillId="2" borderId="86" xfId="0" applyNumberFormat="1" applyFont="1" applyFill="1" applyBorder="1" applyAlignment="1">
      <alignment horizontal="right" vertical="center" shrinkToFit="1"/>
    </xf>
    <xf numFmtId="179" fontId="7" fillId="2" borderId="85" xfId="0" applyNumberFormat="1" applyFont="1" applyFill="1" applyBorder="1" applyAlignment="1">
      <alignment horizontal="right" vertical="center" shrinkToFit="1"/>
    </xf>
    <xf numFmtId="0" fontId="7" fillId="2" borderId="113" xfId="0" applyFont="1" applyFill="1" applyBorder="1" applyAlignment="1">
      <alignment horizontal="center" vertical="center" textRotation="255"/>
    </xf>
    <xf numFmtId="0" fontId="7" fillId="2" borderId="1" xfId="0" applyFont="1" applyFill="1" applyBorder="1" applyAlignment="1">
      <alignment horizontal="center" vertical="center" textRotation="255"/>
    </xf>
    <xf numFmtId="0" fontId="7" fillId="2" borderId="86" xfId="0" applyFont="1" applyFill="1" applyBorder="1" applyAlignment="1">
      <alignment horizontal="center" vertical="center" textRotation="255"/>
    </xf>
    <xf numFmtId="0" fontId="7" fillId="4" borderId="112" xfId="0" applyFont="1" applyFill="1" applyBorder="1" applyAlignment="1">
      <alignment horizontal="left" vertical="center" wrapText="1"/>
    </xf>
    <xf numFmtId="0" fontId="7" fillId="4" borderId="116" xfId="0" applyFont="1" applyFill="1" applyBorder="1" applyAlignment="1">
      <alignment horizontal="left" vertical="center" wrapText="1"/>
    </xf>
    <xf numFmtId="179" fontId="7" fillId="4" borderId="113" xfId="0" applyNumberFormat="1" applyFont="1" applyFill="1" applyBorder="1" applyAlignment="1">
      <alignment horizontal="right" vertical="center" shrinkToFit="1"/>
    </xf>
    <xf numFmtId="179" fontId="7" fillId="4" borderId="114" xfId="0" applyNumberFormat="1" applyFont="1" applyFill="1" applyBorder="1" applyAlignment="1">
      <alignment horizontal="right" vertical="center" shrinkToFit="1"/>
    </xf>
    <xf numFmtId="0" fontId="7" fillId="4" borderId="1" xfId="0" applyFont="1" applyFill="1" applyBorder="1" applyAlignment="1">
      <alignment horizontal="left" vertical="center"/>
    </xf>
    <xf numFmtId="0" fontId="7" fillId="4" borderId="4" xfId="0" applyFont="1" applyFill="1" applyBorder="1" applyAlignment="1">
      <alignment horizontal="left" vertical="center"/>
    </xf>
    <xf numFmtId="179" fontId="7" fillId="4" borderId="1" xfId="0" applyNumberFormat="1" applyFont="1" applyFill="1" applyBorder="1" applyAlignment="1">
      <alignment horizontal="center" vertical="center" shrinkToFit="1"/>
    </xf>
    <xf numFmtId="179" fontId="7" fillId="4" borderId="17" xfId="0" applyNumberFormat="1" applyFont="1" applyFill="1" applyBorder="1" applyAlignment="1">
      <alignment horizontal="center" vertical="center" shrinkToFit="1"/>
    </xf>
    <xf numFmtId="179" fontId="7" fillId="4" borderId="1" xfId="0" applyNumberFormat="1" applyFont="1" applyFill="1" applyBorder="1" applyAlignment="1">
      <alignment horizontal="right" vertical="center" shrinkToFit="1"/>
    </xf>
    <xf numFmtId="179" fontId="7" fillId="4" borderId="17" xfId="0" applyNumberFormat="1" applyFont="1" applyFill="1" applyBorder="1" applyAlignment="1">
      <alignment horizontal="right" vertical="center" shrinkToFi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14" fillId="2" borderId="0" xfId="0" applyFont="1" applyFill="1" applyAlignment="1">
      <alignment horizontal="right" vertical="top" textRotation="255"/>
    </xf>
    <xf numFmtId="0" fontId="7" fillId="2" borderId="104"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84"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14" xfId="0" applyFont="1" applyFill="1" applyBorder="1" applyAlignment="1">
      <alignment horizontal="center" vertical="center"/>
    </xf>
    <xf numFmtId="179" fontId="7" fillId="4" borderId="1" xfId="2" applyNumberFormat="1" applyFont="1" applyFill="1" applyBorder="1" applyAlignment="1">
      <alignment horizontal="right" vertical="center" shrinkToFit="1"/>
    </xf>
    <xf numFmtId="179" fontId="7" fillId="4" borderId="17" xfId="2" applyNumberFormat="1" applyFont="1" applyFill="1" applyBorder="1" applyAlignment="1">
      <alignment horizontal="right" vertical="center" shrinkToFit="1"/>
    </xf>
    <xf numFmtId="179" fontId="7" fillId="4" borderId="4" xfId="0" applyNumberFormat="1" applyFont="1" applyFill="1" applyBorder="1" applyAlignment="1">
      <alignment horizontal="right" vertical="center" shrinkToFit="1"/>
    </xf>
    <xf numFmtId="179" fontId="7" fillId="4" borderId="111" xfId="0" applyNumberFormat="1" applyFont="1" applyFill="1" applyBorder="1" applyAlignment="1">
      <alignment horizontal="right" vertical="center" shrinkToFit="1"/>
    </xf>
  </cellXfs>
  <cellStyles count="4">
    <cellStyle name="パーセント 2" xfId="3" xr:uid="{0AFE325E-060C-4F85-A9B4-13DD4E11D71A}"/>
    <cellStyle name="桁区切り" xfId="1" builtinId="6"/>
    <cellStyle name="桁区切り 2" xfId="2" xr:uid="{C529B4C6-0EA3-4428-A873-7DAA19571D6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3</xdr:col>
      <xdr:colOff>1609725</xdr:colOff>
      <xdr:row>44</xdr:row>
      <xdr:rowOff>209550</xdr:rowOff>
    </xdr:from>
    <xdr:to>
      <xdr:col>3</xdr:col>
      <xdr:colOff>1857375</xdr:colOff>
      <xdr:row>45</xdr:row>
      <xdr:rowOff>142875</xdr:rowOff>
    </xdr:to>
    <xdr:sp macro="" textlink="">
      <xdr:nvSpPr>
        <xdr:cNvPr id="3" name="正方形/長方形 2">
          <a:extLst>
            <a:ext uri="{FF2B5EF4-FFF2-40B4-BE49-F238E27FC236}">
              <a16:creationId xmlns:a16="http://schemas.microsoft.com/office/drawing/2014/main" id="{D1B8D51F-1C18-4572-9F88-DD08A4C0362C}"/>
            </a:ext>
          </a:extLst>
        </xdr:cNvPr>
        <xdr:cNvSpPr/>
      </xdr:nvSpPr>
      <xdr:spPr bwMode="auto">
        <a:xfrm>
          <a:off x="2124075" y="10906125"/>
          <a:ext cx="0" cy="1619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3</xdr:col>
      <xdr:colOff>142874</xdr:colOff>
      <xdr:row>44</xdr:row>
      <xdr:rowOff>152401</xdr:rowOff>
    </xdr:from>
    <xdr:to>
      <xdr:col>3</xdr:col>
      <xdr:colOff>400049</xdr:colOff>
      <xdr:row>45</xdr:row>
      <xdr:rowOff>114301</xdr:rowOff>
    </xdr:to>
    <xdr:sp macro="" textlink="">
      <xdr:nvSpPr>
        <xdr:cNvPr id="4" name="正方形/長方形 3">
          <a:extLst>
            <a:ext uri="{FF2B5EF4-FFF2-40B4-BE49-F238E27FC236}">
              <a16:creationId xmlns:a16="http://schemas.microsoft.com/office/drawing/2014/main" id="{B7887A60-8E24-4268-BCE9-F37B0032F742}"/>
            </a:ext>
          </a:extLst>
        </xdr:cNvPr>
        <xdr:cNvSpPr/>
      </xdr:nvSpPr>
      <xdr:spPr bwMode="auto">
        <a:xfrm>
          <a:off x="1304924" y="10848976"/>
          <a:ext cx="257175" cy="190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3</xdr:col>
      <xdr:colOff>723900</xdr:colOff>
      <xdr:row>45</xdr:row>
      <xdr:rowOff>0</xdr:rowOff>
    </xdr:from>
    <xdr:to>
      <xdr:col>4</xdr:col>
      <xdr:colOff>190500</xdr:colOff>
      <xdr:row>45</xdr:row>
      <xdr:rowOff>0</xdr:rowOff>
    </xdr:to>
    <xdr:cxnSp macro="">
      <xdr:nvCxnSpPr>
        <xdr:cNvPr id="5" name="直線コネクタ 20">
          <a:extLst>
            <a:ext uri="{FF2B5EF4-FFF2-40B4-BE49-F238E27FC236}">
              <a16:creationId xmlns:a16="http://schemas.microsoft.com/office/drawing/2014/main" id="{8FD3EB90-112E-45E5-8584-5B7DD07A3BF7}"/>
            </a:ext>
          </a:extLst>
        </xdr:cNvPr>
        <xdr:cNvCxnSpPr>
          <a:cxnSpLocks noChangeShapeType="1"/>
        </xdr:cNvCxnSpPr>
      </xdr:nvCxnSpPr>
      <xdr:spPr bwMode="auto">
        <a:xfrm>
          <a:off x="1885950" y="10925175"/>
          <a:ext cx="4286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171450</xdr:colOff>
      <xdr:row>43</xdr:row>
      <xdr:rowOff>171450</xdr:rowOff>
    </xdr:from>
    <xdr:to>
      <xdr:col>9</xdr:col>
      <xdr:colOff>466725</xdr:colOff>
      <xdr:row>46</xdr:row>
      <xdr:rowOff>104775</xdr:rowOff>
    </xdr:to>
    <xdr:sp macro="" textlink="">
      <xdr:nvSpPr>
        <xdr:cNvPr id="6" name="正方形/長方形 21">
          <a:extLst>
            <a:ext uri="{FF2B5EF4-FFF2-40B4-BE49-F238E27FC236}">
              <a16:creationId xmlns:a16="http://schemas.microsoft.com/office/drawing/2014/main" id="{E52F5DEF-FA45-4A6A-81CE-2FC22E2D3CE4}"/>
            </a:ext>
          </a:extLst>
        </xdr:cNvPr>
        <xdr:cNvSpPr>
          <a:spLocks noChangeArrowheads="1"/>
        </xdr:cNvSpPr>
      </xdr:nvSpPr>
      <xdr:spPr bwMode="auto">
        <a:xfrm>
          <a:off x="361950" y="10582275"/>
          <a:ext cx="6724650" cy="676275"/>
        </a:xfrm>
        <a:prstGeom prst="rect">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44</xdr:row>
      <xdr:rowOff>161925</xdr:rowOff>
    </xdr:from>
    <xdr:to>
      <xdr:col>4</xdr:col>
      <xdr:colOff>762000</xdr:colOff>
      <xdr:row>45</xdr:row>
      <xdr:rowOff>123825</xdr:rowOff>
    </xdr:to>
    <xdr:sp macro="" textlink="">
      <xdr:nvSpPr>
        <xdr:cNvPr id="9" name="正方形/長方形 8">
          <a:extLst>
            <a:ext uri="{FF2B5EF4-FFF2-40B4-BE49-F238E27FC236}">
              <a16:creationId xmlns:a16="http://schemas.microsoft.com/office/drawing/2014/main" id="{02CCB2E6-3920-49E5-B5F6-9320A3A49603}"/>
            </a:ext>
          </a:extLst>
        </xdr:cNvPr>
        <xdr:cNvSpPr/>
      </xdr:nvSpPr>
      <xdr:spPr bwMode="auto">
        <a:xfrm>
          <a:off x="2628900" y="10858500"/>
          <a:ext cx="257175" cy="190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182217</xdr:colOff>
          <xdr:row>4</xdr:row>
          <xdr:rowOff>0</xdr:rowOff>
        </xdr:from>
        <xdr:to>
          <xdr:col>10</xdr:col>
          <xdr:colOff>187738</xdr:colOff>
          <xdr:row>5</xdr:row>
          <xdr:rowOff>274864</xdr:rowOff>
        </xdr:to>
        <xdr:pic>
          <xdr:nvPicPr>
            <xdr:cNvPr id="4" name="図 3">
              <a:extLst>
                <a:ext uri="{FF2B5EF4-FFF2-40B4-BE49-F238E27FC236}">
                  <a16:creationId xmlns:a16="http://schemas.microsoft.com/office/drawing/2014/main" id="{B53BEFB7-C9F4-4A0C-9DFD-0C119F1ACFCB}"/>
                </a:ext>
              </a:extLst>
            </xdr:cNvPr>
            <xdr:cNvPicPr>
              <a:picLocks noChangeAspect="1" noChangeArrowheads="1"/>
              <a:extLst>
                <a:ext uri="{84589F7E-364E-4C9E-8A38-B11213B215E9}">
                  <a14:cameraTool cellRange="'判定票、按分率'!$E$5:$K$6" spid="_x0000_s2091"/>
                </a:ext>
              </a:extLst>
            </xdr:cNvPicPr>
          </xdr:nvPicPr>
          <xdr:blipFill>
            <a:blip xmlns:r="http://schemas.openxmlformats.org/officeDocument/2006/relationships" r:embed="rId1"/>
            <a:srcRect/>
            <a:stretch>
              <a:fillRect/>
            </a:stretch>
          </xdr:blipFill>
          <xdr:spPr bwMode="auto">
            <a:xfrm>
              <a:off x="2335695" y="1076739"/>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84482</xdr:colOff>
      <xdr:row>10</xdr:row>
      <xdr:rowOff>140803</xdr:rowOff>
    </xdr:from>
    <xdr:to>
      <xdr:col>10</xdr:col>
      <xdr:colOff>10766</xdr:colOff>
      <xdr:row>11</xdr:row>
      <xdr:rowOff>91523</xdr:rowOff>
    </xdr:to>
    <xdr:sp macro="" textlink="">
      <xdr:nvSpPr>
        <xdr:cNvPr id="2" name="右中かっこ 12">
          <a:extLst>
            <a:ext uri="{FF2B5EF4-FFF2-40B4-BE49-F238E27FC236}">
              <a16:creationId xmlns:a16="http://schemas.microsoft.com/office/drawing/2014/main" id="{BC636E3C-C3D3-40E7-95A2-483C4373BF6E}"/>
            </a:ext>
          </a:extLst>
        </xdr:cNvPr>
        <xdr:cNvSpPr>
          <a:spLocks/>
        </xdr:cNvSpPr>
      </xdr:nvSpPr>
      <xdr:spPr bwMode="auto">
        <a:xfrm rot="-5400000">
          <a:off x="5497373" y="542303"/>
          <a:ext cx="190915" cy="4771611"/>
        </a:xfrm>
        <a:prstGeom prst="rightBrace">
          <a:avLst>
            <a:gd name="adj1" fmla="val 18235"/>
            <a:gd name="adj2" fmla="val 50694"/>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17809</xdr:colOff>
      <xdr:row>10</xdr:row>
      <xdr:rowOff>124239</xdr:rowOff>
    </xdr:from>
    <xdr:to>
      <xdr:col>4</xdr:col>
      <xdr:colOff>932209</xdr:colOff>
      <xdr:row>11</xdr:row>
      <xdr:rowOff>99806</xdr:rowOff>
    </xdr:to>
    <xdr:sp macro="" textlink="">
      <xdr:nvSpPr>
        <xdr:cNvPr id="3" name="右中かっこ 4">
          <a:extLst>
            <a:ext uri="{FF2B5EF4-FFF2-40B4-BE49-F238E27FC236}">
              <a16:creationId xmlns:a16="http://schemas.microsoft.com/office/drawing/2014/main" id="{88F07292-C382-4B78-B571-2A4DCECAD636}"/>
            </a:ext>
          </a:extLst>
        </xdr:cNvPr>
        <xdr:cNvSpPr>
          <a:spLocks/>
        </xdr:cNvSpPr>
      </xdr:nvSpPr>
      <xdr:spPr bwMode="auto">
        <a:xfrm rot="-5400000">
          <a:off x="1497704" y="1443866"/>
          <a:ext cx="215762" cy="2960204"/>
        </a:xfrm>
        <a:prstGeom prst="rightBrace">
          <a:avLst>
            <a:gd name="adj1" fmla="val 6010"/>
            <a:gd name="adj2" fmla="val 5069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115956</xdr:colOff>
          <xdr:row>1</xdr:row>
          <xdr:rowOff>281609</xdr:rowOff>
        </xdr:from>
        <xdr:to>
          <xdr:col>10</xdr:col>
          <xdr:colOff>162891</xdr:colOff>
          <xdr:row>4</xdr:row>
          <xdr:rowOff>76082</xdr:rowOff>
        </xdr:to>
        <xdr:pic>
          <xdr:nvPicPr>
            <xdr:cNvPr id="6" name="図 5">
              <a:extLst>
                <a:ext uri="{FF2B5EF4-FFF2-40B4-BE49-F238E27FC236}">
                  <a16:creationId xmlns:a16="http://schemas.microsoft.com/office/drawing/2014/main" id="{C1EC4283-6395-4EA0-ABC5-7383BF53F739}"/>
                </a:ext>
              </a:extLst>
            </xdr:cNvPr>
            <xdr:cNvPicPr>
              <a:picLocks noChangeAspect="1" noChangeArrowheads="1"/>
              <a:extLst>
                <a:ext uri="{84589F7E-364E-4C9E-8A38-B11213B215E9}">
                  <a14:cameraTool cellRange="'判定票、按分率'!$E$5:$K$6" spid="_x0000_s3156"/>
                </a:ext>
              </a:extLst>
            </xdr:cNvPicPr>
          </xdr:nvPicPr>
          <xdr:blipFill>
            <a:blip xmlns:r="http://schemas.openxmlformats.org/officeDocument/2006/relationships" r:embed="rId1"/>
            <a:srcRect/>
            <a:stretch>
              <a:fillRect/>
            </a:stretch>
          </xdr:blipFill>
          <xdr:spPr bwMode="auto">
            <a:xfrm>
              <a:off x="2269434" y="530087"/>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16565</xdr:colOff>
          <xdr:row>1</xdr:row>
          <xdr:rowOff>281608</xdr:rowOff>
        </xdr:from>
        <xdr:to>
          <xdr:col>3</xdr:col>
          <xdr:colOff>1432891</xdr:colOff>
          <xdr:row>4</xdr:row>
          <xdr:rowOff>76081</xdr:rowOff>
        </xdr:to>
        <xdr:pic>
          <xdr:nvPicPr>
            <xdr:cNvPr id="5" name="図 4">
              <a:extLst>
                <a:ext uri="{FF2B5EF4-FFF2-40B4-BE49-F238E27FC236}">
                  <a16:creationId xmlns:a16="http://schemas.microsoft.com/office/drawing/2014/main" id="{01F0137D-17FA-46BE-9378-10749C45D9D3}"/>
                </a:ext>
              </a:extLst>
            </xdr:cNvPr>
            <xdr:cNvPicPr>
              <a:picLocks noChangeAspect="1" noChangeArrowheads="1"/>
              <a:extLst>
                <a:ext uri="{84589F7E-364E-4C9E-8A38-B11213B215E9}">
                  <a14:cameraTool cellRange="'別紙２-１（入力不要）'!D5:D6" spid="_x0000_s3157"/>
                </a:ext>
              </a:extLst>
            </xdr:cNvPicPr>
          </xdr:nvPicPr>
          <xdr:blipFill>
            <a:blip xmlns:r="http://schemas.openxmlformats.org/officeDocument/2006/relationships" r:embed="rId2"/>
            <a:srcRect/>
            <a:stretch>
              <a:fillRect/>
            </a:stretch>
          </xdr:blipFill>
          <xdr:spPr bwMode="auto">
            <a:xfrm>
              <a:off x="637761" y="530086"/>
              <a:ext cx="1416326"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38101</xdr:colOff>
      <xdr:row>11</xdr:row>
      <xdr:rowOff>104775</xdr:rowOff>
    </xdr:from>
    <xdr:to>
      <xdr:col>3</xdr:col>
      <xdr:colOff>933451</xdr:colOff>
      <xdr:row>12</xdr:row>
      <xdr:rowOff>114300</xdr:rowOff>
    </xdr:to>
    <xdr:sp macro="" textlink="">
      <xdr:nvSpPr>
        <xdr:cNvPr id="2" name="右中かっこ 4">
          <a:extLst>
            <a:ext uri="{FF2B5EF4-FFF2-40B4-BE49-F238E27FC236}">
              <a16:creationId xmlns:a16="http://schemas.microsoft.com/office/drawing/2014/main" id="{EF40CD0C-A134-4CDA-859F-9F631B174916}"/>
            </a:ext>
          </a:extLst>
        </xdr:cNvPr>
        <xdr:cNvSpPr>
          <a:spLocks/>
        </xdr:cNvSpPr>
      </xdr:nvSpPr>
      <xdr:spPr bwMode="auto">
        <a:xfrm rot="-5400000">
          <a:off x="1871663" y="1347788"/>
          <a:ext cx="142875" cy="3810000"/>
        </a:xfrm>
        <a:prstGeom prst="rightBrace">
          <a:avLst>
            <a:gd name="adj1" fmla="val 7716"/>
            <a:gd name="adj2" fmla="val 5069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38100</xdr:colOff>
      <xdr:row>11</xdr:row>
      <xdr:rowOff>219075</xdr:rowOff>
    </xdr:from>
    <xdr:to>
      <xdr:col>9</xdr:col>
      <xdr:colOff>19050</xdr:colOff>
      <xdr:row>12</xdr:row>
      <xdr:rowOff>95250</xdr:rowOff>
    </xdr:to>
    <xdr:sp macro="" textlink="">
      <xdr:nvSpPr>
        <xdr:cNvPr id="3" name="右中かっこ 12">
          <a:extLst>
            <a:ext uri="{FF2B5EF4-FFF2-40B4-BE49-F238E27FC236}">
              <a16:creationId xmlns:a16="http://schemas.microsoft.com/office/drawing/2014/main" id="{24B4AFA8-E4B5-40B5-B413-925BDDC0AFB2}"/>
            </a:ext>
          </a:extLst>
        </xdr:cNvPr>
        <xdr:cNvSpPr>
          <a:spLocks/>
        </xdr:cNvSpPr>
      </xdr:nvSpPr>
      <xdr:spPr bwMode="auto">
        <a:xfrm rot="-5400000">
          <a:off x="6210300" y="0"/>
          <a:ext cx="133350" cy="4743450"/>
        </a:xfrm>
        <a:prstGeom prst="rightBrace">
          <a:avLst>
            <a:gd name="adj1" fmla="val 8234"/>
            <a:gd name="adj2" fmla="val 50694"/>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390525</xdr:colOff>
      <xdr:row>47</xdr:row>
      <xdr:rowOff>28575</xdr:rowOff>
    </xdr:from>
    <xdr:to>
      <xdr:col>5</xdr:col>
      <xdr:colOff>581026</xdr:colOff>
      <xdr:row>49</xdr:row>
      <xdr:rowOff>0</xdr:rowOff>
    </xdr:to>
    <xdr:cxnSp macro="">
      <xdr:nvCxnSpPr>
        <xdr:cNvPr id="5" name="直線矢印コネクタ 5">
          <a:extLst>
            <a:ext uri="{FF2B5EF4-FFF2-40B4-BE49-F238E27FC236}">
              <a16:creationId xmlns:a16="http://schemas.microsoft.com/office/drawing/2014/main" id="{CE9B6CBD-D121-428A-9A15-1B6CC11F57B9}"/>
            </a:ext>
          </a:extLst>
        </xdr:cNvPr>
        <xdr:cNvCxnSpPr>
          <a:cxnSpLocks noChangeShapeType="1"/>
        </xdr:cNvCxnSpPr>
      </xdr:nvCxnSpPr>
      <xdr:spPr bwMode="auto">
        <a:xfrm flipH="1">
          <a:off x="3305175" y="16002000"/>
          <a:ext cx="2266951" cy="790575"/>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400050</xdr:colOff>
      <xdr:row>47</xdr:row>
      <xdr:rowOff>19050</xdr:rowOff>
    </xdr:from>
    <xdr:to>
      <xdr:col>7</xdr:col>
      <xdr:colOff>390525</xdr:colOff>
      <xdr:row>48</xdr:row>
      <xdr:rowOff>419100</xdr:rowOff>
    </xdr:to>
    <xdr:cxnSp macro="">
      <xdr:nvCxnSpPr>
        <xdr:cNvPr id="6" name="直線矢印コネクタ 7">
          <a:extLst>
            <a:ext uri="{FF2B5EF4-FFF2-40B4-BE49-F238E27FC236}">
              <a16:creationId xmlns:a16="http://schemas.microsoft.com/office/drawing/2014/main" id="{18CF073F-D97C-4DCB-BA56-6FCEFB96E9EC}"/>
            </a:ext>
          </a:extLst>
        </xdr:cNvPr>
        <xdr:cNvCxnSpPr>
          <a:cxnSpLocks noChangeShapeType="1"/>
        </xdr:cNvCxnSpPr>
      </xdr:nvCxnSpPr>
      <xdr:spPr bwMode="auto">
        <a:xfrm flipH="1">
          <a:off x="3314700" y="15992475"/>
          <a:ext cx="4143375" cy="7810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3</xdr:col>
          <xdr:colOff>714375</xdr:colOff>
          <xdr:row>1</xdr:row>
          <xdr:rowOff>200025</xdr:rowOff>
        </xdr:from>
        <xdr:to>
          <xdr:col>9</xdr:col>
          <xdr:colOff>454025</xdr:colOff>
          <xdr:row>4</xdr:row>
          <xdr:rowOff>169261</xdr:rowOff>
        </xdr:to>
        <xdr:pic>
          <xdr:nvPicPr>
            <xdr:cNvPr id="12" name="図 11">
              <a:extLst>
                <a:ext uri="{FF2B5EF4-FFF2-40B4-BE49-F238E27FC236}">
                  <a16:creationId xmlns:a16="http://schemas.microsoft.com/office/drawing/2014/main" id="{700A3AE1-3FCD-453A-BDBC-38D3A632E1C2}"/>
                </a:ext>
              </a:extLst>
            </xdr:cNvPr>
            <xdr:cNvPicPr>
              <a:picLocks noChangeAspect="1" noChangeArrowheads="1"/>
              <a:extLst>
                <a:ext uri="{84589F7E-364E-4C9E-8A38-B11213B215E9}">
                  <a14:cameraTool cellRange="'判定票、按分率'!$E$5:$K$6" spid="_x0000_s4179"/>
                </a:ext>
              </a:extLst>
            </xdr:cNvPicPr>
          </xdr:nvPicPr>
          <xdr:blipFill>
            <a:blip xmlns:r="http://schemas.openxmlformats.org/officeDocument/2006/relationships" r:embed="rId1"/>
            <a:srcRect/>
            <a:stretch>
              <a:fillRect/>
            </a:stretch>
          </xdr:blipFill>
          <xdr:spPr bwMode="auto">
            <a:xfrm>
              <a:off x="3629025" y="504825"/>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47625</xdr:rowOff>
        </xdr:from>
        <xdr:to>
          <xdr:col>1</xdr:col>
          <xdr:colOff>1809750</xdr:colOff>
          <xdr:row>4</xdr:row>
          <xdr:rowOff>161925</xdr:rowOff>
        </xdr:to>
        <xdr:pic>
          <xdr:nvPicPr>
            <xdr:cNvPr id="7" name="図 6">
              <a:extLst>
                <a:ext uri="{FF2B5EF4-FFF2-40B4-BE49-F238E27FC236}">
                  <a16:creationId xmlns:a16="http://schemas.microsoft.com/office/drawing/2014/main" id="{1CD13410-7098-4821-919D-F09A011C6C4E}"/>
                </a:ext>
              </a:extLst>
            </xdr:cNvPr>
            <xdr:cNvPicPr>
              <a:picLocks noChangeAspect="1" noChangeArrowheads="1"/>
              <a:extLst>
                <a:ext uri="{84589F7E-364E-4C9E-8A38-B11213B215E9}">
                  <a14:cameraTool cellRange="'別紙２-１（入力不要）'!D5:D6" spid="_x0000_s4180"/>
                </a:ext>
              </a:extLst>
            </xdr:cNvPicPr>
          </xdr:nvPicPr>
          <xdr:blipFill>
            <a:blip xmlns:r="http://schemas.openxmlformats.org/officeDocument/2006/relationships" r:embed="rId2"/>
            <a:srcRect/>
            <a:stretch>
              <a:fillRect/>
            </a:stretch>
          </xdr:blipFill>
          <xdr:spPr bwMode="auto">
            <a:xfrm>
              <a:off x="666750" y="561975"/>
              <a:ext cx="1438275" cy="53340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16</xdr:col>
      <xdr:colOff>111125</xdr:colOff>
      <xdr:row>3</xdr:row>
      <xdr:rowOff>111125</xdr:rowOff>
    </xdr:from>
    <xdr:to>
      <xdr:col>24</xdr:col>
      <xdr:colOff>222250</xdr:colOff>
      <xdr:row>6</xdr:row>
      <xdr:rowOff>0</xdr:rowOff>
    </xdr:to>
    <xdr:sp macro="" textlink="">
      <xdr:nvSpPr>
        <xdr:cNvPr id="3" name="正方形/長方形 2">
          <a:extLst>
            <a:ext uri="{FF2B5EF4-FFF2-40B4-BE49-F238E27FC236}">
              <a16:creationId xmlns:a16="http://schemas.microsoft.com/office/drawing/2014/main" id="{246E7A1A-E0F2-461F-9D9F-175537F8C683}"/>
            </a:ext>
          </a:extLst>
        </xdr:cNvPr>
        <xdr:cNvSpPr/>
      </xdr:nvSpPr>
      <xdr:spPr>
        <a:xfrm>
          <a:off x="13208000" y="904875"/>
          <a:ext cx="5572125" cy="682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1301751</xdr:colOff>
          <xdr:row>1</xdr:row>
          <xdr:rowOff>127000</xdr:rowOff>
        </xdr:from>
        <xdr:to>
          <xdr:col>8</xdr:col>
          <xdr:colOff>31751</xdr:colOff>
          <xdr:row>3</xdr:row>
          <xdr:rowOff>232761</xdr:rowOff>
        </xdr:to>
        <xdr:pic>
          <xdr:nvPicPr>
            <xdr:cNvPr id="4" name="図 3">
              <a:extLst>
                <a:ext uri="{FF2B5EF4-FFF2-40B4-BE49-F238E27FC236}">
                  <a16:creationId xmlns:a16="http://schemas.microsoft.com/office/drawing/2014/main" id="{236DA86C-7FBF-480A-8BBF-B6DCB0CE815E}"/>
                </a:ext>
              </a:extLst>
            </xdr:cNvPr>
            <xdr:cNvPicPr>
              <a:picLocks noChangeAspect="1" noChangeArrowheads="1"/>
              <a:extLst>
                <a:ext uri="{84589F7E-364E-4C9E-8A38-B11213B215E9}">
                  <a14:cameraTool cellRange="'判定票、按分率'!$E$5:$K$6" spid="_x0000_s5165"/>
                </a:ext>
              </a:extLst>
            </xdr:cNvPicPr>
          </xdr:nvPicPr>
          <xdr:blipFill>
            <a:blip xmlns:r="http://schemas.openxmlformats.org/officeDocument/2006/relationships" r:embed="rId1"/>
            <a:srcRect/>
            <a:stretch>
              <a:fillRect/>
            </a:stretch>
          </xdr:blipFill>
          <xdr:spPr bwMode="auto">
            <a:xfrm>
              <a:off x="2063751" y="428625"/>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85A4-DE1F-48ED-A1A0-090EBEA61187}">
  <sheetPr>
    <pageSetUpPr fitToPage="1"/>
  </sheetPr>
  <dimension ref="A1:L47"/>
  <sheetViews>
    <sheetView showGridLines="0" tabSelected="1" view="pageBreakPreview" zoomScaleNormal="100" zoomScaleSheetLayoutView="100" workbookViewId="0"/>
  </sheetViews>
  <sheetFormatPr defaultRowHeight="19.5" x14ac:dyDescent="0.4"/>
  <cols>
    <col min="1" max="1" width="2.5" style="1" customWidth="1"/>
    <col min="2" max="2" width="4.5" style="30" customWidth="1"/>
    <col min="3" max="3" width="9.375" style="30" customWidth="1"/>
    <col min="4" max="5" width="12.625" style="8" customWidth="1"/>
    <col min="6" max="6" width="21.375" style="58" customWidth="1"/>
    <col min="7" max="7" width="2.75" style="58" customWidth="1"/>
    <col min="8" max="8" width="11.5" style="58" customWidth="1"/>
    <col min="9" max="9" width="10.75" style="58" customWidth="1"/>
    <col min="10" max="10" width="2.375" style="30" customWidth="1"/>
    <col min="11" max="11" width="9" style="2" customWidth="1"/>
    <col min="12" max="12" width="1.5" style="2" customWidth="1"/>
    <col min="13" max="16384" width="9" style="4"/>
  </cols>
  <sheetData>
    <row r="1" spans="1:12" x14ac:dyDescent="0.4">
      <c r="B1" s="2"/>
      <c r="C1" s="2"/>
      <c r="D1" s="1"/>
      <c r="E1" s="1"/>
      <c r="F1" s="1"/>
      <c r="G1" s="1"/>
      <c r="H1" s="1"/>
      <c r="I1" s="1"/>
      <c r="J1" s="2"/>
      <c r="K1" s="3" t="s">
        <v>2</v>
      </c>
    </row>
    <row r="2" spans="1:12" ht="24" x14ac:dyDescent="0.5">
      <c r="A2" s="5" t="s">
        <v>0</v>
      </c>
      <c r="B2" s="5"/>
      <c r="C2" s="5"/>
      <c r="D2" s="5"/>
      <c r="E2" s="5"/>
      <c r="F2" s="1"/>
      <c r="G2" s="1"/>
      <c r="H2" s="1"/>
      <c r="I2" s="2"/>
      <c r="J2" s="3"/>
      <c r="L2" s="1"/>
    </row>
    <row r="3" spans="1:12" ht="24" x14ac:dyDescent="0.5">
      <c r="B3" s="6" t="s">
        <v>1</v>
      </c>
      <c r="C3" s="6"/>
      <c r="D3" s="7"/>
      <c r="E3" s="7"/>
      <c r="F3" s="6"/>
      <c r="G3" s="1"/>
      <c r="H3" s="1"/>
      <c r="I3" s="1"/>
      <c r="J3" s="1"/>
      <c r="K3" s="1"/>
      <c r="L3" s="3"/>
    </row>
    <row r="4" spans="1:12" ht="9" customHeight="1" x14ac:dyDescent="0.5">
      <c r="B4" s="6"/>
      <c r="C4" s="6"/>
      <c r="D4" s="6"/>
      <c r="E4" s="6"/>
      <c r="F4" s="6"/>
      <c r="G4" s="8"/>
      <c r="H4" s="8"/>
      <c r="I4" s="8"/>
      <c r="J4" s="390"/>
      <c r="K4" s="390"/>
      <c r="L4" s="3"/>
    </row>
    <row r="5" spans="1:12" ht="18.75" x14ac:dyDescent="0.4">
      <c r="A5" s="9"/>
      <c r="B5" s="9"/>
      <c r="C5" s="9"/>
      <c r="D5" s="9"/>
      <c r="E5" s="391" t="s">
        <v>3</v>
      </c>
      <c r="F5" s="392" t="s">
        <v>158</v>
      </c>
      <c r="G5" s="393"/>
      <c r="H5" s="10" t="s">
        <v>4</v>
      </c>
      <c r="I5" s="396"/>
      <c r="J5" s="396"/>
      <c r="K5" s="396"/>
      <c r="L5" s="11"/>
    </row>
    <row r="6" spans="1:12" ht="18.75" x14ac:dyDescent="0.4">
      <c r="A6" s="9"/>
      <c r="B6" s="9"/>
      <c r="C6" s="9"/>
      <c r="D6" s="9"/>
      <c r="E6" s="391"/>
      <c r="F6" s="394" t="s">
        <v>159</v>
      </c>
      <c r="G6" s="395"/>
      <c r="H6" s="10" t="s">
        <v>20</v>
      </c>
      <c r="I6" s="396"/>
      <c r="J6" s="396"/>
      <c r="K6" s="396"/>
      <c r="L6" s="11"/>
    </row>
    <row r="7" spans="1:12" ht="9" customHeight="1" x14ac:dyDescent="0.5">
      <c r="B7" s="6"/>
      <c r="C7" s="6"/>
      <c r="D7" s="6"/>
      <c r="E7" s="6"/>
      <c r="F7" s="6"/>
      <c r="G7" s="8"/>
      <c r="H7" s="8"/>
      <c r="I7" s="8"/>
      <c r="J7" s="12"/>
      <c r="K7" s="12"/>
      <c r="L7" s="3"/>
    </row>
    <row r="8" spans="1:12" ht="18.75" x14ac:dyDescent="0.4">
      <c r="A8" s="13"/>
      <c r="B8" s="13" t="s">
        <v>22</v>
      </c>
      <c r="C8" s="13"/>
      <c r="D8" s="13"/>
      <c r="E8" s="13"/>
      <c r="F8" s="13"/>
      <c r="G8" s="13"/>
      <c r="H8" s="13"/>
      <c r="I8" s="13"/>
      <c r="J8" s="14"/>
      <c r="K8" s="14"/>
      <c r="L8" s="15"/>
    </row>
    <row r="9" spans="1:12" ht="18.75" x14ac:dyDescent="0.4">
      <c r="A9" s="13"/>
      <c r="B9" s="13" t="s">
        <v>21</v>
      </c>
      <c r="C9" s="13"/>
      <c r="D9" s="13"/>
      <c r="E9" s="13"/>
      <c r="F9" s="13"/>
      <c r="G9" s="13"/>
      <c r="H9" s="13"/>
      <c r="I9" s="13"/>
      <c r="J9" s="13"/>
      <c r="K9" s="14"/>
      <c r="L9" s="15"/>
    </row>
    <row r="10" spans="1:12" ht="18.75" customHeight="1" x14ac:dyDescent="0.4">
      <c r="A10" s="13"/>
      <c r="B10" s="13" t="s">
        <v>23</v>
      </c>
      <c r="C10" s="13"/>
      <c r="D10" s="13"/>
      <c r="E10" s="13"/>
      <c r="F10" s="13"/>
      <c r="G10" s="13"/>
      <c r="H10" s="13"/>
      <c r="I10" s="13"/>
      <c r="J10" s="13"/>
      <c r="K10" s="14"/>
      <c r="L10" s="15"/>
    </row>
    <row r="11" spans="1:12" ht="18.75" customHeight="1" x14ac:dyDescent="0.4">
      <c r="A11" s="13"/>
      <c r="B11" s="13" t="s">
        <v>24</v>
      </c>
      <c r="C11" s="13"/>
      <c r="D11" s="13"/>
      <c r="E11" s="13"/>
      <c r="F11" s="13"/>
      <c r="G11" s="13"/>
      <c r="H11" s="13"/>
      <c r="I11" s="13"/>
      <c r="J11" s="13"/>
      <c r="K11" s="14"/>
      <c r="L11" s="15"/>
    </row>
    <row r="12" spans="1:12" ht="18.75" customHeight="1" x14ac:dyDescent="0.4">
      <c r="A12" s="13"/>
      <c r="B12" s="13" t="s">
        <v>25</v>
      </c>
      <c r="C12" s="13"/>
      <c r="D12" s="13"/>
      <c r="E12" s="13"/>
      <c r="F12" s="13"/>
      <c r="G12" s="13"/>
      <c r="H12" s="13"/>
      <c r="I12" s="13"/>
      <c r="J12" s="13"/>
      <c r="K12" s="14"/>
      <c r="L12" s="15"/>
    </row>
    <row r="13" spans="1:12" ht="18.75" customHeight="1" x14ac:dyDescent="0.4">
      <c r="A13" s="13"/>
      <c r="B13" s="13" t="s">
        <v>26</v>
      </c>
      <c r="C13" s="13"/>
      <c r="D13" s="13"/>
      <c r="E13" s="13"/>
      <c r="F13" s="13"/>
      <c r="G13" s="13"/>
      <c r="H13" s="13"/>
      <c r="I13" s="13"/>
      <c r="J13" s="13"/>
      <c r="K13" s="14"/>
      <c r="L13" s="15"/>
    </row>
    <row r="14" spans="1:12" ht="8.25" customHeight="1" x14ac:dyDescent="0.4">
      <c r="A14" s="16"/>
      <c r="B14" s="389"/>
      <c r="C14" s="389"/>
      <c r="D14" s="389"/>
      <c r="E14" s="389"/>
      <c r="F14" s="389"/>
      <c r="G14" s="389"/>
      <c r="H14" s="389"/>
      <c r="I14" s="389"/>
      <c r="J14" s="389"/>
      <c r="K14" s="17"/>
      <c r="L14" s="18"/>
    </row>
    <row r="15" spans="1:12" ht="30.75" customHeight="1" x14ac:dyDescent="0.4">
      <c r="A15" s="19"/>
      <c r="B15" s="383" t="s">
        <v>5</v>
      </c>
      <c r="C15" s="384"/>
      <c r="D15" s="384"/>
      <c r="E15" s="384"/>
      <c r="F15" s="384"/>
      <c r="G15" s="384"/>
      <c r="H15" s="384"/>
      <c r="I15" s="384"/>
      <c r="J15" s="385"/>
      <c r="K15" s="20"/>
      <c r="L15" s="21"/>
    </row>
    <row r="16" spans="1:12" ht="18.75" x14ac:dyDescent="0.4">
      <c r="B16" s="8"/>
      <c r="C16" s="8"/>
      <c r="F16" s="8"/>
      <c r="G16" s="1"/>
      <c r="H16" s="1"/>
      <c r="I16" s="1"/>
      <c r="J16" s="22"/>
      <c r="K16" s="23"/>
      <c r="L16" s="24"/>
    </row>
    <row r="17" spans="1:12" ht="18.75" x14ac:dyDescent="0.4">
      <c r="A17" s="13"/>
      <c r="B17" s="25" t="s">
        <v>6</v>
      </c>
      <c r="C17" s="26"/>
      <c r="D17" s="26"/>
      <c r="E17" s="26"/>
      <c r="F17" s="26"/>
      <c r="G17" s="13"/>
      <c r="H17" s="13"/>
      <c r="I17" s="13"/>
      <c r="J17" s="27"/>
      <c r="K17" s="14"/>
      <c r="L17" s="28"/>
    </row>
    <row r="18" spans="1:12" ht="18.75" x14ac:dyDescent="0.4">
      <c r="B18" s="13" t="s">
        <v>7</v>
      </c>
      <c r="C18" s="13"/>
      <c r="D18" s="13"/>
      <c r="E18" s="13"/>
      <c r="F18" s="13"/>
      <c r="G18" s="13"/>
      <c r="H18" s="13"/>
      <c r="I18" s="13"/>
      <c r="J18" s="13"/>
      <c r="K18" s="13"/>
      <c r="L18" s="29"/>
    </row>
    <row r="19" spans="1:12" ht="18.75" x14ac:dyDescent="0.4">
      <c r="A19" s="13"/>
      <c r="B19" s="13" t="s">
        <v>17</v>
      </c>
      <c r="C19" s="13"/>
      <c r="D19" s="13"/>
      <c r="E19" s="13"/>
      <c r="F19" s="13"/>
      <c r="G19" s="13"/>
      <c r="H19" s="13"/>
      <c r="I19" s="13"/>
      <c r="J19" s="13"/>
      <c r="K19" s="13"/>
      <c r="L19" s="13"/>
    </row>
    <row r="20" spans="1:12" ht="18.75" x14ac:dyDescent="0.4">
      <c r="A20" s="13"/>
      <c r="B20" s="13"/>
      <c r="C20" s="13"/>
      <c r="D20" s="13"/>
      <c r="E20" s="13"/>
      <c r="F20" s="13"/>
      <c r="G20" s="13"/>
      <c r="H20" s="13"/>
      <c r="I20" s="13"/>
      <c r="J20" s="13"/>
      <c r="K20" s="13"/>
      <c r="L20" s="13"/>
    </row>
    <row r="21" spans="1:12" ht="20.25" thickBot="1" x14ac:dyDescent="0.45">
      <c r="F21" s="31" t="s">
        <v>8</v>
      </c>
      <c r="G21" s="8"/>
      <c r="H21" s="8"/>
      <c r="I21" s="8"/>
      <c r="J21" s="31"/>
      <c r="K21" s="1"/>
    </row>
    <row r="22" spans="1:12" ht="35.25" customHeight="1" x14ac:dyDescent="0.4">
      <c r="B22" s="386" t="s">
        <v>9</v>
      </c>
      <c r="C22" s="387"/>
      <c r="D22" s="387"/>
      <c r="E22" s="388"/>
      <c r="F22" s="32" t="s">
        <v>10</v>
      </c>
      <c r="G22" s="30"/>
      <c r="H22" s="30"/>
      <c r="I22" s="30"/>
      <c r="K22" s="1"/>
      <c r="L22" s="1"/>
    </row>
    <row r="23" spans="1:12" ht="35.25" customHeight="1" thickBot="1" x14ac:dyDescent="0.45">
      <c r="B23" s="358" t="s">
        <v>18</v>
      </c>
      <c r="C23" s="359"/>
      <c r="D23" s="359"/>
      <c r="E23" s="360"/>
      <c r="F23" s="33">
        <f>SUM(F24:F25)</f>
        <v>0</v>
      </c>
      <c r="G23" s="34"/>
      <c r="H23" s="62" t="s">
        <v>32</v>
      </c>
      <c r="I23" s="35"/>
      <c r="J23" s="35"/>
      <c r="K23" s="63"/>
      <c r="L23" s="36"/>
    </row>
    <row r="24" spans="1:12" ht="35.25" customHeight="1" x14ac:dyDescent="0.4">
      <c r="B24" s="38"/>
      <c r="C24" s="361" t="s">
        <v>28</v>
      </c>
      <c r="D24" s="362"/>
      <c r="E24" s="363"/>
      <c r="F24" s="39"/>
      <c r="G24" s="34"/>
      <c r="H24" s="349" t="s">
        <v>33</v>
      </c>
      <c r="I24" s="350"/>
      <c r="J24" s="353" t="s">
        <v>34</v>
      </c>
      <c r="K24" s="347" t="str">
        <f>IFERROR(IF(F23&gt;F26,F26/F23,F23/F26),"")</f>
        <v/>
      </c>
      <c r="L24" s="41"/>
    </row>
    <row r="25" spans="1:12" ht="35.25" customHeight="1" thickBot="1" x14ac:dyDescent="0.45">
      <c r="B25" s="42"/>
      <c r="C25" s="355" t="s">
        <v>30</v>
      </c>
      <c r="D25" s="356"/>
      <c r="E25" s="357"/>
      <c r="F25" s="43"/>
      <c r="G25" s="34"/>
      <c r="H25" s="351" t="s">
        <v>157</v>
      </c>
      <c r="I25" s="352"/>
      <c r="J25" s="354"/>
      <c r="K25" s="348"/>
      <c r="L25" s="44"/>
    </row>
    <row r="26" spans="1:12" ht="35.25" customHeight="1" thickBot="1" x14ac:dyDescent="0.45">
      <c r="B26" s="358" t="s">
        <v>19</v>
      </c>
      <c r="C26" s="359"/>
      <c r="D26" s="359"/>
      <c r="E26" s="360"/>
      <c r="F26" s="45">
        <f>SUM(F27:F28)</f>
        <v>0</v>
      </c>
      <c r="G26" s="34"/>
      <c r="H26" s="34"/>
      <c r="I26" s="40"/>
      <c r="J26" s="40"/>
      <c r="K26" s="37"/>
      <c r="L26" s="37"/>
    </row>
    <row r="27" spans="1:12" ht="35.25" customHeight="1" thickTop="1" x14ac:dyDescent="0.4">
      <c r="B27" s="38"/>
      <c r="C27" s="361" t="s">
        <v>29</v>
      </c>
      <c r="D27" s="362"/>
      <c r="E27" s="363"/>
      <c r="F27" s="43"/>
      <c r="G27" s="34"/>
      <c r="H27" s="364" t="s">
        <v>27</v>
      </c>
      <c r="I27" s="365"/>
      <c r="J27" s="365"/>
      <c r="K27" s="365"/>
      <c r="L27" s="366"/>
    </row>
    <row r="28" spans="1:12" ht="35.25" customHeight="1" thickBot="1" x14ac:dyDescent="0.45">
      <c r="B28" s="46"/>
      <c r="C28" s="373" t="s">
        <v>31</v>
      </c>
      <c r="D28" s="374"/>
      <c r="E28" s="375"/>
      <c r="F28" s="47"/>
      <c r="G28" s="34"/>
      <c r="H28" s="367"/>
      <c r="I28" s="368"/>
      <c r="J28" s="368"/>
      <c r="K28" s="368"/>
      <c r="L28" s="369"/>
    </row>
    <row r="29" spans="1:12" thickBot="1" x14ac:dyDescent="0.45">
      <c r="B29" s="48"/>
      <c r="C29" s="48"/>
      <c r="D29" s="49"/>
      <c r="E29" s="49"/>
      <c r="F29" s="50"/>
      <c r="G29" s="50"/>
      <c r="H29" s="370"/>
      <c r="I29" s="371"/>
      <c r="J29" s="371"/>
      <c r="K29" s="371"/>
      <c r="L29" s="372"/>
    </row>
    <row r="30" spans="1:12" ht="10.5" customHeight="1" thickTop="1" x14ac:dyDescent="0.4">
      <c r="B30" s="48"/>
      <c r="C30" s="48"/>
      <c r="D30" s="49"/>
      <c r="E30" s="49"/>
      <c r="F30" s="50"/>
      <c r="G30" s="50"/>
      <c r="H30" s="50"/>
      <c r="I30" s="50"/>
      <c r="J30" s="37"/>
      <c r="K30" s="37"/>
      <c r="L30" s="37"/>
    </row>
    <row r="31" spans="1:12" x14ac:dyDescent="0.4">
      <c r="B31" s="87" t="s">
        <v>35</v>
      </c>
      <c r="C31" s="64"/>
      <c r="D31" s="65"/>
      <c r="E31" s="65"/>
      <c r="F31" s="66"/>
      <c r="G31" s="66"/>
      <c r="H31" s="66"/>
      <c r="I31" s="66"/>
      <c r="J31" s="67"/>
      <c r="K31" s="68"/>
      <c r="L31" s="37"/>
    </row>
    <row r="32" spans="1:12" x14ac:dyDescent="0.4">
      <c r="B32" s="84" t="s">
        <v>36</v>
      </c>
      <c r="C32" s="69"/>
      <c r="D32" s="70"/>
      <c r="E32" s="71"/>
      <c r="F32" s="71"/>
      <c r="G32" s="71"/>
      <c r="H32" s="71"/>
      <c r="I32" s="71"/>
      <c r="J32" s="72"/>
      <c r="K32" s="73"/>
    </row>
    <row r="33" spans="2:12" ht="18.75" x14ac:dyDescent="0.4">
      <c r="B33" s="84" t="s">
        <v>37</v>
      </c>
      <c r="C33" s="74"/>
      <c r="D33" s="75"/>
      <c r="E33" s="75"/>
      <c r="F33" s="76"/>
      <c r="G33" s="76"/>
      <c r="H33" s="76"/>
      <c r="I33" s="76"/>
      <c r="J33" s="77"/>
      <c r="K33" s="78"/>
      <c r="L33" s="29"/>
    </row>
    <row r="34" spans="2:12" ht="18.75" x14ac:dyDescent="0.4">
      <c r="B34" s="84" t="s">
        <v>40</v>
      </c>
      <c r="C34" s="74"/>
      <c r="D34" s="75"/>
      <c r="E34" s="75"/>
      <c r="F34" s="76"/>
      <c r="G34" s="76"/>
      <c r="H34" s="76"/>
      <c r="I34" s="76"/>
      <c r="J34" s="77"/>
      <c r="K34" s="78"/>
      <c r="L34" s="29"/>
    </row>
    <row r="35" spans="2:12" ht="18.75" x14ac:dyDescent="0.4">
      <c r="B35" s="85" t="s">
        <v>39</v>
      </c>
      <c r="C35" s="79"/>
      <c r="D35" s="80"/>
      <c r="E35" s="80"/>
      <c r="F35" s="81"/>
      <c r="G35" s="81"/>
      <c r="H35" s="81"/>
      <c r="I35" s="81"/>
      <c r="J35" s="82"/>
      <c r="K35" s="83"/>
      <c r="L35" s="29"/>
    </row>
    <row r="36" spans="2:12" ht="9" customHeight="1" x14ac:dyDescent="0.4">
      <c r="B36" s="51"/>
      <c r="C36" s="13"/>
      <c r="D36" s="52"/>
      <c r="E36" s="52"/>
      <c r="F36" s="53"/>
      <c r="G36" s="53"/>
      <c r="H36" s="53"/>
      <c r="I36" s="53"/>
      <c r="J36" s="29"/>
      <c r="K36" s="29"/>
      <c r="L36" s="29"/>
    </row>
    <row r="37" spans="2:12" ht="18.75" x14ac:dyDescent="0.4">
      <c r="B37" s="87" t="s">
        <v>41</v>
      </c>
      <c r="C37" s="88"/>
      <c r="D37" s="89"/>
      <c r="E37" s="89"/>
      <c r="F37" s="90"/>
      <c r="G37" s="90"/>
      <c r="H37" s="90"/>
      <c r="I37" s="90"/>
      <c r="J37" s="91"/>
      <c r="K37" s="92"/>
      <c r="L37" s="29"/>
    </row>
    <row r="38" spans="2:12" ht="18.75" x14ac:dyDescent="0.4">
      <c r="B38" s="93" t="s">
        <v>38</v>
      </c>
      <c r="C38" s="94"/>
      <c r="D38" s="95"/>
      <c r="E38" s="95"/>
      <c r="F38" s="96"/>
      <c r="G38" s="96"/>
      <c r="H38" s="96"/>
      <c r="I38" s="96"/>
      <c r="J38" s="96"/>
      <c r="K38" s="97"/>
      <c r="L38" s="54"/>
    </row>
    <row r="39" spans="2:12" ht="18.75" x14ac:dyDescent="0.4">
      <c r="B39" s="86"/>
      <c r="C39" s="48"/>
      <c r="D39" s="49"/>
      <c r="E39" s="49"/>
      <c r="F39" s="54"/>
      <c r="G39" s="54"/>
      <c r="H39" s="54"/>
      <c r="I39" s="54"/>
      <c r="J39" s="54"/>
      <c r="K39" s="54"/>
      <c r="L39" s="54"/>
    </row>
    <row r="40" spans="2:12" ht="18.75" x14ac:dyDescent="0.4">
      <c r="B40" s="51" t="s">
        <v>11</v>
      </c>
      <c r="C40" s="13"/>
      <c r="D40" s="52"/>
      <c r="E40" s="52"/>
      <c r="F40" s="53"/>
      <c r="G40" s="53"/>
      <c r="H40" s="53"/>
      <c r="I40" s="53"/>
      <c r="J40" s="29"/>
      <c r="K40" s="29"/>
      <c r="L40" s="29"/>
    </row>
    <row r="41" spans="2:12" ht="18.75" x14ac:dyDescent="0.4">
      <c r="B41" s="13" t="s">
        <v>43</v>
      </c>
      <c r="C41" s="13"/>
      <c r="D41" s="52"/>
      <c r="E41" s="52"/>
      <c r="F41" s="53"/>
      <c r="G41" s="53"/>
      <c r="H41" s="53"/>
      <c r="I41" s="53"/>
      <c r="J41" s="29"/>
      <c r="K41" s="29"/>
      <c r="L41" s="29"/>
    </row>
    <row r="42" spans="2:12" ht="18.75" x14ac:dyDescent="0.4">
      <c r="B42" s="13" t="s">
        <v>42</v>
      </c>
      <c r="C42" s="13"/>
      <c r="D42" s="52"/>
      <c r="E42" s="52"/>
      <c r="F42" s="53"/>
      <c r="G42" s="53"/>
      <c r="H42" s="53"/>
      <c r="I42" s="53"/>
      <c r="J42" s="29"/>
      <c r="K42" s="29"/>
      <c r="L42" s="29"/>
    </row>
    <row r="43" spans="2:12" ht="18.75" x14ac:dyDescent="0.4">
      <c r="B43" s="13" t="s">
        <v>12</v>
      </c>
      <c r="C43" s="13"/>
      <c r="D43" s="52"/>
      <c r="E43" s="52"/>
      <c r="F43" s="53"/>
      <c r="G43" s="53"/>
      <c r="H43" s="53"/>
      <c r="I43" s="53"/>
      <c r="J43" s="29"/>
      <c r="K43" s="29"/>
      <c r="L43" s="29"/>
    </row>
    <row r="44" spans="2:12" thickBot="1" x14ac:dyDescent="0.45">
      <c r="B44" s="13"/>
      <c r="C44" s="13"/>
      <c r="D44" s="52"/>
      <c r="E44" s="52"/>
      <c r="F44" s="53"/>
      <c r="G44" s="53"/>
      <c r="H44" s="53"/>
      <c r="I44" s="53"/>
      <c r="J44" s="29"/>
      <c r="K44" s="29"/>
      <c r="L44" s="29"/>
    </row>
    <row r="45" spans="2:12" ht="18.75" x14ac:dyDescent="0.4">
      <c r="B45" s="13"/>
      <c r="C45" s="376" t="s">
        <v>13</v>
      </c>
      <c r="D45" s="377" t="s">
        <v>14</v>
      </c>
      <c r="E45" s="377"/>
      <c r="F45" s="55">
        <f>F26</f>
        <v>0</v>
      </c>
      <c r="G45" s="378" t="s">
        <v>15</v>
      </c>
      <c r="H45" s="379" t="str">
        <f>IFERROR(ROUNDDOWN(F45/F46,6),"")</f>
        <v/>
      </c>
      <c r="I45" s="380"/>
      <c r="J45" s="29"/>
      <c r="K45" s="29"/>
      <c r="L45" s="29"/>
    </row>
    <row r="46" spans="2:12" thickBot="1" x14ac:dyDescent="0.45">
      <c r="B46" s="13"/>
      <c r="C46" s="376"/>
      <c r="D46" s="377" t="s">
        <v>16</v>
      </c>
      <c r="E46" s="377"/>
      <c r="F46" s="56">
        <f>F23+F26</f>
        <v>0</v>
      </c>
      <c r="G46" s="378"/>
      <c r="H46" s="381"/>
      <c r="I46" s="382"/>
      <c r="J46" s="57"/>
      <c r="K46" s="29"/>
      <c r="L46" s="29"/>
    </row>
    <row r="47" spans="2:12" ht="18.75" x14ac:dyDescent="0.4">
      <c r="B47" s="13"/>
      <c r="C47" s="13"/>
      <c r="D47" s="52"/>
      <c r="E47" s="52"/>
      <c r="F47" s="53"/>
      <c r="G47" s="53"/>
      <c r="H47" s="53"/>
      <c r="I47" s="53"/>
      <c r="J47" s="29"/>
      <c r="K47" s="29"/>
      <c r="L47" s="29"/>
    </row>
  </sheetData>
  <mergeCells count="25">
    <mergeCell ref="J4:K4"/>
    <mergeCell ref="E5:E6"/>
    <mergeCell ref="F5:G5"/>
    <mergeCell ref="F6:G6"/>
    <mergeCell ref="I5:K5"/>
    <mergeCell ref="I6:K6"/>
    <mergeCell ref="B15:J15"/>
    <mergeCell ref="B22:E22"/>
    <mergeCell ref="B23:E23"/>
    <mergeCell ref="C24:E24"/>
    <mergeCell ref="B14:J14"/>
    <mergeCell ref="B26:E26"/>
    <mergeCell ref="C27:E27"/>
    <mergeCell ref="H27:L29"/>
    <mergeCell ref="C28:E28"/>
    <mergeCell ref="C45:C46"/>
    <mergeCell ref="D45:E45"/>
    <mergeCell ref="G45:G46"/>
    <mergeCell ref="H45:I46"/>
    <mergeCell ref="D46:E46"/>
    <mergeCell ref="K24:K25"/>
    <mergeCell ref="H24:I24"/>
    <mergeCell ref="H25:I25"/>
    <mergeCell ref="J24:J25"/>
    <mergeCell ref="C25:E25"/>
  </mergeCells>
  <phoneticPr fontId="4"/>
  <pageMargins left="0.62" right="0.45" top="0.5" bottom="0.59"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F786-C217-49D6-B4B7-4968E2E45919}">
  <dimension ref="A1:J23"/>
  <sheetViews>
    <sheetView showGridLines="0" view="pageBreakPreview" zoomScale="115" zoomScaleNormal="100" zoomScaleSheetLayoutView="115" workbookViewId="0"/>
  </sheetViews>
  <sheetFormatPr defaultRowHeight="19.5" x14ac:dyDescent="0.4"/>
  <cols>
    <col min="1" max="1" width="1.375" style="1" customWidth="1"/>
    <col min="2" max="3" width="3.375" style="30" customWidth="1"/>
    <col min="4" max="4" width="20.125" style="8" customWidth="1"/>
    <col min="5" max="9" width="12.75" style="58" customWidth="1"/>
    <col min="10" max="10" width="14.625" style="58" customWidth="1"/>
    <col min="11" max="11" width="3.5" style="58" customWidth="1"/>
    <col min="12" max="249" width="9" style="58"/>
    <col min="250" max="250" width="1.375" style="58" customWidth="1"/>
    <col min="251" max="252" width="3.375" style="58" customWidth="1"/>
    <col min="253" max="253" width="20.125" style="58" customWidth="1"/>
    <col min="254" max="259" width="12.75" style="58" customWidth="1"/>
    <col min="260" max="505" width="9" style="58"/>
    <col min="506" max="506" width="1.375" style="58" customWidth="1"/>
    <col min="507" max="508" width="3.375" style="58" customWidth="1"/>
    <col min="509" max="509" width="20.125" style="58" customWidth="1"/>
    <col min="510" max="515" width="12.75" style="58" customWidth="1"/>
    <col min="516" max="761" width="9" style="58"/>
    <col min="762" max="762" width="1.375" style="58" customWidth="1"/>
    <col min="763" max="764" width="3.375" style="58" customWidth="1"/>
    <col min="765" max="765" width="20.125" style="58" customWidth="1"/>
    <col min="766" max="771" width="12.75" style="58" customWidth="1"/>
    <col min="772" max="1017" width="9" style="58"/>
    <col min="1018" max="1018" width="1.375" style="58" customWidth="1"/>
    <col min="1019" max="1020" width="3.375" style="58" customWidth="1"/>
    <col min="1021" max="1021" width="20.125" style="58" customWidth="1"/>
    <col min="1022" max="1027" width="12.75" style="58" customWidth="1"/>
    <col min="1028" max="1273" width="9" style="58"/>
    <col min="1274" max="1274" width="1.375" style="58" customWidth="1"/>
    <col min="1275" max="1276" width="3.375" style="58" customWidth="1"/>
    <col min="1277" max="1277" width="20.125" style="58" customWidth="1"/>
    <col min="1278" max="1283" width="12.75" style="58" customWidth="1"/>
    <col min="1284" max="1529" width="9" style="58"/>
    <col min="1530" max="1530" width="1.375" style="58" customWidth="1"/>
    <col min="1531" max="1532" width="3.375" style="58" customWidth="1"/>
    <col min="1533" max="1533" width="20.125" style="58" customWidth="1"/>
    <col min="1534" max="1539" width="12.75" style="58" customWidth="1"/>
    <col min="1540" max="1785" width="9" style="58"/>
    <col min="1786" max="1786" width="1.375" style="58" customWidth="1"/>
    <col min="1787" max="1788" width="3.375" style="58" customWidth="1"/>
    <col min="1789" max="1789" width="20.125" style="58" customWidth="1"/>
    <col min="1790" max="1795" width="12.75" style="58" customWidth="1"/>
    <col min="1796" max="2041" width="9" style="58"/>
    <col min="2042" max="2042" width="1.375" style="58" customWidth="1"/>
    <col min="2043" max="2044" width="3.375" style="58" customWidth="1"/>
    <col min="2045" max="2045" width="20.125" style="58" customWidth="1"/>
    <col min="2046" max="2051" width="12.75" style="58" customWidth="1"/>
    <col min="2052" max="2297" width="9" style="58"/>
    <col min="2298" max="2298" width="1.375" style="58" customWidth="1"/>
    <col min="2299" max="2300" width="3.375" style="58" customWidth="1"/>
    <col min="2301" max="2301" width="20.125" style="58" customWidth="1"/>
    <col min="2302" max="2307" width="12.75" style="58" customWidth="1"/>
    <col min="2308" max="2553" width="9" style="58"/>
    <col min="2554" max="2554" width="1.375" style="58" customWidth="1"/>
    <col min="2555" max="2556" width="3.375" style="58" customWidth="1"/>
    <col min="2557" max="2557" width="20.125" style="58" customWidth="1"/>
    <col min="2558" max="2563" width="12.75" style="58" customWidth="1"/>
    <col min="2564" max="2809" width="9" style="58"/>
    <col min="2810" max="2810" width="1.375" style="58" customWidth="1"/>
    <col min="2811" max="2812" width="3.375" style="58" customWidth="1"/>
    <col min="2813" max="2813" width="20.125" style="58" customWidth="1"/>
    <col min="2814" max="2819" width="12.75" style="58" customWidth="1"/>
    <col min="2820" max="3065" width="9" style="58"/>
    <col min="3066" max="3066" width="1.375" style="58" customWidth="1"/>
    <col min="3067" max="3068" width="3.375" style="58" customWidth="1"/>
    <col min="3069" max="3069" width="20.125" style="58" customWidth="1"/>
    <col min="3070" max="3075" width="12.75" style="58" customWidth="1"/>
    <col min="3076" max="3321" width="9" style="58"/>
    <col min="3322" max="3322" width="1.375" style="58" customWidth="1"/>
    <col min="3323" max="3324" width="3.375" style="58" customWidth="1"/>
    <col min="3325" max="3325" width="20.125" style="58" customWidth="1"/>
    <col min="3326" max="3331" width="12.75" style="58" customWidth="1"/>
    <col min="3332" max="3577" width="9" style="58"/>
    <col min="3578" max="3578" width="1.375" style="58" customWidth="1"/>
    <col min="3579" max="3580" width="3.375" style="58" customWidth="1"/>
    <col min="3581" max="3581" width="20.125" style="58" customWidth="1"/>
    <col min="3582" max="3587" width="12.75" style="58" customWidth="1"/>
    <col min="3588" max="3833" width="9" style="58"/>
    <col min="3834" max="3834" width="1.375" style="58" customWidth="1"/>
    <col min="3835" max="3836" width="3.375" style="58" customWidth="1"/>
    <col min="3837" max="3837" width="20.125" style="58" customWidth="1"/>
    <col min="3838" max="3843" width="12.75" style="58" customWidth="1"/>
    <col min="3844" max="4089" width="9" style="58"/>
    <col min="4090" max="4090" width="1.375" style="58" customWidth="1"/>
    <col min="4091" max="4092" width="3.375" style="58" customWidth="1"/>
    <col min="4093" max="4093" width="20.125" style="58" customWidth="1"/>
    <col min="4094" max="4099" width="12.75" style="58" customWidth="1"/>
    <col min="4100" max="4345" width="9" style="58"/>
    <col min="4346" max="4346" width="1.375" style="58" customWidth="1"/>
    <col min="4347" max="4348" width="3.375" style="58" customWidth="1"/>
    <col min="4349" max="4349" width="20.125" style="58" customWidth="1"/>
    <col min="4350" max="4355" width="12.75" style="58" customWidth="1"/>
    <col min="4356" max="4601" width="9" style="58"/>
    <col min="4602" max="4602" width="1.375" style="58" customWidth="1"/>
    <col min="4603" max="4604" width="3.375" style="58" customWidth="1"/>
    <col min="4605" max="4605" width="20.125" style="58" customWidth="1"/>
    <col min="4606" max="4611" width="12.75" style="58" customWidth="1"/>
    <col min="4612" max="4857" width="9" style="58"/>
    <col min="4858" max="4858" width="1.375" style="58" customWidth="1"/>
    <col min="4859" max="4860" width="3.375" style="58" customWidth="1"/>
    <col min="4861" max="4861" width="20.125" style="58" customWidth="1"/>
    <col min="4862" max="4867" width="12.75" style="58" customWidth="1"/>
    <col min="4868" max="5113" width="9" style="58"/>
    <col min="5114" max="5114" width="1.375" style="58" customWidth="1"/>
    <col min="5115" max="5116" width="3.375" style="58" customWidth="1"/>
    <col min="5117" max="5117" width="20.125" style="58" customWidth="1"/>
    <col min="5118" max="5123" width="12.75" style="58" customWidth="1"/>
    <col min="5124" max="5369" width="9" style="58"/>
    <col min="5370" max="5370" width="1.375" style="58" customWidth="1"/>
    <col min="5371" max="5372" width="3.375" style="58" customWidth="1"/>
    <col min="5373" max="5373" width="20.125" style="58" customWidth="1"/>
    <col min="5374" max="5379" width="12.75" style="58" customWidth="1"/>
    <col min="5380" max="5625" width="9" style="58"/>
    <col min="5626" max="5626" width="1.375" style="58" customWidth="1"/>
    <col min="5627" max="5628" width="3.375" style="58" customWidth="1"/>
    <col min="5629" max="5629" width="20.125" style="58" customWidth="1"/>
    <col min="5630" max="5635" width="12.75" style="58" customWidth="1"/>
    <col min="5636" max="5881" width="9" style="58"/>
    <col min="5882" max="5882" width="1.375" style="58" customWidth="1"/>
    <col min="5883" max="5884" width="3.375" style="58" customWidth="1"/>
    <col min="5885" max="5885" width="20.125" style="58" customWidth="1"/>
    <col min="5886" max="5891" width="12.75" style="58" customWidth="1"/>
    <col min="5892" max="6137" width="9" style="58"/>
    <col min="6138" max="6138" width="1.375" style="58" customWidth="1"/>
    <col min="6139" max="6140" width="3.375" style="58" customWidth="1"/>
    <col min="6141" max="6141" width="20.125" style="58" customWidth="1"/>
    <col min="6142" max="6147" width="12.75" style="58" customWidth="1"/>
    <col min="6148" max="6393" width="9" style="58"/>
    <col min="6394" max="6394" width="1.375" style="58" customWidth="1"/>
    <col min="6395" max="6396" width="3.375" style="58" customWidth="1"/>
    <col min="6397" max="6397" width="20.125" style="58" customWidth="1"/>
    <col min="6398" max="6403" width="12.75" style="58" customWidth="1"/>
    <col min="6404" max="6649" width="9" style="58"/>
    <col min="6650" max="6650" width="1.375" style="58" customWidth="1"/>
    <col min="6651" max="6652" width="3.375" style="58" customWidth="1"/>
    <col min="6653" max="6653" width="20.125" style="58" customWidth="1"/>
    <col min="6654" max="6659" width="12.75" style="58" customWidth="1"/>
    <col min="6660" max="6905" width="9" style="58"/>
    <col min="6906" max="6906" width="1.375" style="58" customWidth="1"/>
    <col min="6907" max="6908" width="3.375" style="58" customWidth="1"/>
    <col min="6909" max="6909" width="20.125" style="58" customWidth="1"/>
    <col min="6910" max="6915" width="12.75" style="58" customWidth="1"/>
    <col min="6916" max="7161" width="9" style="58"/>
    <col min="7162" max="7162" width="1.375" style="58" customWidth="1"/>
    <col min="7163" max="7164" width="3.375" style="58" customWidth="1"/>
    <col min="7165" max="7165" width="20.125" style="58" customWidth="1"/>
    <col min="7166" max="7171" width="12.75" style="58" customWidth="1"/>
    <col min="7172" max="7417" width="9" style="58"/>
    <col min="7418" max="7418" width="1.375" style="58" customWidth="1"/>
    <col min="7419" max="7420" width="3.375" style="58" customWidth="1"/>
    <col min="7421" max="7421" width="20.125" style="58" customWidth="1"/>
    <col min="7422" max="7427" width="12.75" style="58" customWidth="1"/>
    <col min="7428" max="7673" width="9" style="58"/>
    <col min="7674" max="7674" width="1.375" style="58" customWidth="1"/>
    <col min="7675" max="7676" width="3.375" style="58" customWidth="1"/>
    <col min="7677" max="7677" width="20.125" style="58" customWidth="1"/>
    <col min="7678" max="7683" width="12.75" style="58" customWidth="1"/>
    <col min="7684" max="7929" width="9" style="58"/>
    <col min="7930" max="7930" width="1.375" style="58" customWidth="1"/>
    <col min="7931" max="7932" width="3.375" style="58" customWidth="1"/>
    <col min="7933" max="7933" width="20.125" style="58" customWidth="1"/>
    <col min="7934" max="7939" width="12.75" style="58" customWidth="1"/>
    <col min="7940" max="8185" width="9" style="58"/>
    <col min="8186" max="8186" width="1.375" style="58" customWidth="1"/>
    <col min="8187" max="8188" width="3.375" style="58" customWidth="1"/>
    <col min="8189" max="8189" width="20.125" style="58" customWidth="1"/>
    <col min="8190" max="8195" width="12.75" style="58" customWidth="1"/>
    <col min="8196" max="8441" width="9" style="58"/>
    <col min="8442" max="8442" width="1.375" style="58" customWidth="1"/>
    <col min="8443" max="8444" width="3.375" style="58" customWidth="1"/>
    <col min="8445" max="8445" width="20.125" style="58" customWidth="1"/>
    <col min="8446" max="8451" width="12.75" style="58" customWidth="1"/>
    <col min="8452" max="8697" width="9" style="58"/>
    <col min="8698" max="8698" width="1.375" style="58" customWidth="1"/>
    <col min="8699" max="8700" width="3.375" style="58" customWidth="1"/>
    <col min="8701" max="8701" width="20.125" style="58" customWidth="1"/>
    <col min="8702" max="8707" width="12.75" style="58" customWidth="1"/>
    <col min="8708" max="8953" width="9" style="58"/>
    <col min="8954" max="8954" width="1.375" style="58" customWidth="1"/>
    <col min="8955" max="8956" width="3.375" style="58" customWidth="1"/>
    <col min="8957" max="8957" width="20.125" style="58" customWidth="1"/>
    <col min="8958" max="8963" width="12.75" style="58" customWidth="1"/>
    <col min="8964" max="9209" width="9" style="58"/>
    <col min="9210" max="9210" width="1.375" style="58" customWidth="1"/>
    <col min="9211" max="9212" width="3.375" style="58" customWidth="1"/>
    <col min="9213" max="9213" width="20.125" style="58" customWidth="1"/>
    <col min="9214" max="9219" width="12.75" style="58" customWidth="1"/>
    <col min="9220" max="9465" width="9" style="58"/>
    <col min="9466" max="9466" width="1.375" style="58" customWidth="1"/>
    <col min="9467" max="9468" width="3.375" style="58" customWidth="1"/>
    <col min="9469" max="9469" width="20.125" style="58" customWidth="1"/>
    <col min="9470" max="9475" width="12.75" style="58" customWidth="1"/>
    <col min="9476" max="9721" width="9" style="58"/>
    <col min="9722" max="9722" width="1.375" style="58" customWidth="1"/>
    <col min="9723" max="9724" width="3.375" style="58" customWidth="1"/>
    <col min="9725" max="9725" width="20.125" style="58" customWidth="1"/>
    <col min="9726" max="9731" width="12.75" style="58" customWidth="1"/>
    <col min="9732" max="9977" width="9" style="58"/>
    <col min="9978" max="9978" width="1.375" style="58" customWidth="1"/>
    <col min="9979" max="9980" width="3.375" style="58" customWidth="1"/>
    <col min="9981" max="9981" width="20.125" style="58" customWidth="1"/>
    <col min="9982" max="9987" width="12.75" style="58" customWidth="1"/>
    <col min="9988" max="10233" width="9" style="58"/>
    <col min="10234" max="10234" width="1.375" style="58" customWidth="1"/>
    <col min="10235" max="10236" width="3.375" style="58" customWidth="1"/>
    <col min="10237" max="10237" width="20.125" style="58" customWidth="1"/>
    <col min="10238" max="10243" width="12.75" style="58" customWidth="1"/>
    <col min="10244" max="10489" width="9" style="58"/>
    <col min="10490" max="10490" width="1.375" style="58" customWidth="1"/>
    <col min="10491" max="10492" width="3.375" style="58" customWidth="1"/>
    <col min="10493" max="10493" width="20.125" style="58" customWidth="1"/>
    <col min="10494" max="10499" width="12.75" style="58" customWidth="1"/>
    <col min="10500" max="10745" width="9" style="58"/>
    <col min="10746" max="10746" width="1.375" style="58" customWidth="1"/>
    <col min="10747" max="10748" width="3.375" style="58" customWidth="1"/>
    <col min="10749" max="10749" width="20.125" style="58" customWidth="1"/>
    <col min="10750" max="10755" width="12.75" style="58" customWidth="1"/>
    <col min="10756" max="11001" width="9" style="58"/>
    <col min="11002" max="11002" width="1.375" style="58" customWidth="1"/>
    <col min="11003" max="11004" width="3.375" style="58" customWidth="1"/>
    <col min="11005" max="11005" width="20.125" style="58" customWidth="1"/>
    <col min="11006" max="11011" width="12.75" style="58" customWidth="1"/>
    <col min="11012" max="11257" width="9" style="58"/>
    <col min="11258" max="11258" width="1.375" style="58" customWidth="1"/>
    <col min="11259" max="11260" width="3.375" style="58" customWidth="1"/>
    <col min="11261" max="11261" width="20.125" style="58" customWidth="1"/>
    <col min="11262" max="11267" width="12.75" style="58" customWidth="1"/>
    <col min="11268" max="11513" width="9" style="58"/>
    <col min="11514" max="11514" width="1.375" style="58" customWidth="1"/>
    <col min="11515" max="11516" width="3.375" style="58" customWidth="1"/>
    <col min="11517" max="11517" width="20.125" style="58" customWidth="1"/>
    <col min="11518" max="11523" width="12.75" style="58" customWidth="1"/>
    <col min="11524" max="11769" width="9" style="58"/>
    <col min="11770" max="11770" width="1.375" style="58" customWidth="1"/>
    <col min="11771" max="11772" width="3.375" style="58" customWidth="1"/>
    <col min="11773" max="11773" width="20.125" style="58" customWidth="1"/>
    <col min="11774" max="11779" width="12.75" style="58" customWidth="1"/>
    <col min="11780" max="12025" width="9" style="58"/>
    <col min="12026" max="12026" width="1.375" style="58" customWidth="1"/>
    <col min="12027" max="12028" width="3.375" style="58" customWidth="1"/>
    <col min="12029" max="12029" width="20.125" style="58" customWidth="1"/>
    <col min="12030" max="12035" width="12.75" style="58" customWidth="1"/>
    <col min="12036" max="12281" width="9" style="58"/>
    <col min="12282" max="12282" width="1.375" style="58" customWidth="1"/>
    <col min="12283" max="12284" width="3.375" style="58" customWidth="1"/>
    <col min="12285" max="12285" width="20.125" style="58" customWidth="1"/>
    <col min="12286" max="12291" width="12.75" style="58" customWidth="1"/>
    <col min="12292" max="12537" width="9" style="58"/>
    <col min="12538" max="12538" width="1.375" style="58" customWidth="1"/>
    <col min="12539" max="12540" width="3.375" style="58" customWidth="1"/>
    <col min="12541" max="12541" width="20.125" style="58" customWidth="1"/>
    <col min="12542" max="12547" width="12.75" style="58" customWidth="1"/>
    <col min="12548" max="12793" width="9" style="58"/>
    <col min="12794" max="12794" width="1.375" style="58" customWidth="1"/>
    <col min="12795" max="12796" width="3.375" style="58" customWidth="1"/>
    <col min="12797" max="12797" width="20.125" style="58" customWidth="1"/>
    <col min="12798" max="12803" width="12.75" style="58" customWidth="1"/>
    <col min="12804" max="13049" width="9" style="58"/>
    <col min="13050" max="13050" width="1.375" style="58" customWidth="1"/>
    <col min="13051" max="13052" width="3.375" style="58" customWidth="1"/>
    <col min="13053" max="13053" width="20.125" style="58" customWidth="1"/>
    <col min="13054" max="13059" width="12.75" style="58" customWidth="1"/>
    <col min="13060" max="13305" width="9" style="58"/>
    <col min="13306" max="13306" width="1.375" style="58" customWidth="1"/>
    <col min="13307" max="13308" width="3.375" style="58" customWidth="1"/>
    <col min="13309" max="13309" width="20.125" style="58" customWidth="1"/>
    <col min="13310" max="13315" width="12.75" style="58" customWidth="1"/>
    <col min="13316" max="13561" width="9" style="58"/>
    <col min="13562" max="13562" width="1.375" style="58" customWidth="1"/>
    <col min="13563" max="13564" width="3.375" style="58" customWidth="1"/>
    <col min="13565" max="13565" width="20.125" style="58" customWidth="1"/>
    <col min="13566" max="13571" width="12.75" style="58" customWidth="1"/>
    <col min="13572" max="13817" width="9" style="58"/>
    <col min="13818" max="13818" width="1.375" style="58" customWidth="1"/>
    <col min="13819" max="13820" width="3.375" style="58" customWidth="1"/>
    <col min="13821" max="13821" width="20.125" style="58" customWidth="1"/>
    <col min="13822" max="13827" width="12.75" style="58" customWidth="1"/>
    <col min="13828" max="14073" width="9" style="58"/>
    <col min="14074" max="14074" width="1.375" style="58" customWidth="1"/>
    <col min="14075" max="14076" width="3.375" style="58" customWidth="1"/>
    <col min="14077" max="14077" width="20.125" style="58" customWidth="1"/>
    <col min="14078" max="14083" width="12.75" style="58" customWidth="1"/>
    <col min="14084" max="14329" width="9" style="58"/>
    <col min="14330" max="14330" width="1.375" style="58" customWidth="1"/>
    <col min="14331" max="14332" width="3.375" style="58" customWidth="1"/>
    <col min="14333" max="14333" width="20.125" style="58" customWidth="1"/>
    <col min="14334" max="14339" width="12.75" style="58" customWidth="1"/>
    <col min="14340" max="14585" width="9" style="58"/>
    <col min="14586" max="14586" width="1.375" style="58" customWidth="1"/>
    <col min="14587" max="14588" width="3.375" style="58" customWidth="1"/>
    <col min="14589" max="14589" width="20.125" style="58" customWidth="1"/>
    <col min="14590" max="14595" width="12.75" style="58" customWidth="1"/>
    <col min="14596" max="14841" width="9" style="58"/>
    <col min="14842" max="14842" width="1.375" style="58" customWidth="1"/>
    <col min="14843" max="14844" width="3.375" style="58" customWidth="1"/>
    <col min="14845" max="14845" width="20.125" style="58" customWidth="1"/>
    <col min="14846" max="14851" width="12.75" style="58" customWidth="1"/>
    <col min="14852" max="15097" width="9" style="58"/>
    <col min="15098" max="15098" width="1.375" style="58" customWidth="1"/>
    <col min="15099" max="15100" width="3.375" style="58" customWidth="1"/>
    <col min="15101" max="15101" width="20.125" style="58" customWidth="1"/>
    <col min="15102" max="15107" width="12.75" style="58" customWidth="1"/>
    <col min="15108" max="15353" width="9" style="58"/>
    <col min="15354" max="15354" width="1.375" style="58" customWidth="1"/>
    <col min="15355" max="15356" width="3.375" style="58" customWidth="1"/>
    <col min="15357" max="15357" width="20.125" style="58" customWidth="1"/>
    <col min="15358" max="15363" width="12.75" style="58" customWidth="1"/>
    <col min="15364" max="15609" width="9" style="58"/>
    <col min="15610" max="15610" width="1.375" style="58" customWidth="1"/>
    <col min="15611" max="15612" width="3.375" style="58" customWidth="1"/>
    <col min="15613" max="15613" width="20.125" style="58" customWidth="1"/>
    <col min="15614" max="15619" width="12.75" style="58" customWidth="1"/>
    <col min="15620" max="15865" width="9" style="58"/>
    <col min="15866" max="15866" width="1.375" style="58" customWidth="1"/>
    <col min="15867" max="15868" width="3.375" style="58" customWidth="1"/>
    <col min="15869" max="15869" width="20.125" style="58" customWidth="1"/>
    <col min="15870" max="15875" width="12.75" style="58" customWidth="1"/>
    <col min="15876" max="16121" width="9" style="58"/>
    <col min="16122" max="16122" width="1.375" style="58" customWidth="1"/>
    <col min="16123" max="16124" width="3.375" style="58" customWidth="1"/>
    <col min="16125" max="16125" width="20.125" style="58" customWidth="1"/>
    <col min="16126" max="16131" width="12.75" style="58" customWidth="1"/>
    <col min="16132" max="16384" width="9" style="58"/>
  </cols>
  <sheetData>
    <row r="1" spans="1:10" s="1" customFormat="1" ht="7.5" customHeight="1" x14ac:dyDescent="0.5">
      <c r="A1" s="98"/>
      <c r="B1" s="2"/>
      <c r="C1" s="2"/>
    </row>
    <row r="2" spans="1:10" s="1" customFormat="1" x14ac:dyDescent="0.4">
      <c r="A2" s="99" t="s">
        <v>44</v>
      </c>
      <c r="B2" s="2"/>
      <c r="C2" s="2"/>
      <c r="J2" s="100" t="s">
        <v>45</v>
      </c>
    </row>
    <row r="3" spans="1:10" s="1" customFormat="1" ht="24" x14ac:dyDescent="0.5">
      <c r="A3" s="99" t="s">
        <v>66</v>
      </c>
      <c r="B3" s="6"/>
      <c r="C3" s="6"/>
      <c r="E3" s="6"/>
      <c r="J3" s="100"/>
    </row>
    <row r="4" spans="1:10" s="8" customFormat="1" ht="33" customHeight="1" thickBot="1" x14ac:dyDescent="0.55000000000000004">
      <c r="A4" s="101"/>
      <c r="B4" s="102" t="s">
        <v>46</v>
      </c>
      <c r="C4" s="6"/>
      <c r="E4" s="6"/>
      <c r="J4" s="100"/>
    </row>
    <row r="5" spans="1:10" s="13" customFormat="1" ht="25.5" customHeight="1" thickBot="1" x14ac:dyDescent="0.45">
      <c r="B5" s="26"/>
      <c r="C5" s="26"/>
      <c r="D5" s="103" t="s">
        <v>13</v>
      </c>
    </row>
    <row r="6" spans="1:10" s="13" customFormat="1" ht="24" customHeight="1" thickBot="1" x14ac:dyDescent="0.45">
      <c r="B6" s="26"/>
      <c r="C6" s="26"/>
      <c r="D6" s="104" t="str">
        <f>IFERROR(ROUNDDOWN('判定票、按分率'!F45/'判定票、按分率'!F46,6),"")</f>
        <v/>
      </c>
    </row>
    <row r="7" spans="1:10" s="13" customFormat="1" ht="13.5" customHeight="1" x14ac:dyDescent="0.4">
      <c r="B7" s="26"/>
      <c r="C7" s="26"/>
      <c r="D7" s="26"/>
      <c r="E7" s="26"/>
      <c r="F7" s="26"/>
      <c r="G7" s="26"/>
      <c r="H7" s="26"/>
    </row>
    <row r="8" spans="1:10" s="8" customFormat="1" ht="18.75" x14ac:dyDescent="0.4">
      <c r="A8" s="1"/>
      <c r="B8" s="406" t="s">
        <v>47</v>
      </c>
      <c r="C8" s="406"/>
      <c r="D8" s="406"/>
      <c r="E8" s="406"/>
    </row>
    <row r="9" spans="1:10" s="8" customFormat="1" ht="20.25" thickBot="1" x14ac:dyDescent="0.45">
      <c r="A9" s="1"/>
      <c r="B9" s="30"/>
      <c r="C9" s="30"/>
      <c r="J9" s="105" t="s">
        <v>48</v>
      </c>
    </row>
    <row r="10" spans="1:10" ht="30" customHeight="1" x14ac:dyDescent="0.4">
      <c r="B10" s="407" t="s">
        <v>9</v>
      </c>
      <c r="C10" s="408"/>
      <c r="D10" s="409"/>
      <c r="E10" s="416" t="s">
        <v>67</v>
      </c>
      <c r="F10" s="419" t="s">
        <v>49</v>
      </c>
      <c r="G10" s="420"/>
      <c r="H10" s="421" t="s">
        <v>50</v>
      </c>
      <c r="I10" s="420"/>
      <c r="J10" s="422"/>
    </row>
    <row r="11" spans="1:10" ht="21.75" customHeight="1" x14ac:dyDescent="0.4">
      <c r="B11" s="410"/>
      <c r="C11" s="411"/>
      <c r="D11" s="412"/>
      <c r="E11" s="417"/>
      <c r="F11" s="423" t="s">
        <v>51</v>
      </c>
      <c r="G11" s="425" t="s">
        <v>52</v>
      </c>
      <c r="H11" s="106"/>
      <c r="I11" s="107"/>
      <c r="J11" s="427" t="s">
        <v>53</v>
      </c>
    </row>
    <row r="12" spans="1:10" ht="50.25" customHeight="1" thickBot="1" x14ac:dyDescent="0.45">
      <c r="B12" s="413"/>
      <c r="C12" s="414"/>
      <c r="D12" s="415"/>
      <c r="E12" s="418"/>
      <c r="F12" s="424"/>
      <c r="G12" s="426"/>
      <c r="H12" s="108" t="s">
        <v>54</v>
      </c>
      <c r="I12" s="108" t="s">
        <v>65</v>
      </c>
      <c r="J12" s="428"/>
    </row>
    <row r="13" spans="1:10" ht="30.75" customHeight="1" x14ac:dyDescent="0.4">
      <c r="B13" s="397" t="s">
        <v>55</v>
      </c>
      <c r="C13" s="398"/>
      <c r="D13" s="399"/>
      <c r="E13" s="109">
        <f>F13+G13+J13</f>
        <v>0</v>
      </c>
      <c r="F13" s="110">
        <f>'別紙２-２科目内訳書'!F21</f>
        <v>0</v>
      </c>
      <c r="G13" s="111">
        <f>'別紙２-２科目内訳書'!G21</f>
        <v>0</v>
      </c>
      <c r="H13" s="112">
        <f>'別紙２-２科目内訳書'!H21</f>
        <v>0</v>
      </c>
      <c r="I13" s="113">
        <f>'別紙２-２科目内訳書'!I21</f>
        <v>0</v>
      </c>
      <c r="J13" s="339">
        <f>'別紙２-２科目内訳書'!J21</f>
        <v>0</v>
      </c>
    </row>
    <row r="14" spans="1:10" ht="30.75" customHeight="1" x14ac:dyDescent="0.4">
      <c r="B14" s="400" t="s">
        <v>56</v>
      </c>
      <c r="C14" s="401"/>
      <c r="D14" s="402"/>
      <c r="E14" s="114">
        <f t="shared" ref="E14:E21" si="0">F14+G14+J14</f>
        <v>0</v>
      </c>
      <c r="F14" s="115">
        <f>'別紙２-２科目内訳書'!F28</f>
        <v>0</v>
      </c>
      <c r="G14" s="116">
        <f>'別紙２-２科目内訳書'!G28</f>
        <v>0</v>
      </c>
      <c r="H14" s="117">
        <f>'別紙２-２科目内訳書'!H28</f>
        <v>0</v>
      </c>
      <c r="I14" s="118">
        <f>'別紙２-２科目内訳書'!I28</f>
        <v>0</v>
      </c>
      <c r="J14" s="340">
        <f>'別紙２-２科目内訳書'!J28</f>
        <v>0</v>
      </c>
    </row>
    <row r="15" spans="1:10" ht="30.75" customHeight="1" x14ac:dyDescent="0.4">
      <c r="B15" s="119" t="s">
        <v>57</v>
      </c>
      <c r="C15" s="120"/>
      <c r="D15" s="121"/>
      <c r="E15" s="114">
        <f t="shared" si="0"/>
        <v>0</v>
      </c>
      <c r="F15" s="115">
        <f>'別紙２-２科目内訳書'!F54</f>
        <v>0</v>
      </c>
      <c r="G15" s="116">
        <f>'別紙２-２科目内訳書'!G54</f>
        <v>0</v>
      </c>
      <c r="H15" s="122">
        <f>'別紙２-２科目内訳書'!H54</f>
        <v>0</v>
      </c>
      <c r="I15" s="123">
        <f>'別紙２-２科目内訳書'!I54</f>
        <v>0</v>
      </c>
      <c r="J15" s="340">
        <f>'別紙２-２科目内訳書'!J54</f>
        <v>0</v>
      </c>
    </row>
    <row r="16" spans="1:10" ht="30.75" customHeight="1" x14ac:dyDescent="0.4">
      <c r="B16" s="119" t="s">
        <v>58</v>
      </c>
      <c r="C16" s="120"/>
      <c r="D16" s="121"/>
      <c r="E16" s="114">
        <f t="shared" si="0"/>
        <v>0</v>
      </c>
      <c r="F16" s="115">
        <f>'別紙２-２科目内訳書'!F60</f>
        <v>0</v>
      </c>
      <c r="G16" s="116">
        <f>'別紙２-２科目内訳書'!G60</f>
        <v>0</v>
      </c>
      <c r="H16" s="117">
        <f>'別紙２-２科目内訳書'!H60</f>
        <v>0</v>
      </c>
      <c r="I16" s="118">
        <f>'別紙２-２科目内訳書'!I60</f>
        <v>0</v>
      </c>
      <c r="J16" s="340">
        <f>'別紙２-２科目内訳書'!J60</f>
        <v>0</v>
      </c>
    </row>
    <row r="17" spans="2:10" ht="30.75" customHeight="1" x14ac:dyDescent="0.4">
      <c r="B17" s="119" t="s">
        <v>59</v>
      </c>
      <c r="C17" s="120"/>
      <c r="D17" s="121"/>
      <c r="E17" s="114">
        <f t="shared" si="0"/>
        <v>0</v>
      </c>
      <c r="F17" s="115">
        <f>'別紙２-２科目内訳書'!F66</f>
        <v>0</v>
      </c>
      <c r="G17" s="116">
        <f>'別紙２-２科目内訳書'!G66</f>
        <v>0</v>
      </c>
      <c r="H17" s="117">
        <f>'別紙２-２科目内訳書'!H66</f>
        <v>0</v>
      </c>
      <c r="I17" s="118">
        <f>'別紙２-２科目内訳書'!I66</f>
        <v>0</v>
      </c>
      <c r="J17" s="340">
        <f>'別紙２-２科目内訳書'!J66</f>
        <v>0</v>
      </c>
    </row>
    <row r="18" spans="2:10" ht="30.75" customHeight="1" x14ac:dyDescent="0.4">
      <c r="B18" s="119" t="s">
        <v>60</v>
      </c>
      <c r="C18" s="120"/>
      <c r="D18" s="121"/>
      <c r="E18" s="114">
        <f t="shared" si="0"/>
        <v>0</v>
      </c>
      <c r="F18" s="115">
        <f>'別紙２-２科目内訳書'!F72</f>
        <v>0</v>
      </c>
      <c r="G18" s="116">
        <f>'別紙２-２科目内訳書'!G72</f>
        <v>0</v>
      </c>
      <c r="H18" s="117">
        <f>'別紙２-２科目内訳書'!H72</f>
        <v>0</v>
      </c>
      <c r="I18" s="118">
        <f>'別紙２-２科目内訳書'!I72</f>
        <v>0</v>
      </c>
      <c r="J18" s="340">
        <f>'別紙２-２科目内訳書'!J72</f>
        <v>0</v>
      </c>
    </row>
    <row r="19" spans="2:10" ht="30.75" customHeight="1" thickBot="1" x14ac:dyDescent="0.45">
      <c r="B19" s="124" t="s">
        <v>61</v>
      </c>
      <c r="C19" s="125"/>
      <c r="D19" s="126"/>
      <c r="E19" s="127">
        <f t="shared" si="0"/>
        <v>0</v>
      </c>
      <c r="F19" s="128">
        <f>'別紙２-２科目内訳書'!F78</f>
        <v>0</v>
      </c>
      <c r="G19" s="129">
        <f>'別紙２-２科目内訳書'!G78</f>
        <v>0</v>
      </c>
      <c r="H19" s="130">
        <f>'別紙２-２科目内訳書'!H78</f>
        <v>0</v>
      </c>
      <c r="I19" s="131">
        <f>'別紙２-２科目内訳書'!I78</f>
        <v>0</v>
      </c>
      <c r="J19" s="341">
        <f>'別紙２-２科目内訳書'!J78</f>
        <v>0</v>
      </c>
    </row>
    <row r="20" spans="2:10" ht="30.75" customHeight="1" thickTop="1" thickBot="1" x14ac:dyDescent="0.45">
      <c r="B20" s="403" t="s">
        <v>62</v>
      </c>
      <c r="C20" s="404"/>
      <c r="D20" s="405"/>
      <c r="E20" s="132">
        <f>F20+G20+J20</f>
        <v>0</v>
      </c>
      <c r="F20" s="133">
        <f>+SUM(F13,F16,F18)-SUM(F14:F15,F17,F19)</f>
        <v>0</v>
      </c>
      <c r="G20" s="134">
        <f>+SUM(G13,G16,G18)-SUM(G14:G15,G17,G19)</f>
        <v>0</v>
      </c>
      <c r="H20" s="135">
        <f>+SUM(H13,H16,H18)-SUM(H14:H15,H17,H19)</f>
        <v>0</v>
      </c>
      <c r="I20" s="136">
        <f>+SUM(I13,I16,I18)-SUM(I14:I15,I17,I19)</f>
        <v>0</v>
      </c>
      <c r="J20" s="342">
        <f>+SUM(J13,J16,J18)-SUM(J14:J15,J17,J19)</f>
        <v>0</v>
      </c>
    </row>
    <row r="21" spans="2:10" ht="30.75" customHeight="1" thickTop="1" thickBot="1" x14ac:dyDescent="0.45">
      <c r="B21" s="137" t="s">
        <v>63</v>
      </c>
      <c r="C21" s="138"/>
      <c r="D21" s="139"/>
      <c r="E21" s="140">
        <f t="shared" si="0"/>
        <v>0</v>
      </c>
      <c r="F21" s="141">
        <f>'別紙２-２科目内訳書'!F80</f>
        <v>0</v>
      </c>
      <c r="G21" s="142">
        <f>'別紙２-２科目内訳書'!G80</f>
        <v>0</v>
      </c>
      <c r="H21" s="143" t="str">
        <f>'別紙２-２科目内訳書'!H80</f>
        <v/>
      </c>
      <c r="I21" s="144" t="str">
        <f>'別紙２-２科目内訳書'!I80</f>
        <v/>
      </c>
      <c r="J21" s="343">
        <f>'別紙２-２科目内訳書'!J80</f>
        <v>0</v>
      </c>
    </row>
    <row r="22" spans="2:10" ht="30.75" customHeight="1" thickTop="1" thickBot="1" x14ac:dyDescent="0.45">
      <c r="B22" s="403" t="s">
        <v>64</v>
      </c>
      <c r="C22" s="404"/>
      <c r="D22" s="405"/>
      <c r="E22" s="132">
        <f>F22+G22+J22</f>
        <v>0</v>
      </c>
      <c r="F22" s="133">
        <f>+F20-F21</f>
        <v>0</v>
      </c>
      <c r="G22" s="134">
        <f>+G20-G21</f>
        <v>0</v>
      </c>
      <c r="H22" s="135" t="e">
        <f>+H20-H21</f>
        <v>#VALUE!</v>
      </c>
      <c r="I22" s="136" t="e">
        <f>+I20-I21</f>
        <v>#VALUE!</v>
      </c>
      <c r="J22" s="145">
        <f>+J20-J21</f>
        <v>0</v>
      </c>
    </row>
    <row r="23" spans="2:10" s="1" customFormat="1" ht="22.5" customHeight="1" thickTop="1" x14ac:dyDescent="0.4">
      <c r="B23" s="146"/>
      <c r="C23" s="48"/>
      <c r="D23" s="49"/>
      <c r="E23" s="50"/>
      <c r="F23" s="50"/>
      <c r="G23" s="50"/>
      <c r="H23" s="50"/>
      <c r="J23" s="147"/>
    </row>
  </sheetData>
  <mergeCells count="12">
    <mergeCell ref="F10:G10"/>
    <mergeCell ref="H10:J10"/>
    <mergeCell ref="F11:F12"/>
    <mergeCell ref="G11:G12"/>
    <mergeCell ref="J11:J12"/>
    <mergeCell ref="B13:D13"/>
    <mergeCell ref="B14:D14"/>
    <mergeCell ref="B20:D20"/>
    <mergeCell ref="B22:D22"/>
    <mergeCell ref="B8:E8"/>
    <mergeCell ref="B10:D12"/>
    <mergeCell ref="E10:E12"/>
  </mergeCells>
  <phoneticPr fontId="2"/>
  <pageMargins left="0.7" right="0.43" top="0.75" bottom="0.75" header="0.3" footer="0.3"/>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BFDF7-BD24-4CD7-9502-B91CF7191F6C}">
  <dimension ref="A1:K81"/>
  <sheetViews>
    <sheetView showGridLines="0" view="pageBreakPreview" topLeftCell="B1" zoomScale="115" zoomScaleNormal="100" zoomScaleSheetLayoutView="115" workbookViewId="0">
      <selection activeCell="B1" sqref="B1"/>
    </sheetView>
  </sheetViews>
  <sheetFormatPr defaultRowHeight="19.5" x14ac:dyDescent="0.4"/>
  <cols>
    <col min="1" max="1" width="1.375" style="1" customWidth="1"/>
    <col min="2" max="3" width="3.375" style="30" customWidth="1"/>
    <col min="4" max="4" width="20.125" style="8" customWidth="1"/>
    <col min="5" max="9" width="12.75" style="58" customWidth="1"/>
    <col min="10" max="10" width="14.125" style="58" customWidth="1"/>
    <col min="11" max="11" width="2.5" style="58" customWidth="1"/>
    <col min="12" max="16384" width="9" style="4"/>
  </cols>
  <sheetData>
    <row r="1" spans="2:11" x14ac:dyDescent="0.4">
      <c r="B1" s="2"/>
      <c r="C1" s="2"/>
      <c r="D1" s="1"/>
      <c r="E1" s="1"/>
      <c r="F1" s="1"/>
      <c r="G1" s="1"/>
      <c r="H1" s="1"/>
      <c r="I1" s="1"/>
      <c r="J1" s="1"/>
      <c r="K1" s="1"/>
    </row>
    <row r="2" spans="2:11" ht="24" x14ac:dyDescent="0.5">
      <c r="B2" s="6" t="s">
        <v>68</v>
      </c>
      <c r="C2" s="2"/>
      <c r="D2" s="1"/>
      <c r="E2" s="1"/>
      <c r="F2" s="1"/>
      <c r="G2" s="1"/>
      <c r="H2" s="1"/>
      <c r="I2" s="1"/>
      <c r="J2" s="28" t="s">
        <v>69</v>
      </c>
      <c r="K2" s="1"/>
    </row>
    <row r="3" spans="2:11" x14ac:dyDescent="0.4">
      <c r="B3" s="2"/>
      <c r="C3" s="2"/>
      <c r="D3" s="335"/>
      <c r="E3" s="1"/>
      <c r="F3" s="4"/>
      <c r="G3" s="4"/>
      <c r="H3" s="4"/>
      <c r="I3" s="4"/>
      <c r="J3" s="4"/>
      <c r="K3" s="4"/>
    </row>
    <row r="4" spans="2:11" x14ac:dyDescent="0.4">
      <c r="B4" s="2"/>
      <c r="C4" s="2"/>
      <c r="D4" s="336"/>
      <c r="E4" s="1"/>
      <c r="F4" s="4"/>
      <c r="G4" s="4"/>
      <c r="H4" s="4"/>
      <c r="I4" s="4"/>
      <c r="J4" s="4"/>
      <c r="K4" s="4"/>
    </row>
    <row r="5" spans="2:11" ht="11.25" customHeight="1" x14ac:dyDescent="0.4">
      <c r="B5" s="1"/>
      <c r="C5" s="1"/>
      <c r="D5" s="1"/>
      <c r="E5" s="1"/>
      <c r="F5" s="1"/>
      <c r="G5" s="1"/>
      <c r="H5" s="1"/>
      <c r="I5" s="1"/>
      <c r="J5" s="1"/>
      <c r="K5" s="1"/>
    </row>
    <row r="6" spans="2:11" ht="18.75" x14ac:dyDescent="0.4">
      <c r="B6" s="1" t="s">
        <v>77</v>
      </c>
      <c r="C6" s="1"/>
      <c r="D6" s="1"/>
      <c r="E6" s="1"/>
      <c r="F6" s="1"/>
      <c r="G6" s="1"/>
      <c r="H6" s="1"/>
      <c r="I6" s="1"/>
      <c r="J6" s="1"/>
      <c r="K6" s="1"/>
    </row>
    <row r="7" spans="2:11" ht="18.75" x14ac:dyDescent="0.4">
      <c r="B7" s="1" t="s">
        <v>78</v>
      </c>
      <c r="C7" s="1"/>
      <c r="D7" s="1"/>
      <c r="E7" s="1"/>
      <c r="F7" s="1"/>
      <c r="G7" s="1"/>
      <c r="H7" s="1"/>
      <c r="I7" s="1"/>
      <c r="J7" s="1"/>
      <c r="K7" s="1"/>
    </row>
    <row r="8" spans="2:11" ht="9" customHeight="1" x14ac:dyDescent="0.4">
      <c r="B8" s="1"/>
      <c r="C8" s="1"/>
      <c r="D8" s="1"/>
      <c r="E8" s="1"/>
      <c r="F8" s="1"/>
      <c r="G8" s="1"/>
      <c r="H8" s="1"/>
      <c r="I8" s="1"/>
      <c r="J8" s="1"/>
      <c r="K8" s="1"/>
    </row>
    <row r="9" spans="2:11" ht="45" customHeight="1" x14ac:dyDescent="0.5">
      <c r="B9" s="6"/>
      <c r="C9" s="6"/>
      <c r="D9" s="7"/>
      <c r="E9" s="6"/>
      <c r="F9" s="435" t="s">
        <v>81</v>
      </c>
      <c r="G9" s="436"/>
      <c r="H9" s="436"/>
      <c r="I9" s="436"/>
      <c r="J9" s="437"/>
      <c r="K9" s="8"/>
    </row>
    <row r="10" spans="2:11" ht="21.75" customHeight="1" x14ac:dyDescent="0.4">
      <c r="B10" s="461" t="s">
        <v>47</v>
      </c>
      <c r="C10" s="462"/>
      <c r="D10" s="462"/>
      <c r="E10" s="463"/>
      <c r="F10" s="438"/>
      <c r="G10" s="439"/>
      <c r="H10" s="439"/>
      <c r="I10" s="439"/>
      <c r="J10" s="440"/>
      <c r="K10" s="8"/>
    </row>
    <row r="11" spans="2:11" ht="18.75" x14ac:dyDescent="0.4">
      <c r="B11" s="4"/>
      <c r="C11" s="4"/>
      <c r="D11" s="4"/>
      <c r="E11" s="4"/>
      <c r="F11" s="8"/>
      <c r="G11" s="8"/>
      <c r="H11" s="8"/>
      <c r="I11" s="8"/>
      <c r="J11" s="148"/>
      <c r="K11" s="8"/>
    </row>
    <row r="12" spans="2:11" ht="20.25" thickBot="1" x14ac:dyDescent="0.45">
      <c r="E12" s="8"/>
      <c r="F12" s="8"/>
      <c r="G12" s="8"/>
      <c r="H12" s="8"/>
      <c r="I12" s="8"/>
      <c r="J12" s="31" t="s">
        <v>48</v>
      </c>
      <c r="K12" s="8"/>
    </row>
    <row r="13" spans="2:11" ht="18.75" x14ac:dyDescent="0.4">
      <c r="B13" s="464" t="s">
        <v>9</v>
      </c>
      <c r="C13" s="465"/>
      <c r="D13" s="466"/>
      <c r="E13" s="472" t="s">
        <v>79</v>
      </c>
      <c r="F13" s="419" t="s">
        <v>49</v>
      </c>
      <c r="G13" s="420"/>
      <c r="H13" s="421" t="s">
        <v>50</v>
      </c>
      <c r="I13" s="420"/>
      <c r="J13" s="422"/>
    </row>
    <row r="14" spans="2:11" ht="18.75" x14ac:dyDescent="0.4">
      <c r="B14" s="467"/>
      <c r="C14" s="377"/>
      <c r="D14" s="468"/>
      <c r="E14" s="473"/>
      <c r="F14" s="423" t="s">
        <v>51</v>
      </c>
      <c r="G14" s="425" t="s">
        <v>52</v>
      </c>
      <c r="H14" s="149"/>
      <c r="I14" s="150"/>
      <c r="J14" s="459" t="s">
        <v>53</v>
      </c>
    </row>
    <row r="15" spans="2:11" ht="46.5" thickBot="1" x14ac:dyDescent="0.45">
      <c r="B15" s="469"/>
      <c r="C15" s="470"/>
      <c r="D15" s="471"/>
      <c r="E15" s="474"/>
      <c r="F15" s="424"/>
      <c r="G15" s="426"/>
      <c r="H15" s="108" t="s">
        <v>54</v>
      </c>
      <c r="I15" s="108" t="s">
        <v>80</v>
      </c>
      <c r="J15" s="460"/>
    </row>
    <row r="16" spans="2:11" ht="18.75" x14ac:dyDescent="0.4">
      <c r="B16" s="475"/>
      <c r="C16" s="476"/>
      <c r="D16" s="477"/>
      <c r="E16" s="151">
        <f>F16+G16+J16</f>
        <v>0</v>
      </c>
      <c r="F16" s="152"/>
      <c r="G16" s="153"/>
      <c r="H16" s="154" t="str">
        <f>IFERROR(J16-I16,"")</f>
        <v/>
      </c>
      <c r="I16" s="155" t="str">
        <f>IFERROR(ROUND(J16*'判定票、按分率'!$H$45,0),"")</f>
        <v/>
      </c>
      <c r="J16" s="156"/>
    </row>
    <row r="17" spans="2:10" ht="18.75" x14ac:dyDescent="0.4">
      <c r="B17" s="450"/>
      <c r="C17" s="451"/>
      <c r="D17" s="452"/>
      <c r="E17" s="157">
        <f>F17+G17+J17</f>
        <v>0</v>
      </c>
      <c r="F17" s="158"/>
      <c r="G17" s="159"/>
      <c r="H17" s="160" t="str">
        <f t="shared" ref="H17:H20" si="0">IFERROR(J17-I17,"")</f>
        <v/>
      </c>
      <c r="I17" s="161" t="str">
        <f>IFERROR(ROUND(J17*'判定票、按分率'!$H$45,0),"")</f>
        <v/>
      </c>
      <c r="J17" s="162"/>
    </row>
    <row r="18" spans="2:10" ht="18.75" x14ac:dyDescent="0.4">
      <c r="B18" s="450"/>
      <c r="C18" s="451"/>
      <c r="D18" s="452"/>
      <c r="E18" s="157">
        <f>F18+G18+J18</f>
        <v>0</v>
      </c>
      <c r="F18" s="158"/>
      <c r="G18" s="159"/>
      <c r="H18" s="160" t="str">
        <f t="shared" si="0"/>
        <v/>
      </c>
      <c r="I18" s="161" t="str">
        <f>IFERROR(ROUND(J18*'判定票、按分率'!$H$45,0),"")</f>
        <v/>
      </c>
      <c r="J18" s="162"/>
    </row>
    <row r="19" spans="2:10" ht="18.75" x14ac:dyDescent="0.4">
      <c r="B19" s="450"/>
      <c r="C19" s="451"/>
      <c r="D19" s="452"/>
      <c r="E19" s="163">
        <f>F19+G19+J19</f>
        <v>0</v>
      </c>
      <c r="F19" s="164"/>
      <c r="G19" s="165"/>
      <c r="H19" s="166" t="str">
        <f t="shared" si="0"/>
        <v/>
      </c>
      <c r="I19" s="167" t="str">
        <f>IFERROR(ROUND(J19*'判定票、按分率'!$H$45,0),"")</f>
        <v/>
      </c>
      <c r="J19" s="168"/>
    </row>
    <row r="20" spans="2:10" thickBot="1" x14ac:dyDescent="0.45">
      <c r="B20" s="447"/>
      <c r="C20" s="448"/>
      <c r="D20" s="449"/>
      <c r="E20" s="163">
        <f>F20+G20+J20</f>
        <v>0</v>
      </c>
      <c r="F20" s="164"/>
      <c r="G20" s="165"/>
      <c r="H20" s="166" t="str">
        <f t="shared" si="0"/>
        <v/>
      </c>
      <c r="I20" s="167" t="str">
        <f>IFERROR(ROUND(J20*'判定票、按分率'!$H$45,0),"")</f>
        <v/>
      </c>
      <c r="J20" s="168"/>
    </row>
    <row r="21" spans="2:10" ht="20.25" thickTop="1" thickBot="1" x14ac:dyDescent="0.45">
      <c r="B21" s="441" t="s">
        <v>70</v>
      </c>
      <c r="C21" s="442"/>
      <c r="D21" s="443"/>
      <c r="E21" s="169">
        <f t="shared" ref="E21:J21" si="1">+SUM(E16:E20)</f>
        <v>0</v>
      </c>
      <c r="F21" s="170">
        <f t="shared" si="1"/>
        <v>0</v>
      </c>
      <c r="G21" s="171">
        <f t="shared" si="1"/>
        <v>0</v>
      </c>
      <c r="H21" s="172">
        <f t="shared" si="1"/>
        <v>0</v>
      </c>
      <c r="I21" s="170">
        <f t="shared" si="1"/>
        <v>0</v>
      </c>
      <c r="J21" s="173">
        <f t="shared" si="1"/>
        <v>0</v>
      </c>
    </row>
    <row r="22" spans="2:10" ht="11.1" customHeight="1" thickTop="1" thickBot="1" x14ac:dyDescent="0.45">
      <c r="B22" s="174"/>
      <c r="C22" s="174"/>
      <c r="D22" s="174"/>
      <c r="E22" s="175"/>
      <c r="F22" s="176"/>
      <c r="G22" s="176"/>
      <c r="H22" s="176"/>
      <c r="I22" s="176"/>
      <c r="J22" s="177"/>
    </row>
    <row r="23" spans="2:10" ht="18.75" x14ac:dyDescent="0.4">
      <c r="B23" s="453"/>
      <c r="C23" s="454"/>
      <c r="D23" s="455"/>
      <c r="E23" s="178">
        <f>F23+G23+J23</f>
        <v>0</v>
      </c>
      <c r="F23" s="179"/>
      <c r="G23" s="180"/>
      <c r="H23" s="181" t="str">
        <f t="shared" ref="H23:H27" si="2">IFERROR(J23-I23,"")</f>
        <v/>
      </c>
      <c r="I23" s="182" t="str">
        <f>IFERROR(ROUND(J23*'判定票、按分率'!$H$45,0),"")</f>
        <v/>
      </c>
      <c r="J23" s="183"/>
    </row>
    <row r="24" spans="2:10" ht="18.75" x14ac:dyDescent="0.4">
      <c r="B24" s="450"/>
      <c r="C24" s="451"/>
      <c r="D24" s="452"/>
      <c r="E24" s="157">
        <f>F24+G24+J24</f>
        <v>0</v>
      </c>
      <c r="F24" s="158"/>
      <c r="G24" s="159"/>
      <c r="H24" s="160" t="str">
        <f t="shared" si="2"/>
        <v/>
      </c>
      <c r="I24" s="161" t="str">
        <f>IFERROR(ROUND(J24*'判定票、按分率'!$H$45,0),"")</f>
        <v/>
      </c>
      <c r="J24" s="162"/>
    </row>
    <row r="25" spans="2:10" ht="18.75" x14ac:dyDescent="0.4">
      <c r="B25" s="450"/>
      <c r="C25" s="451"/>
      <c r="D25" s="452"/>
      <c r="E25" s="157">
        <f>F25+G25+J25</f>
        <v>0</v>
      </c>
      <c r="F25" s="158"/>
      <c r="G25" s="159"/>
      <c r="H25" s="160" t="str">
        <f t="shared" si="2"/>
        <v/>
      </c>
      <c r="I25" s="161" t="str">
        <f>IFERROR(ROUND(J25*'判定票、按分率'!$H$45,0),"")</f>
        <v/>
      </c>
      <c r="J25" s="162"/>
    </row>
    <row r="26" spans="2:10" ht="18.75" x14ac:dyDescent="0.4">
      <c r="B26" s="450"/>
      <c r="C26" s="451"/>
      <c r="D26" s="452"/>
      <c r="E26" s="163">
        <f>F26+G26+J26</f>
        <v>0</v>
      </c>
      <c r="F26" s="164"/>
      <c r="G26" s="165"/>
      <c r="H26" s="166" t="str">
        <f t="shared" si="2"/>
        <v/>
      </c>
      <c r="I26" s="167" t="str">
        <f>IFERROR(ROUND(J26*'判定票、按分率'!$H$45,0),"")</f>
        <v/>
      </c>
      <c r="J26" s="168"/>
    </row>
    <row r="27" spans="2:10" thickBot="1" x14ac:dyDescent="0.45">
      <c r="B27" s="447"/>
      <c r="C27" s="448"/>
      <c r="D27" s="449"/>
      <c r="E27" s="163">
        <f>F27+G27+J27</f>
        <v>0</v>
      </c>
      <c r="F27" s="164"/>
      <c r="G27" s="165"/>
      <c r="H27" s="166" t="str">
        <f t="shared" si="2"/>
        <v/>
      </c>
      <c r="I27" s="167" t="str">
        <f>IFERROR(ROUND(J27*'判定票、按分率'!$H$45,0),"")</f>
        <v/>
      </c>
      <c r="J27" s="168"/>
    </row>
    <row r="28" spans="2:10" ht="20.25" thickTop="1" thickBot="1" x14ac:dyDescent="0.45">
      <c r="B28" s="441" t="s">
        <v>71</v>
      </c>
      <c r="C28" s="442"/>
      <c r="D28" s="443"/>
      <c r="E28" s="169">
        <f t="shared" ref="E28:J28" si="3">+SUM(E23:E27)</f>
        <v>0</v>
      </c>
      <c r="F28" s="170">
        <f t="shared" si="3"/>
        <v>0</v>
      </c>
      <c r="G28" s="171">
        <f t="shared" si="3"/>
        <v>0</v>
      </c>
      <c r="H28" s="172">
        <f t="shared" si="3"/>
        <v>0</v>
      </c>
      <c r="I28" s="170">
        <f t="shared" si="3"/>
        <v>0</v>
      </c>
      <c r="J28" s="173">
        <f t="shared" si="3"/>
        <v>0</v>
      </c>
    </row>
    <row r="29" spans="2:10" ht="11.1" customHeight="1" thickTop="1" thickBot="1" x14ac:dyDescent="0.45">
      <c r="B29" s="49"/>
      <c r="C29" s="49"/>
      <c r="D29" s="49"/>
      <c r="E29" s="184"/>
      <c r="F29" s="185"/>
      <c r="G29" s="185"/>
      <c r="H29" s="185"/>
      <c r="I29" s="185"/>
      <c r="J29" s="186"/>
    </row>
    <row r="30" spans="2:10" ht="18.75" x14ac:dyDescent="0.4">
      <c r="B30" s="453"/>
      <c r="C30" s="454"/>
      <c r="D30" s="455"/>
      <c r="E30" s="178">
        <f t="shared" ref="E30:E53" si="4">F30+G30+J30</f>
        <v>0</v>
      </c>
      <c r="F30" s="179"/>
      <c r="G30" s="180"/>
      <c r="H30" s="181" t="str">
        <f t="shared" ref="H30:H53" si="5">IFERROR(J30-I30,"")</f>
        <v/>
      </c>
      <c r="I30" s="182" t="str">
        <f>IFERROR(ROUND(J30*'判定票、按分率'!$H$45,0),"")</f>
        <v/>
      </c>
      <c r="J30" s="183"/>
    </row>
    <row r="31" spans="2:10" ht="18.75" x14ac:dyDescent="0.4">
      <c r="B31" s="450"/>
      <c r="C31" s="451"/>
      <c r="D31" s="452"/>
      <c r="E31" s="157">
        <f t="shared" si="4"/>
        <v>0</v>
      </c>
      <c r="F31" s="158"/>
      <c r="G31" s="159"/>
      <c r="H31" s="160" t="str">
        <f t="shared" si="5"/>
        <v/>
      </c>
      <c r="I31" s="161" t="str">
        <f>IFERROR(ROUND(J31*'判定票、按分率'!$H$45,0),"")</f>
        <v/>
      </c>
      <c r="J31" s="162"/>
    </row>
    <row r="32" spans="2:10" ht="18.75" x14ac:dyDescent="0.4">
      <c r="B32" s="450"/>
      <c r="C32" s="451"/>
      <c r="D32" s="452"/>
      <c r="E32" s="157">
        <f t="shared" si="4"/>
        <v>0</v>
      </c>
      <c r="F32" s="158"/>
      <c r="G32" s="159"/>
      <c r="H32" s="160" t="str">
        <f t="shared" si="5"/>
        <v/>
      </c>
      <c r="I32" s="161" t="str">
        <f>IFERROR(ROUND(J32*'判定票、按分率'!$H$45,0),"")</f>
        <v/>
      </c>
      <c r="J32" s="187"/>
    </row>
    <row r="33" spans="2:10" ht="18.75" x14ac:dyDescent="0.4">
      <c r="B33" s="450"/>
      <c r="C33" s="451"/>
      <c r="D33" s="452"/>
      <c r="E33" s="157">
        <f t="shared" si="4"/>
        <v>0</v>
      </c>
      <c r="F33" s="158"/>
      <c r="G33" s="159"/>
      <c r="H33" s="160" t="str">
        <f t="shared" si="5"/>
        <v/>
      </c>
      <c r="I33" s="161" t="str">
        <f>IFERROR(ROUND(J33*'判定票、按分率'!$H$45,0),"")</f>
        <v/>
      </c>
      <c r="J33" s="162"/>
    </row>
    <row r="34" spans="2:10" ht="18.75" x14ac:dyDescent="0.4">
      <c r="B34" s="450"/>
      <c r="C34" s="451"/>
      <c r="D34" s="452"/>
      <c r="E34" s="157">
        <f t="shared" si="4"/>
        <v>0</v>
      </c>
      <c r="F34" s="158"/>
      <c r="G34" s="159"/>
      <c r="H34" s="160" t="str">
        <f t="shared" si="5"/>
        <v/>
      </c>
      <c r="I34" s="161" t="str">
        <f>IFERROR(ROUND(J34*'判定票、按分率'!$H$45,0),"")</f>
        <v/>
      </c>
      <c r="J34" s="162"/>
    </row>
    <row r="35" spans="2:10" ht="18.75" x14ac:dyDescent="0.4">
      <c r="B35" s="450"/>
      <c r="C35" s="451"/>
      <c r="D35" s="452"/>
      <c r="E35" s="157">
        <f t="shared" si="4"/>
        <v>0</v>
      </c>
      <c r="F35" s="158"/>
      <c r="G35" s="159"/>
      <c r="H35" s="160" t="str">
        <f t="shared" si="5"/>
        <v/>
      </c>
      <c r="I35" s="161" t="str">
        <f>IFERROR(ROUND(J35*'判定票、按分率'!$H$45,0),"")</f>
        <v/>
      </c>
      <c r="J35" s="162"/>
    </row>
    <row r="36" spans="2:10" ht="18.75" x14ac:dyDescent="0.4">
      <c r="B36" s="450"/>
      <c r="C36" s="451"/>
      <c r="D36" s="452"/>
      <c r="E36" s="163">
        <f t="shared" si="4"/>
        <v>0</v>
      </c>
      <c r="F36" s="164"/>
      <c r="G36" s="165"/>
      <c r="H36" s="166" t="str">
        <f t="shared" si="5"/>
        <v/>
      </c>
      <c r="I36" s="167" t="str">
        <f>IFERROR(ROUND(J36*'判定票、按分率'!$H$45,0),"")</f>
        <v/>
      </c>
      <c r="J36" s="168"/>
    </row>
    <row r="37" spans="2:10" ht="18.75" x14ac:dyDescent="0.4">
      <c r="B37" s="450"/>
      <c r="C37" s="451"/>
      <c r="D37" s="452"/>
      <c r="E37" s="163">
        <f t="shared" si="4"/>
        <v>0</v>
      </c>
      <c r="F37" s="164"/>
      <c r="G37" s="165"/>
      <c r="H37" s="166" t="str">
        <f t="shared" si="5"/>
        <v/>
      </c>
      <c r="I37" s="167" t="str">
        <f>IFERROR(ROUND(J37*'判定票、按分率'!$H$45,0),"")</f>
        <v/>
      </c>
      <c r="J37" s="168"/>
    </row>
    <row r="38" spans="2:10" ht="18.75" x14ac:dyDescent="0.4">
      <c r="B38" s="450"/>
      <c r="C38" s="451"/>
      <c r="D38" s="452"/>
      <c r="E38" s="163">
        <f t="shared" si="4"/>
        <v>0</v>
      </c>
      <c r="F38" s="164"/>
      <c r="G38" s="165"/>
      <c r="H38" s="166" t="str">
        <f t="shared" si="5"/>
        <v/>
      </c>
      <c r="I38" s="167" t="str">
        <f>IFERROR(ROUND(J38*'判定票、按分率'!$H$45,0),"")</f>
        <v/>
      </c>
      <c r="J38" s="168"/>
    </row>
    <row r="39" spans="2:10" ht="18.75" x14ac:dyDescent="0.4">
      <c r="B39" s="450"/>
      <c r="C39" s="451"/>
      <c r="D39" s="452"/>
      <c r="E39" s="163">
        <f t="shared" si="4"/>
        <v>0</v>
      </c>
      <c r="F39" s="164"/>
      <c r="G39" s="165"/>
      <c r="H39" s="166" t="str">
        <f t="shared" ref="H39:H42" si="6">IFERROR(J39-I39,"")</f>
        <v/>
      </c>
      <c r="I39" s="167" t="str">
        <f>IFERROR(ROUND(J39*'判定票、按分率'!$H$45,0),"")</f>
        <v/>
      </c>
      <c r="J39" s="168"/>
    </row>
    <row r="40" spans="2:10" ht="18.75" x14ac:dyDescent="0.4">
      <c r="B40" s="450"/>
      <c r="C40" s="451"/>
      <c r="D40" s="452"/>
      <c r="E40" s="163">
        <f t="shared" si="4"/>
        <v>0</v>
      </c>
      <c r="F40" s="164"/>
      <c r="G40" s="165"/>
      <c r="H40" s="166" t="str">
        <f t="shared" si="6"/>
        <v/>
      </c>
      <c r="I40" s="167" t="str">
        <f>IFERROR(ROUND(J40*'判定票、按分率'!$H$45,0),"")</f>
        <v/>
      </c>
      <c r="J40" s="168"/>
    </row>
    <row r="41" spans="2:10" ht="18.75" x14ac:dyDescent="0.4">
      <c r="B41" s="450"/>
      <c r="C41" s="451"/>
      <c r="D41" s="452"/>
      <c r="E41" s="163">
        <f t="shared" si="4"/>
        <v>0</v>
      </c>
      <c r="F41" s="164"/>
      <c r="G41" s="165"/>
      <c r="H41" s="166" t="str">
        <f t="shared" si="6"/>
        <v/>
      </c>
      <c r="I41" s="167" t="str">
        <f>IFERROR(ROUND(J41*'判定票、按分率'!$H$45,0),"")</f>
        <v/>
      </c>
      <c r="J41" s="168"/>
    </row>
    <row r="42" spans="2:10" ht="18.75" x14ac:dyDescent="0.4">
      <c r="B42" s="450"/>
      <c r="C42" s="451"/>
      <c r="D42" s="452"/>
      <c r="E42" s="163">
        <f t="shared" si="4"/>
        <v>0</v>
      </c>
      <c r="F42" s="164"/>
      <c r="G42" s="165"/>
      <c r="H42" s="166" t="str">
        <f t="shared" si="6"/>
        <v/>
      </c>
      <c r="I42" s="167" t="str">
        <f>IFERROR(ROUND(J42*'判定票、按分率'!$H$45,0),"")</f>
        <v/>
      </c>
      <c r="J42" s="168"/>
    </row>
    <row r="43" spans="2:10" ht="18.75" x14ac:dyDescent="0.4">
      <c r="B43" s="450"/>
      <c r="C43" s="451"/>
      <c r="D43" s="452"/>
      <c r="E43" s="163">
        <f t="shared" si="4"/>
        <v>0</v>
      </c>
      <c r="F43" s="164"/>
      <c r="G43" s="165"/>
      <c r="H43" s="166" t="str">
        <f t="shared" ref="H43:H45" si="7">IFERROR(J43-I43,"")</f>
        <v/>
      </c>
      <c r="I43" s="167" t="str">
        <f>IFERROR(ROUND(J43*'判定票、按分率'!$H$45,0),"")</f>
        <v/>
      </c>
      <c r="J43" s="168"/>
    </row>
    <row r="44" spans="2:10" ht="18.75" x14ac:dyDescent="0.4">
      <c r="B44" s="450"/>
      <c r="C44" s="451"/>
      <c r="D44" s="452"/>
      <c r="E44" s="163">
        <f t="shared" si="4"/>
        <v>0</v>
      </c>
      <c r="F44" s="164"/>
      <c r="G44" s="165"/>
      <c r="H44" s="166" t="str">
        <f t="shared" si="7"/>
        <v/>
      </c>
      <c r="I44" s="167" t="str">
        <f>IFERROR(ROUND(J44*'判定票、按分率'!$H$45,0),"")</f>
        <v/>
      </c>
      <c r="J44" s="168"/>
    </row>
    <row r="45" spans="2:10" ht="18.75" x14ac:dyDescent="0.4">
      <c r="B45" s="450"/>
      <c r="C45" s="451"/>
      <c r="D45" s="452"/>
      <c r="E45" s="163">
        <f t="shared" si="4"/>
        <v>0</v>
      </c>
      <c r="F45" s="164"/>
      <c r="G45" s="165"/>
      <c r="H45" s="166" t="str">
        <f t="shared" si="7"/>
        <v/>
      </c>
      <c r="I45" s="167" t="str">
        <f>IFERROR(ROUND(J45*'判定票、按分率'!$H$45,0),"")</f>
        <v/>
      </c>
      <c r="J45" s="168"/>
    </row>
    <row r="46" spans="2:10" ht="18.75" x14ac:dyDescent="0.4">
      <c r="B46" s="450"/>
      <c r="C46" s="451"/>
      <c r="D46" s="452"/>
      <c r="E46" s="163">
        <f t="shared" si="4"/>
        <v>0</v>
      </c>
      <c r="F46" s="164"/>
      <c r="G46" s="165"/>
      <c r="H46" s="166" t="str">
        <f t="shared" ref="H46:H52" si="8">IFERROR(J46-I46,"")</f>
        <v/>
      </c>
      <c r="I46" s="167" t="str">
        <f>IFERROR(ROUND(J46*'判定票、按分率'!$H$45,0),"")</f>
        <v/>
      </c>
      <c r="J46" s="168"/>
    </row>
    <row r="47" spans="2:10" ht="18.75" x14ac:dyDescent="0.4">
      <c r="B47" s="450"/>
      <c r="C47" s="451"/>
      <c r="D47" s="452"/>
      <c r="E47" s="163">
        <f t="shared" si="4"/>
        <v>0</v>
      </c>
      <c r="F47" s="164"/>
      <c r="G47" s="165"/>
      <c r="H47" s="166" t="str">
        <f t="shared" si="8"/>
        <v/>
      </c>
      <c r="I47" s="167" t="str">
        <f>IFERROR(ROUND(J47*'判定票、按分率'!$H$45,0),"")</f>
        <v/>
      </c>
      <c r="J47" s="168"/>
    </row>
    <row r="48" spans="2:10" ht="18.75" x14ac:dyDescent="0.4">
      <c r="B48" s="450"/>
      <c r="C48" s="451"/>
      <c r="D48" s="452"/>
      <c r="E48" s="163">
        <f t="shared" si="4"/>
        <v>0</v>
      </c>
      <c r="F48" s="164"/>
      <c r="G48" s="165"/>
      <c r="H48" s="166" t="str">
        <f t="shared" si="8"/>
        <v/>
      </c>
      <c r="I48" s="167" t="str">
        <f>IFERROR(ROUND(J48*'判定票、按分率'!$H$45,0),"")</f>
        <v/>
      </c>
      <c r="J48" s="168"/>
    </row>
    <row r="49" spans="2:10" ht="18.75" x14ac:dyDescent="0.4">
      <c r="B49" s="450"/>
      <c r="C49" s="451"/>
      <c r="D49" s="452"/>
      <c r="E49" s="163">
        <f t="shared" si="4"/>
        <v>0</v>
      </c>
      <c r="F49" s="164"/>
      <c r="G49" s="165"/>
      <c r="H49" s="166" t="str">
        <f t="shared" si="8"/>
        <v/>
      </c>
      <c r="I49" s="167" t="str">
        <f>IFERROR(ROUND(J49*'判定票、按分率'!$H$45,0),"")</f>
        <v/>
      </c>
      <c r="J49" s="168"/>
    </row>
    <row r="50" spans="2:10" ht="18.75" x14ac:dyDescent="0.4">
      <c r="B50" s="450"/>
      <c r="C50" s="451"/>
      <c r="D50" s="452"/>
      <c r="E50" s="163">
        <f t="shared" si="4"/>
        <v>0</v>
      </c>
      <c r="F50" s="164"/>
      <c r="G50" s="165"/>
      <c r="H50" s="166" t="str">
        <f t="shared" si="8"/>
        <v/>
      </c>
      <c r="I50" s="167" t="str">
        <f>IFERROR(ROUND(J50*'判定票、按分率'!$H$45,0),"")</f>
        <v/>
      </c>
      <c r="J50" s="168"/>
    </row>
    <row r="51" spans="2:10" ht="18.75" x14ac:dyDescent="0.4">
      <c r="B51" s="450"/>
      <c r="C51" s="451"/>
      <c r="D51" s="452"/>
      <c r="E51" s="163">
        <f t="shared" si="4"/>
        <v>0</v>
      </c>
      <c r="F51" s="164"/>
      <c r="G51" s="165"/>
      <c r="H51" s="166" t="str">
        <f t="shared" si="8"/>
        <v/>
      </c>
      <c r="I51" s="167" t="str">
        <f>IFERROR(ROUND(J51*'判定票、按分率'!$H$45,0),"")</f>
        <v/>
      </c>
      <c r="J51" s="168"/>
    </row>
    <row r="52" spans="2:10" ht="18.75" x14ac:dyDescent="0.4">
      <c r="B52" s="450"/>
      <c r="C52" s="451"/>
      <c r="D52" s="452"/>
      <c r="E52" s="163">
        <f t="shared" si="4"/>
        <v>0</v>
      </c>
      <c r="F52" s="164"/>
      <c r="G52" s="165"/>
      <c r="H52" s="166" t="str">
        <f t="shared" si="8"/>
        <v/>
      </c>
      <c r="I52" s="167" t="str">
        <f>IFERROR(ROUND(J52*'判定票、按分率'!$H$45,0),"")</f>
        <v/>
      </c>
      <c r="J52" s="168"/>
    </row>
    <row r="53" spans="2:10" thickBot="1" x14ac:dyDescent="0.45">
      <c r="B53" s="456"/>
      <c r="C53" s="457"/>
      <c r="D53" s="458"/>
      <c r="E53" s="163">
        <f t="shared" si="4"/>
        <v>0</v>
      </c>
      <c r="F53" s="164"/>
      <c r="G53" s="165"/>
      <c r="H53" s="166" t="str">
        <f t="shared" si="5"/>
        <v/>
      </c>
      <c r="I53" s="167" t="str">
        <f>IFERROR(ROUND(J53*'判定票、按分率'!$H$45,0),"")</f>
        <v/>
      </c>
      <c r="J53" s="168"/>
    </row>
    <row r="54" spans="2:10" ht="20.25" thickTop="1" thickBot="1" x14ac:dyDescent="0.45">
      <c r="B54" s="441" t="s">
        <v>72</v>
      </c>
      <c r="C54" s="442"/>
      <c r="D54" s="443"/>
      <c r="E54" s="169">
        <f t="shared" ref="E54:J54" si="9">+SUM(E30:E53)</f>
        <v>0</v>
      </c>
      <c r="F54" s="170">
        <f t="shared" si="9"/>
        <v>0</v>
      </c>
      <c r="G54" s="171">
        <f t="shared" si="9"/>
        <v>0</v>
      </c>
      <c r="H54" s="172">
        <f t="shared" si="9"/>
        <v>0</v>
      </c>
      <c r="I54" s="170">
        <f t="shared" si="9"/>
        <v>0</v>
      </c>
      <c r="J54" s="173">
        <f t="shared" si="9"/>
        <v>0</v>
      </c>
    </row>
    <row r="55" spans="2:10" ht="11.1" customHeight="1" thickTop="1" thickBot="1" x14ac:dyDescent="0.45">
      <c r="B55" s="49"/>
      <c r="C55" s="49"/>
      <c r="D55" s="49"/>
      <c r="E55" s="184"/>
      <c r="F55" s="185"/>
      <c r="G55" s="185"/>
      <c r="H55" s="185"/>
      <c r="I55" s="185"/>
      <c r="J55" s="186"/>
    </row>
    <row r="56" spans="2:10" ht="18.75" x14ac:dyDescent="0.4">
      <c r="B56" s="444"/>
      <c r="C56" s="445"/>
      <c r="D56" s="446"/>
      <c r="E56" s="178">
        <f>F56+G56+J56</f>
        <v>0</v>
      </c>
      <c r="F56" s="179"/>
      <c r="G56" s="191"/>
      <c r="H56" s="181" t="str">
        <f t="shared" ref="H56:H59" si="10">IFERROR(J56-I56,"")</f>
        <v/>
      </c>
      <c r="I56" s="181" t="str">
        <f>IFERROR(ROUND(J56*'判定票、按分率'!$H$45,0),"")</f>
        <v/>
      </c>
      <c r="J56" s="192"/>
    </row>
    <row r="57" spans="2:10" ht="18.75" x14ac:dyDescent="0.4">
      <c r="B57" s="450"/>
      <c r="C57" s="451"/>
      <c r="D57" s="452"/>
      <c r="E57" s="157">
        <f>F57+G57+J57</f>
        <v>0</v>
      </c>
      <c r="F57" s="158"/>
      <c r="G57" s="193"/>
      <c r="H57" s="160" t="str">
        <f t="shared" si="10"/>
        <v/>
      </c>
      <c r="I57" s="160" t="str">
        <f>IFERROR(ROUND(J57*'判定票、按分率'!$H$45,0),"")</f>
        <v/>
      </c>
      <c r="J57" s="162"/>
    </row>
    <row r="58" spans="2:10" ht="18.75" x14ac:dyDescent="0.4">
      <c r="B58" s="450"/>
      <c r="C58" s="451"/>
      <c r="D58" s="452"/>
      <c r="E58" s="157">
        <f>F58+G58+J58</f>
        <v>0</v>
      </c>
      <c r="F58" s="158"/>
      <c r="G58" s="193"/>
      <c r="H58" s="160" t="str">
        <f t="shared" si="10"/>
        <v/>
      </c>
      <c r="I58" s="160" t="str">
        <f>IFERROR(ROUND(J58*'判定票、按分率'!$H$45,0),"")</f>
        <v/>
      </c>
      <c r="J58" s="162"/>
    </row>
    <row r="59" spans="2:10" thickBot="1" x14ac:dyDescent="0.45">
      <c r="B59" s="447"/>
      <c r="C59" s="448"/>
      <c r="D59" s="449"/>
      <c r="E59" s="194">
        <f>F59+G59+J59</f>
        <v>0</v>
      </c>
      <c r="F59" s="195"/>
      <c r="G59" s="196"/>
      <c r="H59" s="197" t="str">
        <f t="shared" si="10"/>
        <v/>
      </c>
      <c r="I59" s="198" t="str">
        <f>IFERROR(ROUND(J59*'判定票、按分率'!$H$45,0),"")</f>
        <v/>
      </c>
      <c r="J59" s="199"/>
    </row>
    <row r="60" spans="2:10" ht="20.25" thickTop="1" thickBot="1" x14ac:dyDescent="0.45">
      <c r="B60" s="441" t="s">
        <v>73</v>
      </c>
      <c r="C60" s="442"/>
      <c r="D60" s="443"/>
      <c r="E60" s="169">
        <f t="shared" ref="E60:J60" si="11">+SUM(E56:E59)</f>
        <v>0</v>
      </c>
      <c r="F60" s="170">
        <f t="shared" si="11"/>
        <v>0</v>
      </c>
      <c r="G60" s="171">
        <f t="shared" si="11"/>
        <v>0</v>
      </c>
      <c r="H60" s="172">
        <f t="shared" si="11"/>
        <v>0</v>
      </c>
      <c r="I60" s="170">
        <f t="shared" si="11"/>
        <v>0</v>
      </c>
      <c r="J60" s="173">
        <f t="shared" si="11"/>
        <v>0</v>
      </c>
    </row>
    <row r="61" spans="2:10" ht="11.1" customHeight="1" thickTop="1" thickBot="1" x14ac:dyDescent="0.45">
      <c r="B61" s="200"/>
      <c r="C61" s="200"/>
      <c r="D61" s="200"/>
      <c r="E61" s="201"/>
      <c r="F61" s="202"/>
      <c r="G61" s="202"/>
      <c r="H61" s="202"/>
      <c r="I61" s="202"/>
      <c r="J61" s="203"/>
    </row>
    <row r="62" spans="2:10" ht="18.75" x14ac:dyDescent="0.4">
      <c r="B62" s="444"/>
      <c r="C62" s="445"/>
      <c r="D62" s="446"/>
      <c r="E62" s="178">
        <f>F62+G62+J62</f>
        <v>0</v>
      </c>
      <c r="F62" s="179"/>
      <c r="G62" s="191"/>
      <c r="H62" s="181" t="str">
        <f t="shared" ref="H62:H65" si="12">IFERROR(J62-I62,"")</f>
        <v/>
      </c>
      <c r="I62" s="181" t="str">
        <f>IFERROR(ROUND(J62*'判定票、按分率'!$H$45,0),"")</f>
        <v/>
      </c>
      <c r="J62" s="192"/>
    </row>
    <row r="63" spans="2:10" ht="18.75" x14ac:dyDescent="0.4">
      <c r="B63" s="450"/>
      <c r="C63" s="451"/>
      <c r="D63" s="452"/>
      <c r="E63" s="157">
        <f>F63+G63+J63</f>
        <v>0</v>
      </c>
      <c r="F63" s="158"/>
      <c r="G63" s="193"/>
      <c r="H63" s="160" t="str">
        <f t="shared" si="12"/>
        <v/>
      </c>
      <c r="I63" s="160" t="str">
        <f>IFERROR(ROUND(J63*'判定票、按分率'!$H$45,0),"")</f>
        <v/>
      </c>
      <c r="J63" s="162"/>
    </row>
    <row r="64" spans="2:10" ht="18.75" x14ac:dyDescent="0.4">
      <c r="B64" s="450"/>
      <c r="C64" s="451"/>
      <c r="D64" s="452"/>
      <c r="E64" s="157">
        <f>F64+G64+J64</f>
        <v>0</v>
      </c>
      <c r="F64" s="158"/>
      <c r="G64" s="193"/>
      <c r="H64" s="160" t="str">
        <f t="shared" si="12"/>
        <v/>
      </c>
      <c r="I64" s="160" t="str">
        <f>IFERROR(ROUND(J64*'判定票、按分率'!$H$45,0),"")</f>
        <v/>
      </c>
      <c r="J64" s="162"/>
    </row>
    <row r="65" spans="2:10" thickBot="1" x14ac:dyDescent="0.45">
      <c r="B65" s="447"/>
      <c r="C65" s="448"/>
      <c r="D65" s="449"/>
      <c r="E65" s="194">
        <f>F65+G65+J65</f>
        <v>0</v>
      </c>
      <c r="F65" s="195"/>
      <c r="G65" s="196"/>
      <c r="H65" s="197" t="str">
        <f t="shared" si="12"/>
        <v/>
      </c>
      <c r="I65" s="198" t="str">
        <f>IFERROR(ROUND(J65*'判定票、按分率'!$H$45,0),"")</f>
        <v/>
      </c>
      <c r="J65" s="199"/>
    </row>
    <row r="66" spans="2:10" ht="20.25" thickTop="1" thickBot="1" x14ac:dyDescent="0.45">
      <c r="B66" s="441" t="s">
        <v>74</v>
      </c>
      <c r="C66" s="442"/>
      <c r="D66" s="443"/>
      <c r="E66" s="169">
        <f t="shared" ref="E66:J66" si="13">+SUM(E62:E65)</f>
        <v>0</v>
      </c>
      <c r="F66" s="170">
        <f t="shared" si="13"/>
        <v>0</v>
      </c>
      <c r="G66" s="171">
        <f t="shared" si="13"/>
        <v>0</v>
      </c>
      <c r="H66" s="172">
        <f t="shared" si="13"/>
        <v>0</v>
      </c>
      <c r="I66" s="170">
        <f t="shared" si="13"/>
        <v>0</v>
      </c>
      <c r="J66" s="173">
        <f t="shared" si="13"/>
        <v>0</v>
      </c>
    </row>
    <row r="67" spans="2:10" ht="11.1" customHeight="1" thickTop="1" thickBot="1" x14ac:dyDescent="0.45">
      <c r="B67" s="204"/>
      <c r="C67" s="205"/>
      <c r="D67" s="206"/>
      <c r="E67" s="185"/>
      <c r="F67" s="185"/>
      <c r="G67" s="185"/>
      <c r="H67" s="185"/>
      <c r="I67" s="185"/>
      <c r="J67" s="186"/>
    </row>
    <row r="68" spans="2:10" ht="18.75" x14ac:dyDescent="0.4">
      <c r="B68" s="444"/>
      <c r="C68" s="445"/>
      <c r="D68" s="446"/>
      <c r="E68" s="178">
        <f>F68+G68+J68</f>
        <v>0</v>
      </c>
      <c r="F68" s="179"/>
      <c r="G68" s="191"/>
      <c r="H68" s="181" t="str">
        <f t="shared" ref="H68:H71" si="14">IFERROR(J68-I68,"")</f>
        <v/>
      </c>
      <c r="I68" s="181" t="str">
        <f>IFERROR(ROUND(J68*'判定票、按分率'!$H$45,0),"")</f>
        <v/>
      </c>
      <c r="J68" s="192"/>
    </row>
    <row r="69" spans="2:10" ht="18.75" x14ac:dyDescent="0.4">
      <c r="B69" s="207"/>
      <c r="C69" s="208"/>
      <c r="D69" s="209"/>
      <c r="E69" s="210">
        <f t="shared" ref="E69:E70" si="15">F69+G69+J69</f>
        <v>0</v>
      </c>
      <c r="F69" s="211"/>
      <c r="G69" s="212"/>
      <c r="H69" s="213" t="str">
        <f t="shared" si="14"/>
        <v/>
      </c>
      <c r="I69" s="213" t="str">
        <f>IFERROR(ROUND(J69*'判定票、按分率'!$H$45,0),"")</f>
        <v/>
      </c>
      <c r="J69" s="214"/>
    </row>
    <row r="70" spans="2:10" ht="18.75" x14ac:dyDescent="0.4">
      <c r="B70" s="189"/>
      <c r="C70" s="190"/>
      <c r="D70" s="188"/>
      <c r="E70" s="163">
        <f t="shared" si="15"/>
        <v>0</v>
      </c>
      <c r="F70" s="164"/>
      <c r="G70" s="215"/>
      <c r="H70" s="166" t="str">
        <f t="shared" si="14"/>
        <v/>
      </c>
      <c r="I70" s="166" t="str">
        <f>IFERROR(ROUND(J70*'判定票、按分率'!$H$45,0),"")</f>
        <v/>
      </c>
      <c r="J70" s="168"/>
    </row>
    <row r="71" spans="2:10" thickBot="1" x14ac:dyDescent="0.45">
      <c r="B71" s="447"/>
      <c r="C71" s="448"/>
      <c r="D71" s="449"/>
      <c r="E71" s="194">
        <f>F71+G71+J71</f>
        <v>0</v>
      </c>
      <c r="F71" s="195"/>
      <c r="G71" s="196"/>
      <c r="H71" s="197" t="str">
        <f t="shared" si="14"/>
        <v/>
      </c>
      <c r="I71" s="198" t="str">
        <f>IFERROR(ROUND(J71*'判定票、按分率'!$H$45,0),"")</f>
        <v/>
      </c>
      <c r="J71" s="199"/>
    </row>
    <row r="72" spans="2:10" ht="20.25" thickTop="1" thickBot="1" x14ac:dyDescent="0.45">
      <c r="B72" s="441" t="s">
        <v>75</v>
      </c>
      <c r="C72" s="442"/>
      <c r="D72" s="443"/>
      <c r="E72" s="169">
        <f t="shared" ref="E72:J72" si="16">+SUM(E68:E71)</f>
        <v>0</v>
      </c>
      <c r="F72" s="170">
        <f t="shared" si="16"/>
        <v>0</v>
      </c>
      <c r="G72" s="171">
        <f t="shared" si="16"/>
        <v>0</v>
      </c>
      <c r="H72" s="172">
        <f t="shared" si="16"/>
        <v>0</v>
      </c>
      <c r="I72" s="170">
        <f t="shared" si="16"/>
        <v>0</v>
      </c>
      <c r="J72" s="173">
        <f t="shared" si="16"/>
        <v>0</v>
      </c>
    </row>
    <row r="73" spans="2:10" ht="9.9499999999999993" customHeight="1" thickTop="1" thickBot="1" x14ac:dyDescent="0.45">
      <c r="B73" s="204"/>
      <c r="C73" s="205"/>
      <c r="D73" s="206"/>
      <c r="E73" s="185"/>
      <c r="F73" s="185"/>
      <c r="G73" s="185"/>
      <c r="H73" s="185"/>
      <c r="I73" s="185"/>
      <c r="J73" s="186"/>
    </row>
    <row r="74" spans="2:10" ht="18.75" x14ac:dyDescent="0.4">
      <c r="B74" s="444"/>
      <c r="C74" s="445"/>
      <c r="D74" s="446"/>
      <c r="E74" s="178">
        <f>F74+G74+J74</f>
        <v>0</v>
      </c>
      <c r="F74" s="179"/>
      <c r="G74" s="191"/>
      <c r="H74" s="181" t="str">
        <f t="shared" ref="H74:H77" si="17">IFERROR(J74-I74,"")</f>
        <v/>
      </c>
      <c r="I74" s="181" t="str">
        <f>IFERROR(ROUND(J74*'判定票、按分率'!$H$45,0),"")</f>
        <v/>
      </c>
      <c r="J74" s="192"/>
    </row>
    <row r="75" spans="2:10" ht="18.75" x14ac:dyDescent="0.4">
      <c r="B75" s="216"/>
      <c r="C75" s="217"/>
      <c r="D75" s="218"/>
      <c r="E75" s="151">
        <f t="shared" ref="E75:E76" si="18">F75+G75+J75</f>
        <v>0</v>
      </c>
      <c r="F75" s="152"/>
      <c r="G75" s="219"/>
      <c r="H75" s="154" t="str">
        <f t="shared" si="17"/>
        <v/>
      </c>
      <c r="I75" s="154" t="str">
        <f>IFERROR(ROUND(J75*'判定票、按分率'!$H$45,0),"")</f>
        <v/>
      </c>
      <c r="J75" s="220"/>
    </row>
    <row r="76" spans="2:10" ht="18.75" x14ac:dyDescent="0.4">
      <c r="B76" s="207"/>
      <c r="C76" s="208"/>
      <c r="D76" s="209"/>
      <c r="E76" s="210">
        <f t="shared" si="18"/>
        <v>0</v>
      </c>
      <c r="F76" s="211"/>
      <c r="G76" s="212"/>
      <c r="H76" s="213" t="str">
        <f t="shared" si="17"/>
        <v/>
      </c>
      <c r="I76" s="213" t="str">
        <f>IFERROR(ROUND(J76*'判定票、按分率'!$H$45,0),"")</f>
        <v/>
      </c>
      <c r="J76" s="214"/>
    </row>
    <row r="77" spans="2:10" thickBot="1" x14ac:dyDescent="0.45">
      <c r="B77" s="447"/>
      <c r="C77" s="448"/>
      <c r="D77" s="449"/>
      <c r="E77" s="194">
        <f>F77+G77+J77</f>
        <v>0</v>
      </c>
      <c r="F77" s="195"/>
      <c r="G77" s="196"/>
      <c r="H77" s="197" t="str">
        <f t="shared" si="17"/>
        <v/>
      </c>
      <c r="I77" s="198" t="str">
        <f>IFERROR(ROUND(J77*'判定票、按分率'!$H$45,0),"")</f>
        <v/>
      </c>
      <c r="J77" s="199"/>
    </row>
    <row r="78" spans="2:10" ht="20.25" thickTop="1" thickBot="1" x14ac:dyDescent="0.45">
      <c r="B78" s="429" t="s">
        <v>76</v>
      </c>
      <c r="C78" s="430"/>
      <c r="D78" s="431"/>
      <c r="E78" s="169">
        <f t="shared" ref="E78:J78" si="19">+SUM(E74:E77)</f>
        <v>0</v>
      </c>
      <c r="F78" s="170">
        <f t="shared" si="19"/>
        <v>0</v>
      </c>
      <c r="G78" s="171">
        <f t="shared" si="19"/>
        <v>0</v>
      </c>
      <c r="H78" s="172">
        <f t="shared" si="19"/>
        <v>0</v>
      </c>
      <c r="I78" s="170">
        <f t="shared" si="19"/>
        <v>0</v>
      </c>
      <c r="J78" s="173">
        <f t="shared" si="19"/>
        <v>0</v>
      </c>
    </row>
    <row r="79" spans="2:10" ht="9.9499999999999993" customHeight="1" thickTop="1" thickBot="1" x14ac:dyDescent="0.45">
      <c r="B79" s="205"/>
      <c r="C79" s="205"/>
      <c r="D79" s="206"/>
      <c r="E79" s="185"/>
      <c r="F79" s="185"/>
      <c r="G79" s="185"/>
      <c r="H79" s="185"/>
      <c r="I79" s="185"/>
      <c r="J79" s="221"/>
    </row>
    <row r="80" spans="2:10" ht="20.25" thickTop="1" thickBot="1" x14ac:dyDescent="0.45">
      <c r="B80" s="432" t="s">
        <v>63</v>
      </c>
      <c r="C80" s="433"/>
      <c r="D80" s="434"/>
      <c r="E80" s="169">
        <f>F80+G80+J80</f>
        <v>0</v>
      </c>
      <c r="F80" s="222"/>
      <c r="G80" s="223"/>
      <c r="H80" s="172" t="str">
        <f>IFERROR(J80-I80,"")</f>
        <v/>
      </c>
      <c r="I80" s="224" t="str">
        <f>IFERROR(ROUND(J80*'判定票、按分率'!$H$45,0),"")</f>
        <v/>
      </c>
      <c r="J80" s="225"/>
    </row>
    <row r="81" ht="9.9499999999999993" customHeight="1" thickTop="1" x14ac:dyDescent="0.4"/>
  </sheetData>
  <mergeCells count="63">
    <mergeCell ref="B10:E10"/>
    <mergeCell ref="B13:D15"/>
    <mergeCell ref="E13:E15"/>
    <mergeCell ref="B28:D28"/>
    <mergeCell ref="B16:D16"/>
    <mergeCell ref="B17:D17"/>
    <mergeCell ref="B18:D18"/>
    <mergeCell ref="B19:D19"/>
    <mergeCell ref="B20:D20"/>
    <mergeCell ref="B21:D21"/>
    <mergeCell ref="B23:D23"/>
    <mergeCell ref="B24:D24"/>
    <mergeCell ref="B25:D25"/>
    <mergeCell ref="B26:D26"/>
    <mergeCell ref="B27:D27"/>
    <mergeCell ref="F13:G13"/>
    <mergeCell ref="H13:J13"/>
    <mergeCell ref="F14:F15"/>
    <mergeCell ref="G14:G15"/>
    <mergeCell ref="J14:J15"/>
    <mergeCell ref="B31:D31"/>
    <mergeCell ref="B54:D54"/>
    <mergeCell ref="B56:D56"/>
    <mergeCell ref="B57:D57"/>
    <mergeCell ref="B46:D46"/>
    <mergeCell ref="B47:D47"/>
    <mergeCell ref="B48:D48"/>
    <mergeCell ref="B49:D49"/>
    <mergeCell ref="B50:D50"/>
    <mergeCell ref="B51:D51"/>
    <mergeCell ref="B52:D52"/>
    <mergeCell ref="B42:D42"/>
    <mergeCell ref="B58:D58"/>
    <mergeCell ref="B32:D32"/>
    <mergeCell ref="B33:D33"/>
    <mergeCell ref="B34:D34"/>
    <mergeCell ref="B35:D35"/>
    <mergeCell ref="B36:D36"/>
    <mergeCell ref="B37:D37"/>
    <mergeCell ref="B38:D38"/>
    <mergeCell ref="B53:D53"/>
    <mergeCell ref="B39:D39"/>
    <mergeCell ref="B40:D40"/>
    <mergeCell ref="B41:D41"/>
    <mergeCell ref="B43:D43"/>
    <mergeCell ref="B44:D44"/>
    <mergeCell ref="B45:D45"/>
    <mergeCell ref="B78:D78"/>
    <mergeCell ref="B80:D80"/>
    <mergeCell ref="F9:J10"/>
    <mergeCell ref="B66:D66"/>
    <mergeCell ref="B68:D68"/>
    <mergeCell ref="B71:D71"/>
    <mergeCell ref="B72:D72"/>
    <mergeCell ref="B74:D74"/>
    <mergeCell ref="B77:D77"/>
    <mergeCell ref="B59:D59"/>
    <mergeCell ref="B60:D60"/>
    <mergeCell ref="B62:D62"/>
    <mergeCell ref="B63:D63"/>
    <mergeCell ref="B64:D64"/>
    <mergeCell ref="B65:D65"/>
    <mergeCell ref="B30:D30"/>
  </mergeCells>
  <phoneticPr fontId="2"/>
  <pageMargins left="0.70866141732283472" right="0.51181102362204722" top="0.55118110236220474" bottom="0.48" header="0.31496062992125984" footer="0.51181102362204722"/>
  <pageSetup paperSize="9" scale="72" orientation="portrait" r:id="rId1"/>
  <rowBreaks count="1" manualBreakCount="1">
    <brk id="55"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614BF-863F-4431-9024-949EFBAE6BAB}">
  <sheetPr>
    <pageSetUpPr fitToPage="1"/>
  </sheetPr>
  <dimension ref="A1:J51"/>
  <sheetViews>
    <sheetView showGridLines="0" view="pageBreakPreview" zoomScaleNormal="100" zoomScaleSheetLayoutView="100" workbookViewId="0"/>
  </sheetViews>
  <sheetFormatPr defaultRowHeight="18.75" x14ac:dyDescent="0.4"/>
  <cols>
    <col min="1" max="1" width="3.875" style="58" customWidth="1"/>
    <col min="2" max="2" width="30.5" style="58" customWidth="1"/>
    <col min="3" max="3" width="3.875" style="58" customWidth="1"/>
    <col min="4" max="9" width="13.625" style="58" customWidth="1"/>
    <col min="10" max="10" width="6.375" style="228" bestFit="1" customWidth="1"/>
    <col min="11" max="16384" width="9" style="4"/>
  </cols>
  <sheetData>
    <row r="1" spans="1:10" ht="24" x14ac:dyDescent="0.5">
      <c r="B1" s="99" t="s">
        <v>0</v>
      </c>
      <c r="C1" s="226"/>
      <c r="D1" s="226"/>
      <c r="E1" s="226"/>
      <c r="F1" s="226"/>
      <c r="G1" s="227"/>
      <c r="I1" s="308" t="s">
        <v>83</v>
      </c>
    </row>
    <row r="2" spans="1:10" s="310" customFormat="1" ht="16.5" x14ac:dyDescent="0.35">
      <c r="A2" s="241"/>
      <c r="B2" s="307" t="s">
        <v>82</v>
      </c>
      <c r="C2" s="234"/>
      <c r="D2" s="241"/>
      <c r="E2" s="241"/>
      <c r="F2" s="241"/>
      <c r="G2" s="241"/>
      <c r="H2" s="241"/>
      <c r="J2" s="309"/>
    </row>
    <row r="3" spans="1:10" s="310" customFormat="1" ht="16.5" x14ac:dyDescent="0.35">
      <c r="A3" s="241"/>
      <c r="B3" s="337"/>
      <c r="C3" s="234"/>
      <c r="D3" s="241"/>
    </row>
    <row r="4" spans="1:10" s="310" customFormat="1" ht="16.5" x14ac:dyDescent="0.35">
      <c r="A4" s="241"/>
      <c r="B4" s="338"/>
      <c r="C4" s="234"/>
      <c r="D4" s="241"/>
    </row>
    <row r="5" spans="1:10" s="310" customFormat="1" ht="16.5" x14ac:dyDescent="0.35">
      <c r="A5" s="241"/>
      <c r="B5" s="307"/>
      <c r="C5" s="234"/>
      <c r="D5" s="241"/>
      <c r="E5" s="241"/>
      <c r="F5" s="241"/>
      <c r="G5" s="241"/>
      <c r="H5" s="241"/>
      <c r="I5" s="308"/>
      <c r="J5" s="309"/>
    </row>
    <row r="6" spans="1:10" s="310" customFormat="1" ht="16.5" x14ac:dyDescent="0.35">
      <c r="A6" s="9" t="s">
        <v>126</v>
      </c>
      <c r="B6" s="241"/>
      <c r="C6" s="234"/>
      <c r="D6" s="241"/>
      <c r="E6" s="241"/>
      <c r="F6" s="241"/>
      <c r="G6" s="241"/>
      <c r="H6" s="241"/>
      <c r="I6" s="308"/>
      <c r="J6" s="309"/>
    </row>
    <row r="7" spans="1:10" s="310" customFormat="1" ht="16.5" x14ac:dyDescent="0.35">
      <c r="A7" s="9" t="s">
        <v>127</v>
      </c>
      <c r="B7" s="241"/>
      <c r="C7" s="234"/>
      <c r="D7" s="241"/>
      <c r="E7" s="241"/>
      <c r="F7" s="241"/>
      <c r="G7" s="241"/>
      <c r="H7" s="241"/>
      <c r="I7" s="308"/>
      <c r="J7" s="309"/>
    </row>
    <row r="8" spans="1:10" s="310" customFormat="1" ht="9" customHeight="1" x14ac:dyDescent="0.35">
      <c r="A8" s="9"/>
      <c r="B8" s="241"/>
      <c r="C8" s="234"/>
      <c r="D8" s="241"/>
      <c r="E8" s="241"/>
      <c r="F8" s="241"/>
      <c r="G8" s="241"/>
      <c r="H8" s="241"/>
      <c r="I8" s="308"/>
      <c r="J8" s="309"/>
    </row>
    <row r="9" spans="1:10" s="310" customFormat="1" ht="33" customHeight="1" x14ac:dyDescent="0.35">
      <c r="A9" s="241"/>
      <c r="B9" s="311"/>
      <c r="C9" s="234"/>
      <c r="D9" s="241"/>
      <c r="E9" s="492" t="s">
        <v>124</v>
      </c>
      <c r="F9" s="493"/>
      <c r="G9" s="493"/>
      <c r="H9" s="493"/>
      <c r="I9" s="494"/>
      <c r="J9" s="309"/>
    </row>
    <row r="10" spans="1:10" s="310" customFormat="1" ht="16.5" x14ac:dyDescent="0.35">
      <c r="A10" s="241"/>
      <c r="B10" s="312"/>
      <c r="C10" s="234"/>
      <c r="D10" s="241"/>
      <c r="E10" s="495"/>
      <c r="F10" s="496"/>
      <c r="G10" s="496"/>
      <c r="H10" s="496"/>
      <c r="I10" s="497"/>
      <c r="J10" s="309"/>
    </row>
    <row r="11" spans="1:10" s="310" customFormat="1" ht="24" customHeight="1" x14ac:dyDescent="0.35">
      <c r="A11" s="489" t="s">
        <v>125</v>
      </c>
      <c r="B11" s="490"/>
      <c r="C11" s="490"/>
      <c r="D11" s="491"/>
      <c r="E11" s="498"/>
      <c r="F11" s="499"/>
      <c r="G11" s="499"/>
      <c r="H11" s="499"/>
      <c r="I11" s="500"/>
      <c r="J11" s="309"/>
    </row>
    <row r="12" spans="1:10" ht="10.5" customHeight="1" x14ac:dyDescent="0.5">
      <c r="A12" s="501"/>
      <c r="B12" s="501"/>
      <c r="C12" s="501"/>
      <c r="D12" s="501"/>
      <c r="E12" s="1"/>
      <c r="F12" s="230"/>
      <c r="G12" s="1"/>
      <c r="H12" s="231"/>
      <c r="I12" s="232"/>
    </row>
    <row r="13" spans="1:10" ht="24.75" thickBot="1" x14ac:dyDescent="0.55000000000000004">
      <c r="A13" s="1"/>
      <c r="B13" s="229"/>
      <c r="C13" s="229"/>
      <c r="D13" s="1"/>
      <c r="E13" s="1"/>
      <c r="F13" s="230"/>
      <c r="G13" s="1"/>
      <c r="H13" s="1"/>
      <c r="I13" s="233" t="s">
        <v>48</v>
      </c>
    </row>
    <row r="14" spans="1:10" x14ac:dyDescent="0.4">
      <c r="A14" s="502" t="s">
        <v>84</v>
      </c>
      <c r="B14" s="503"/>
      <c r="C14" s="504"/>
      <c r="D14" s="511" t="s">
        <v>79</v>
      </c>
      <c r="E14" s="514" t="s">
        <v>49</v>
      </c>
      <c r="F14" s="515"/>
      <c r="G14" s="516" t="s">
        <v>50</v>
      </c>
      <c r="H14" s="515"/>
      <c r="I14" s="517"/>
    </row>
    <row r="15" spans="1:10" x14ac:dyDescent="0.4">
      <c r="A15" s="505"/>
      <c r="B15" s="506"/>
      <c r="C15" s="507"/>
      <c r="D15" s="512"/>
      <c r="E15" s="518" t="s">
        <v>51</v>
      </c>
      <c r="F15" s="520" t="s">
        <v>52</v>
      </c>
      <c r="G15" s="242"/>
      <c r="H15" s="243"/>
      <c r="I15" s="522" t="s">
        <v>53</v>
      </c>
    </row>
    <row r="16" spans="1:10" ht="48" thickBot="1" x14ac:dyDescent="0.45">
      <c r="A16" s="508"/>
      <c r="B16" s="509"/>
      <c r="C16" s="510"/>
      <c r="D16" s="513"/>
      <c r="E16" s="519"/>
      <c r="F16" s="521"/>
      <c r="G16" s="244" t="s">
        <v>54</v>
      </c>
      <c r="H16" s="244" t="s">
        <v>65</v>
      </c>
      <c r="I16" s="523"/>
    </row>
    <row r="17" spans="1:10" ht="31.5" customHeight="1" thickBot="1" x14ac:dyDescent="0.45">
      <c r="A17" s="486" t="s">
        <v>85</v>
      </c>
      <c r="B17" s="487"/>
      <c r="C17" s="488"/>
      <c r="D17" s="245">
        <f>'別紙２-１（入力不要）'!E22</f>
        <v>0</v>
      </c>
      <c r="E17" s="246">
        <f>'別紙２-１（入力不要）'!F22</f>
        <v>0</v>
      </c>
      <c r="F17" s="247">
        <f>'別紙２-１（入力不要）'!G22</f>
        <v>0</v>
      </c>
      <c r="G17" s="247" t="e">
        <f>'別紙２-１（入力不要）'!H22</f>
        <v>#VALUE!</v>
      </c>
      <c r="H17" s="247" t="e">
        <f>'別紙２-１（入力不要）'!I22</f>
        <v>#VALUE!</v>
      </c>
      <c r="I17" s="248">
        <f>'別紙２-１（入力不要）'!J22</f>
        <v>0</v>
      </c>
      <c r="J17" s="59" t="s">
        <v>86</v>
      </c>
    </row>
    <row r="18" spans="1:10" ht="30" customHeight="1" x14ac:dyDescent="0.4">
      <c r="A18" s="534" t="s">
        <v>87</v>
      </c>
      <c r="B18" s="480" t="s">
        <v>88</v>
      </c>
      <c r="C18" s="481"/>
      <c r="D18" s="249">
        <f>E18+F18+I18</f>
        <v>0</v>
      </c>
      <c r="E18" s="250"/>
      <c r="F18" s="251"/>
      <c r="G18" s="252" t="str">
        <f>IFERROR(I18-H18,"")</f>
        <v/>
      </c>
      <c r="H18" s="252" t="str">
        <f>IFERROR(ROUND(I18*'判定票、按分率'!$H$45,0),"")</f>
        <v/>
      </c>
      <c r="I18" s="253"/>
    </row>
    <row r="19" spans="1:10" ht="30" customHeight="1" x14ac:dyDescent="0.4">
      <c r="A19" s="535"/>
      <c r="B19" s="482" t="s">
        <v>89</v>
      </c>
      <c r="C19" s="483"/>
      <c r="D19" s="254">
        <f t="shared" ref="D19:D25" si="0">E19+F19+I19</f>
        <v>0</v>
      </c>
      <c r="E19" s="255"/>
      <c r="F19" s="256"/>
      <c r="G19" s="257" t="str">
        <f t="shared" ref="G19:G25" si="1">IFERROR(I19-H19,"")</f>
        <v/>
      </c>
      <c r="H19" s="258" t="str">
        <f>IFERROR(ROUND(I19*'判定票、按分率'!$H$45,0),"")</f>
        <v/>
      </c>
      <c r="I19" s="259"/>
    </row>
    <row r="20" spans="1:10" ht="30" customHeight="1" x14ac:dyDescent="0.4">
      <c r="A20" s="535"/>
      <c r="B20" s="484" t="s">
        <v>90</v>
      </c>
      <c r="C20" s="485"/>
      <c r="D20" s="254">
        <f t="shared" si="0"/>
        <v>0</v>
      </c>
      <c r="E20" s="255"/>
      <c r="F20" s="256"/>
      <c r="G20" s="257" t="str">
        <f t="shared" si="1"/>
        <v/>
      </c>
      <c r="H20" s="257" t="str">
        <f>IFERROR(ROUND(I20*'判定票、按分率'!$H$45,0),"")</f>
        <v/>
      </c>
      <c r="I20" s="259"/>
    </row>
    <row r="21" spans="1:10" ht="30" customHeight="1" x14ac:dyDescent="0.4">
      <c r="A21" s="535"/>
      <c r="B21" s="482" t="s">
        <v>91</v>
      </c>
      <c r="C21" s="483"/>
      <c r="D21" s="254">
        <f t="shared" si="0"/>
        <v>0</v>
      </c>
      <c r="E21" s="255"/>
      <c r="F21" s="256"/>
      <c r="G21" s="257" t="str">
        <f t="shared" si="1"/>
        <v/>
      </c>
      <c r="H21" s="257" t="str">
        <f>IFERROR(ROUND(I21*'判定票、按分率'!$H$45,0),"")</f>
        <v/>
      </c>
      <c r="I21" s="259"/>
    </row>
    <row r="22" spans="1:10" ht="30" customHeight="1" x14ac:dyDescent="0.4">
      <c r="A22" s="535"/>
      <c r="B22" s="484" t="s">
        <v>92</v>
      </c>
      <c r="C22" s="485"/>
      <c r="D22" s="254">
        <f t="shared" si="0"/>
        <v>0</v>
      </c>
      <c r="E22" s="255"/>
      <c r="F22" s="256"/>
      <c r="G22" s="257" t="str">
        <f t="shared" si="1"/>
        <v/>
      </c>
      <c r="H22" s="257" t="str">
        <f>IFERROR(ROUND(I22*'判定票、按分率'!$H$45,0),"")</f>
        <v/>
      </c>
      <c r="I22" s="259"/>
    </row>
    <row r="23" spans="1:10" ht="30" customHeight="1" x14ac:dyDescent="0.4">
      <c r="A23" s="535"/>
      <c r="B23" s="484" t="s">
        <v>93</v>
      </c>
      <c r="C23" s="485"/>
      <c r="D23" s="260">
        <f t="shared" si="0"/>
        <v>0</v>
      </c>
      <c r="E23" s="255"/>
      <c r="F23" s="256"/>
      <c r="G23" s="257" t="str">
        <f t="shared" si="1"/>
        <v/>
      </c>
      <c r="H23" s="257" t="str">
        <f>IFERROR(ROUND(I23*'判定票、按分率'!$H$45,0),"")</f>
        <v/>
      </c>
      <c r="I23" s="259"/>
    </row>
    <row r="24" spans="1:10" ht="30" customHeight="1" x14ac:dyDescent="0.4">
      <c r="A24" s="536"/>
      <c r="B24" s="484" t="s">
        <v>94</v>
      </c>
      <c r="C24" s="485"/>
      <c r="D24" s="254">
        <f t="shared" si="0"/>
        <v>0</v>
      </c>
      <c r="E24" s="255"/>
      <c r="F24" s="256"/>
      <c r="G24" s="257" t="str">
        <f t="shared" si="1"/>
        <v/>
      </c>
      <c r="H24" s="257" t="str">
        <f>IFERROR(ROUND(I24*'判定票、按分率'!$H$45,0),"")</f>
        <v/>
      </c>
      <c r="I24" s="259"/>
    </row>
    <row r="25" spans="1:10" ht="30" customHeight="1" thickBot="1" x14ac:dyDescent="0.45">
      <c r="A25" s="536"/>
      <c r="B25" s="478"/>
      <c r="C25" s="479"/>
      <c r="D25" s="260">
        <f t="shared" si="0"/>
        <v>0</v>
      </c>
      <c r="E25" s="261"/>
      <c r="F25" s="262"/>
      <c r="G25" s="263" t="str">
        <f t="shared" si="1"/>
        <v/>
      </c>
      <c r="H25" s="263" t="str">
        <f>IFERROR(ROUND(I25*'判定票、按分率'!$H$45,0),"")</f>
        <v/>
      </c>
      <c r="I25" s="264"/>
    </row>
    <row r="26" spans="1:10" ht="30" customHeight="1" thickTop="1" thickBot="1" x14ac:dyDescent="0.45">
      <c r="A26" s="536"/>
      <c r="B26" s="529" t="s">
        <v>95</v>
      </c>
      <c r="C26" s="530"/>
      <c r="D26" s="265">
        <f t="shared" ref="D26:I26" si="2">SUM(D18:D25)</f>
        <v>0</v>
      </c>
      <c r="E26" s="266">
        <f t="shared" si="2"/>
        <v>0</v>
      </c>
      <c r="F26" s="267">
        <f t="shared" si="2"/>
        <v>0</v>
      </c>
      <c r="G26" s="268">
        <f t="shared" si="2"/>
        <v>0</v>
      </c>
      <c r="H26" s="268">
        <f t="shared" si="2"/>
        <v>0</v>
      </c>
      <c r="I26" s="269">
        <f t="shared" si="2"/>
        <v>0</v>
      </c>
      <c r="J26" s="59" t="s">
        <v>96</v>
      </c>
    </row>
    <row r="27" spans="1:10" ht="30" customHeight="1" x14ac:dyDescent="0.4">
      <c r="A27" s="531" t="s">
        <v>97</v>
      </c>
      <c r="B27" s="480" t="s">
        <v>98</v>
      </c>
      <c r="C27" s="481"/>
      <c r="D27" s="270">
        <f t="shared" ref="D27:D35" si="3">E27+F27+I27</f>
        <v>0</v>
      </c>
      <c r="E27" s="271"/>
      <c r="F27" s="272"/>
      <c r="G27" s="273" t="str">
        <f t="shared" ref="G27:G35" si="4">IFERROR(I27-H27,"")</f>
        <v/>
      </c>
      <c r="H27" s="273" t="str">
        <f>IFERROR(ROUND(I27*'判定票、按分率'!$H$45,0),"")</f>
        <v/>
      </c>
      <c r="I27" s="274"/>
    </row>
    <row r="28" spans="1:10" ht="30" customHeight="1" x14ac:dyDescent="0.4">
      <c r="A28" s="532"/>
      <c r="B28" s="482" t="s">
        <v>99</v>
      </c>
      <c r="C28" s="483"/>
      <c r="D28" s="254">
        <f t="shared" si="3"/>
        <v>0</v>
      </c>
      <c r="E28" s="255"/>
      <c r="F28" s="256"/>
      <c r="G28" s="257" t="str">
        <f t="shared" si="4"/>
        <v/>
      </c>
      <c r="H28" s="257" t="str">
        <f>IFERROR(ROUND(I28*'判定票、按分率'!$H$45,0),"")</f>
        <v/>
      </c>
      <c r="I28" s="259"/>
    </row>
    <row r="29" spans="1:10" ht="30" customHeight="1" x14ac:dyDescent="0.4">
      <c r="A29" s="532"/>
      <c r="B29" s="482" t="s">
        <v>100</v>
      </c>
      <c r="C29" s="483"/>
      <c r="D29" s="254">
        <f t="shared" si="3"/>
        <v>0</v>
      </c>
      <c r="E29" s="255"/>
      <c r="F29" s="256"/>
      <c r="G29" s="257" t="str">
        <f t="shared" si="4"/>
        <v/>
      </c>
      <c r="H29" s="257" t="str">
        <f>IFERROR(ROUND(I29*'判定票、按分率'!$H$45,0),"")</f>
        <v/>
      </c>
      <c r="I29" s="259"/>
    </row>
    <row r="30" spans="1:10" ht="30" customHeight="1" x14ac:dyDescent="0.4">
      <c r="A30" s="532"/>
      <c r="B30" s="482" t="s">
        <v>101</v>
      </c>
      <c r="C30" s="483"/>
      <c r="D30" s="260">
        <f t="shared" si="3"/>
        <v>0</v>
      </c>
      <c r="E30" s="255"/>
      <c r="F30" s="256"/>
      <c r="G30" s="257" t="str">
        <f t="shared" si="4"/>
        <v/>
      </c>
      <c r="H30" s="257" t="str">
        <f>IFERROR(ROUND(I30*'判定票、按分率'!$H$45,0),"")</f>
        <v/>
      </c>
      <c r="I30" s="259"/>
    </row>
    <row r="31" spans="1:10" ht="30" customHeight="1" x14ac:dyDescent="0.4">
      <c r="A31" s="532"/>
      <c r="B31" s="484" t="s">
        <v>102</v>
      </c>
      <c r="C31" s="485"/>
      <c r="D31" s="254">
        <f t="shared" si="3"/>
        <v>0</v>
      </c>
      <c r="E31" s="255"/>
      <c r="F31" s="256"/>
      <c r="G31" s="257" t="str">
        <f t="shared" si="4"/>
        <v/>
      </c>
      <c r="H31" s="257" t="str">
        <f>IFERROR(ROUND(I31*'判定票、按分率'!$H$45,0),"")</f>
        <v/>
      </c>
      <c r="I31" s="259"/>
    </row>
    <row r="32" spans="1:10" ht="30" customHeight="1" x14ac:dyDescent="0.4">
      <c r="A32" s="532"/>
      <c r="B32" s="484" t="s">
        <v>103</v>
      </c>
      <c r="C32" s="485"/>
      <c r="D32" s="254">
        <f t="shared" si="3"/>
        <v>0</v>
      </c>
      <c r="E32" s="255"/>
      <c r="F32" s="256"/>
      <c r="G32" s="257" t="str">
        <f t="shared" si="4"/>
        <v/>
      </c>
      <c r="H32" s="257" t="str">
        <f>IFERROR(ROUND(I32*'判定票、按分率'!$H$45,0),"")</f>
        <v/>
      </c>
      <c r="I32" s="259"/>
    </row>
    <row r="33" spans="1:10" ht="30" customHeight="1" x14ac:dyDescent="0.4">
      <c r="A33" s="532"/>
      <c r="B33" s="482" t="s">
        <v>104</v>
      </c>
      <c r="C33" s="483"/>
      <c r="D33" s="254">
        <f t="shared" si="3"/>
        <v>0</v>
      </c>
      <c r="E33" s="255"/>
      <c r="F33" s="256"/>
      <c r="G33" s="257" t="str">
        <f t="shared" si="4"/>
        <v/>
      </c>
      <c r="H33" s="257" t="str">
        <f>IFERROR(ROUND(I33*'判定票、按分率'!$H$45,0),"")</f>
        <v/>
      </c>
      <c r="I33" s="259"/>
    </row>
    <row r="34" spans="1:10" ht="30" customHeight="1" x14ac:dyDescent="0.4">
      <c r="A34" s="532"/>
      <c r="B34" s="482" t="s">
        <v>105</v>
      </c>
      <c r="C34" s="483"/>
      <c r="D34" s="254">
        <f t="shared" si="3"/>
        <v>0</v>
      </c>
      <c r="E34" s="255"/>
      <c r="F34" s="256"/>
      <c r="G34" s="257" t="str">
        <f t="shared" si="4"/>
        <v/>
      </c>
      <c r="H34" s="257" t="str">
        <f>IFERROR(ROUND(I34*'判定票、按分率'!$H$45,0),"")</f>
        <v/>
      </c>
      <c r="I34" s="259"/>
    </row>
    <row r="35" spans="1:10" ht="30" customHeight="1" thickBot="1" x14ac:dyDescent="0.45">
      <c r="A35" s="532"/>
      <c r="B35" s="537"/>
      <c r="C35" s="538"/>
      <c r="D35" s="275">
        <f t="shared" si="3"/>
        <v>0</v>
      </c>
      <c r="E35" s="276"/>
      <c r="F35" s="277"/>
      <c r="G35" s="278" t="str">
        <f t="shared" si="4"/>
        <v/>
      </c>
      <c r="H35" s="278" t="str">
        <f>IFERROR(ROUND(I35*'判定票、按分率'!$H$45,0),"")</f>
        <v/>
      </c>
      <c r="I35" s="279"/>
    </row>
    <row r="36" spans="1:10" ht="30" customHeight="1" thickTop="1" thickBot="1" x14ac:dyDescent="0.45">
      <c r="A36" s="533"/>
      <c r="B36" s="529" t="s">
        <v>95</v>
      </c>
      <c r="C36" s="530"/>
      <c r="D36" s="280">
        <f t="shared" ref="D36:I36" si="5">SUM(D27:D35)</f>
        <v>0</v>
      </c>
      <c r="E36" s="281">
        <f t="shared" si="5"/>
        <v>0</v>
      </c>
      <c r="F36" s="282">
        <f t="shared" si="5"/>
        <v>0</v>
      </c>
      <c r="G36" s="283">
        <f t="shared" si="5"/>
        <v>0</v>
      </c>
      <c r="H36" s="283">
        <f t="shared" si="5"/>
        <v>0</v>
      </c>
      <c r="I36" s="284">
        <f t="shared" si="5"/>
        <v>0</v>
      </c>
      <c r="J36" s="59" t="s">
        <v>106</v>
      </c>
    </row>
    <row r="37" spans="1:10" ht="30" customHeight="1" x14ac:dyDescent="0.4">
      <c r="A37" s="285"/>
      <c r="B37" s="286" t="s">
        <v>107</v>
      </c>
      <c r="C37" s="287" t="s">
        <v>108</v>
      </c>
      <c r="D37" s="270">
        <f t="shared" ref="D37:D44" si="6">E37+F37+I37</f>
        <v>0</v>
      </c>
      <c r="E37" s="271"/>
      <c r="F37" s="272"/>
      <c r="G37" s="273" t="str">
        <f t="shared" ref="G37:G44" si="7">IFERROR(I37-H37,"")</f>
        <v/>
      </c>
      <c r="H37" s="273" t="str">
        <f>IFERROR(ROUND(I37*'判定票、按分率'!$H$45,0),"")</f>
        <v/>
      </c>
      <c r="I37" s="274"/>
    </row>
    <row r="38" spans="1:10" ht="30" customHeight="1" x14ac:dyDescent="0.4">
      <c r="A38" s="288"/>
      <c r="B38" s="289" t="s">
        <v>109</v>
      </c>
      <c r="C38" s="290" t="s">
        <v>110</v>
      </c>
      <c r="D38" s="291">
        <f t="shared" si="6"/>
        <v>0</v>
      </c>
      <c r="E38" s="255"/>
      <c r="F38" s="256"/>
      <c r="G38" s="257" t="str">
        <f t="shared" si="7"/>
        <v/>
      </c>
      <c r="H38" s="257" t="str">
        <f>IFERROR(ROUND(I38*'判定票、按分率'!$H$45,0),"")</f>
        <v/>
      </c>
      <c r="I38" s="259"/>
    </row>
    <row r="39" spans="1:10" ht="30" customHeight="1" x14ac:dyDescent="0.4">
      <c r="A39" s="288"/>
      <c r="B39" s="292" t="s">
        <v>111</v>
      </c>
      <c r="C39" s="293" t="s">
        <v>108</v>
      </c>
      <c r="D39" s="254">
        <f t="shared" si="6"/>
        <v>0</v>
      </c>
      <c r="E39" s="255"/>
      <c r="F39" s="256"/>
      <c r="G39" s="257" t="str">
        <f t="shared" si="7"/>
        <v/>
      </c>
      <c r="H39" s="257" t="str">
        <f>IFERROR(ROUND(I39*'判定票、按分率'!$H$45,0),"")</f>
        <v/>
      </c>
      <c r="I39" s="259"/>
    </row>
    <row r="40" spans="1:10" ht="30" customHeight="1" x14ac:dyDescent="0.4">
      <c r="A40" s="288"/>
      <c r="B40" s="294" t="s">
        <v>112</v>
      </c>
      <c r="C40" s="293" t="s">
        <v>108</v>
      </c>
      <c r="D40" s="254">
        <f t="shared" si="6"/>
        <v>0</v>
      </c>
      <c r="E40" s="255"/>
      <c r="F40" s="256"/>
      <c r="G40" s="257" t="str">
        <f t="shared" si="7"/>
        <v/>
      </c>
      <c r="H40" s="257" t="str">
        <f>IFERROR(ROUND(I40*'判定票、按分率'!$H$45,0),"")</f>
        <v/>
      </c>
      <c r="I40" s="259"/>
    </row>
    <row r="41" spans="1:10" ht="30" customHeight="1" x14ac:dyDescent="0.4">
      <c r="A41" s="288"/>
      <c r="B41" s="295" t="s">
        <v>113</v>
      </c>
      <c r="C41" s="293" t="s">
        <v>108</v>
      </c>
      <c r="D41" s="254">
        <f t="shared" si="6"/>
        <v>0</v>
      </c>
      <c r="E41" s="255"/>
      <c r="F41" s="256"/>
      <c r="G41" s="257" t="str">
        <f t="shared" si="7"/>
        <v/>
      </c>
      <c r="H41" s="257" t="str">
        <f>IFERROR(ROUND(I41*'判定票、按分率'!$H$45,0),"")</f>
        <v/>
      </c>
      <c r="I41" s="259"/>
    </row>
    <row r="42" spans="1:10" ht="30" customHeight="1" x14ac:dyDescent="0.4">
      <c r="A42" s="288"/>
      <c r="B42" s="292" t="s">
        <v>114</v>
      </c>
      <c r="C42" s="293" t="s">
        <v>108</v>
      </c>
      <c r="D42" s="254">
        <f t="shared" si="6"/>
        <v>0</v>
      </c>
      <c r="E42" s="255"/>
      <c r="F42" s="256"/>
      <c r="G42" s="257" t="str">
        <f t="shared" si="7"/>
        <v/>
      </c>
      <c r="H42" s="257" t="str">
        <f>IFERROR(ROUND(I42*'判定票、按分率'!$H$45,0),"")</f>
        <v/>
      </c>
      <c r="I42" s="259"/>
    </row>
    <row r="43" spans="1:10" ht="30" customHeight="1" x14ac:dyDescent="0.4">
      <c r="A43" s="288"/>
      <c r="B43" s="296" t="s">
        <v>115</v>
      </c>
      <c r="C43" s="297" t="s">
        <v>108</v>
      </c>
      <c r="D43" s="260">
        <f>E43+F43+I43</f>
        <v>0</v>
      </c>
      <c r="E43" s="261"/>
      <c r="F43" s="262"/>
      <c r="G43" s="257" t="str">
        <f t="shared" si="7"/>
        <v/>
      </c>
      <c r="H43" s="257" t="str">
        <f>IFERROR(ROUND(I43*'判定票、按分率'!$H$45,0),"")</f>
        <v/>
      </c>
      <c r="I43" s="264"/>
    </row>
    <row r="44" spans="1:10" ht="30" customHeight="1" thickBot="1" x14ac:dyDescent="0.45">
      <c r="A44" s="288"/>
      <c r="B44" s="298"/>
      <c r="C44" s="299"/>
      <c r="D44" s="275">
        <f t="shared" si="6"/>
        <v>0</v>
      </c>
      <c r="E44" s="276"/>
      <c r="F44" s="277"/>
      <c r="G44" s="278" t="str">
        <f t="shared" si="7"/>
        <v/>
      </c>
      <c r="H44" s="278" t="str">
        <f>IFERROR(ROUND(I44*'判定票、按分率'!$H$45,0),"")</f>
        <v/>
      </c>
      <c r="I44" s="279"/>
    </row>
    <row r="45" spans="1:10" ht="30" customHeight="1" thickTop="1" thickBot="1" x14ac:dyDescent="0.45">
      <c r="A45" s="300"/>
      <c r="B45" s="529" t="s">
        <v>95</v>
      </c>
      <c r="C45" s="530"/>
      <c r="D45" s="280">
        <f t="shared" ref="D45:I45" si="8">SUM(D37:D44)</f>
        <v>0</v>
      </c>
      <c r="E45" s="281">
        <f t="shared" si="8"/>
        <v>0</v>
      </c>
      <c r="F45" s="282">
        <f t="shared" si="8"/>
        <v>0</v>
      </c>
      <c r="G45" s="283">
        <f t="shared" si="8"/>
        <v>0</v>
      </c>
      <c r="H45" s="283">
        <f t="shared" si="8"/>
        <v>0</v>
      </c>
      <c r="I45" s="284">
        <f t="shared" si="8"/>
        <v>0</v>
      </c>
      <c r="J45" s="59" t="s">
        <v>116</v>
      </c>
    </row>
    <row r="46" spans="1:10" ht="30" customHeight="1" thickBot="1" x14ac:dyDescent="0.45">
      <c r="A46" s="524" t="s">
        <v>117</v>
      </c>
      <c r="B46" s="525"/>
      <c r="C46" s="525"/>
      <c r="D46" s="301">
        <f t="shared" ref="D46:I46" si="9">D26-D36+D45</f>
        <v>0</v>
      </c>
      <c r="E46" s="302">
        <f t="shared" si="9"/>
        <v>0</v>
      </c>
      <c r="F46" s="303">
        <f>F26-F36+F45</f>
        <v>0</v>
      </c>
      <c r="G46" s="303">
        <f t="shared" si="9"/>
        <v>0</v>
      </c>
      <c r="H46" s="303">
        <f t="shared" si="9"/>
        <v>0</v>
      </c>
      <c r="I46" s="301">
        <f t="shared" si="9"/>
        <v>0</v>
      </c>
      <c r="J46" s="59" t="s">
        <v>118</v>
      </c>
    </row>
    <row r="47" spans="1:10" ht="30" customHeight="1" thickBot="1" x14ac:dyDescent="0.45">
      <c r="A47" s="526" t="s">
        <v>119</v>
      </c>
      <c r="B47" s="527"/>
      <c r="C47" s="528"/>
      <c r="D47" s="248">
        <f t="shared" ref="D47:I47" si="10">D17+D46</f>
        <v>0</v>
      </c>
      <c r="E47" s="302">
        <f t="shared" si="10"/>
        <v>0</v>
      </c>
      <c r="F47" s="303">
        <f t="shared" si="10"/>
        <v>0</v>
      </c>
      <c r="G47" s="303" t="e">
        <f t="shared" si="10"/>
        <v>#VALUE!</v>
      </c>
      <c r="H47" s="303" t="e">
        <f t="shared" si="10"/>
        <v>#VALUE!</v>
      </c>
      <c r="I47" s="301">
        <f t="shared" si="10"/>
        <v>0</v>
      </c>
    </row>
    <row r="48" spans="1:10" ht="30" customHeight="1" x14ac:dyDescent="0.4">
      <c r="A48" s="304" t="s">
        <v>120</v>
      </c>
      <c r="B48" s="305"/>
      <c r="C48" s="305"/>
      <c r="D48" s="305"/>
      <c r="E48" s="305"/>
      <c r="F48" s="306"/>
      <c r="G48" s="305"/>
      <c r="H48" s="305"/>
      <c r="I48" s="305"/>
    </row>
    <row r="49" spans="1:8" ht="34.5" thickBot="1" x14ac:dyDescent="0.45">
      <c r="A49" s="1"/>
      <c r="B49" s="1"/>
      <c r="C49" s="1"/>
      <c r="D49" s="60"/>
      <c r="E49" s="1"/>
      <c r="F49" s="346" t="s">
        <v>155</v>
      </c>
      <c r="G49" s="344"/>
      <c r="H49" s="313" t="s">
        <v>121</v>
      </c>
    </row>
    <row r="50" spans="1:8" ht="19.5" thickBot="1" x14ac:dyDescent="0.45">
      <c r="B50" s="1"/>
      <c r="C50" s="1"/>
      <c r="D50" s="235" t="e">
        <f>F47+H47</f>
        <v>#VALUE!</v>
      </c>
      <c r="E50" s="236" t="s">
        <v>122</v>
      </c>
      <c r="F50" s="237"/>
      <c r="G50" s="238" t="s">
        <v>15</v>
      </c>
      <c r="H50" s="239" t="e">
        <f>D50-F50</f>
        <v>#VALUE!</v>
      </c>
    </row>
    <row r="51" spans="1:8" x14ac:dyDescent="0.4">
      <c r="A51" s="1"/>
      <c r="B51" s="240"/>
      <c r="C51" s="240"/>
      <c r="D51" s="1"/>
      <c r="E51" s="1"/>
      <c r="F51" s="1"/>
      <c r="G51" s="1"/>
      <c r="H51" s="314" t="s">
        <v>123</v>
      </c>
    </row>
  </sheetData>
  <mergeCells count="35">
    <mergeCell ref="A46:C46"/>
    <mergeCell ref="A47:C47"/>
    <mergeCell ref="B26:C26"/>
    <mergeCell ref="A27:A36"/>
    <mergeCell ref="B27:C27"/>
    <mergeCell ref="B28:C28"/>
    <mergeCell ref="B29:C29"/>
    <mergeCell ref="B30:C30"/>
    <mergeCell ref="B31:C31"/>
    <mergeCell ref="B32:C32"/>
    <mergeCell ref="B33:C33"/>
    <mergeCell ref="B34:C34"/>
    <mergeCell ref="A18:A26"/>
    <mergeCell ref="B35:C35"/>
    <mergeCell ref="B36:C36"/>
    <mergeCell ref="B45:C45"/>
    <mergeCell ref="A11:D11"/>
    <mergeCell ref="E9:I11"/>
    <mergeCell ref="A12:D12"/>
    <mergeCell ref="A14:C16"/>
    <mergeCell ref="D14:D16"/>
    <mergeCell ref="E14:F14"/>
    <mergeCell ref="G14:I14"/>
    <mergeCell ref="E15:E16"/>
    <mergeCell ref="F15:F16"/>
    <mergeCell ref="I15:I16"/>
    <mergeCell ref="B25:C25"/>
    <mergeCell ref="B18:C18"/>
    <mergeCell ref="B19:C19"/>
    <mergeCell ref="B20:C20"/>
    <mergeCell ref="A17:C17"/>
    <mergeCell ref="B21:C21"/>
    <mergeCell ref="B22:C22"/>
    <mergeCell ref="B23:C23"/>
    <mergeCell ref="B24:C24"/>
  </mergeCells>
  <phoneticPr fontId="2"/>
  <pageMargins left="0.59055118110236227" right="0.27559055118110237" top="0.35" bottom="0.34" header="0.31496062992125984" footer="0.31496062992125984"/>
  <pageSetup paperSize="9" scale="5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AA7F-37E8-48F6-8246-08DFE6D826C6}">
  <sheetPr>
    <pageSetUpPr fitToPage="1"/>
  </sheetPr>
  <dimension ref="A1:I32"/>
  <sheetViews>
    <sheetView showGridLines="0" view="pageBreakPreview" zoomScale="85" zoomScaleNormal="85" zoomScaleSheetLayoutView="85" workbookViewId="0"/>
  </sheetViews>
  <sheetFormatPr defaultRowHeight="18.75" x14ac:dyDescent="0.4"/>
  <cols>
    <col min="1" max="1" width="4.625" style="1" customWidth="1"/>
    <col min="2" max="2" width="5.5" style="1" customWidth="1"/>
    <col min="3" max="3" width="23.5" style="1" customWidth="1"/>
    <col min="4" max="4" width="4.375" style="1" customWidth="1"/>
    <col min="5" max="5" width="25.5" style="1" customWidth="1"/>
    <col min="6" max="6" width="4.75" style="1" customWidth="1"/>
    <col min="7" max="7" width="6.125" style="1" customWidth="1"/>
    <col min="8" max="8" width="30.75" style="1" customWidth="1"/>
    <col min="9" max="9" width="4.25" style="1" customWidth="1"/>
    <col min="10" max="16384" width="9" style="4"/>
  </cols>
  <sheetData>
    <row r="1" spans="1:9" ht="24" x14ac:dyDescent="0.5">
      <c r="A1" s="229" t="s">
        <v>152</v>
      </c>
      <c r="H1" s="315"/>
    </row>
    <row r="2" spans="1:9" ht="19.5" x14ac:dyDescent="0.4">
      <c r="H2" s="315"/>
    </row>
    <row r="4" spans="1:9" x14ac:dyDescent="0.4">
      <c r="H4" s="24"/>
    </row>
    <row r="5" spans="1:9" ht="24" x14ac:dyDescent="0.4">
      <c r="A5" s="316"/>
      <c r="B5" s="316"/>
      <c r="C5" s="316"/>
      <c r="D5" s="317"/>
      <c r="E5" s="9"/>
      <c r="F5" s="9"/>
      <c r="G5" s="59"/>
      <c r="H5" s="59"/>
      <c r="I5" s="576" t="s">
        <v>151</v>
      </c>
    </row>
    <row r="6" spans="1:9" ht="19.5" x14ac:dyDescent="0.4">
      <c r="A6" s="101" t="s">
        <v>153</v>
      </c>
      <c r="B6" s="318"/>
      <c r="C6" s="318"/>
      <c r="D6" s="319"/>
      <c r="E6" s="318"/>
      <c r="F6" s="318"/>
      <c r="G6" s="320"/>
      <c r="H6" s="320"/>
      <c r="I6" s="576"/>
    </row>
    <row r="7" spans="1:9" ht="19.5" x14ac:dyDescent="0.4">
      <c r="A7" s="101" t="s">
        <v>154</v>
      </c>
      <c r="B7" s="318"/>
      <c r="C7" s="318"/>
      <c r="D7" s="319"/>
      <c r="E7" s="318"/>
      <c r="F7" s="318"/>
      <c r="G7" s="320"/>
      <c r="H7" s="320"/>
      <c r="I7" s="576"/>
    </row>
    <row r="8" spans="1:9" ht="20.25" thickBot="1" x14ac:dyDescent="0.45">
      <c r="A8" s="321"/>
      <c r="B8" s="321"/>
      <c r="C8" s="321"/>
      <c r="D8" s="322"/>
      <c r="E8" s="321"/>
      <c r="F8" s="321"/>
      <c r="G8" s="323"/>
      <c r="H8" s="324" t="s">
        <v>150</v>
      </c>
      <c r="I8" s="576"/>
    </row>
    <row r="9" spans="1:9" ht="35.1" customHeight="1" x14ac:dyDescent="0.4">
      <c r="A9" s="577" t="s">
        <v>149</v>
      </c>
      <c r="B9" s="580" t="s">
        <v>148</v>
      </c>
      <c r="C9" s="580"/>
      <c r="D9" s="580"/>
      <c r="E9" s="581"/>
      <c r="F9" s="61"/>
      <c r="G9" s="580" t="s">
        <v>147</v>
      </c>
      <c r="H9" s="582"/>
      <c r="I9" s="576"/>
    </row>
    <row r="10" spans="1:9" ht="35.1" customHeight="1" x14ac:dyDescent="0.4">
      <c r="A10" s="578"/>
      <c r="B10" s="562" t="s">
        <v>146</v>
      </c>
      <c r="C10" s="568"/>
      <c r="D10" s="568"/>
      <c r="E10" s="569"/>
      <c r="F10" s="325"/>
      <c r="G10" s="583"/>
      <c r="H10" s="584"/>
      <c r="I10" s="576"/>
    </row>
    <row r="11" spans="1:9" ht="35.1" customHeight="1" x14ac:dyDescent="0.4">
      <c r="A11" s="578"/>
      <c r="B11" s="562"/>
      <c r="C11" s="568"/>
      <c r="D11" s="568"/>
      <c r="E11" s="569"/>
      <c r="F11" s="325"/>
      <c r="G11" s="583"/>
      <c r="H11" s="584"/>
      <c r="I11" s="576"/>
    </row>
    <row r="12" spans="1:9" ht="35.1" customHeight="1" x14ac:dyDescent="0.4">
      <c r="A12" s="578"/>
      <c r="B12" s="562"/>
      <c r="C12" s="568"/>
      <c r="D12" s="568"/>
      <c r="E12" s="569"/>
      <c r="F12" s="325"/>
      <c r="G12" s="572"/>
      <c r="H12" s="573"/>
      <c r="I12" s="576"/>
    </row>
    <row r="13" spans="1:9" ht="35.1" customHeight="1" x14ac:dyDescent="0.4">
      <c r="A13" s="578"/>
      <c r="B13" s="562"/>
      <c r="C13" s="568"/>
      <c r="D13" s="568"/>
      <c r="E13" s="569"/>
      <c r="F13" s="325"/>
      <c r="G13" s="572"/>
      <c r="H13" s="573"/>
      <c r="I13" s="576"/>
    </row>
    <row r="14" spans="1:9" ht="35.1" customHeight="1" x14ac:dyDescent="0.4">
      <c r="A14" s="578"/>
      <c r="B14" s="562"/>
      <c r="C14" s="574"/>
      <c r="D14" s="574"/>
      <c r="E14" s="575"/>
      <c r="F14" s="326"/>
      <c r="G14" s="572"/>
      <c r="H14" s="573"/>
      <c r="I14" s="576"/>
    </row>
    <row r="15" spans="1:9" ht="35.1" customHeight="1" x14ac:dyDescent="0.4">
      <c r="A15" s="578"/>
      <c r="B15" s="562"/>
      <c r="C15" s="574"/>
      <c r="D15" s="574"/>
      <c r="E15" s="575"/>
      <c r="F15" s="326"/>
      <c r="G15" s="572"/>
      <c r="H15" s="573"/>
      <c r="I15" s="576"/>
    </row>
    <row r="16" spans="1:9" ht="35.1" customHeight="1" thickBot="1" x14ac:dyDescent="0.45">
      <c r="A16" s="578"/>
      <c r="B16" s="563"/>
      <c r="C16" s="557" t="s">
        <v>143</v>
      </c>
      <c r="D16" s="557"/>
      <c r="E16" s="558"/>
      <c r="F16" s="327" t="s">
        <v>145</v>
      </c>
      <c r="G16" s="559">
        <f>SUM(G10:H15)</f>
        <v>0</v>
      </c>
      <c r="H16" s="560"/>
      <c r="I16" s="576"/>
    </row>
    <row r="17" spans="1:9" ht="35.1" customHeight="1" thickTop="1" x14ac:dyDescent="0.4">
      <c r="A17" s="578"/>
      <c r="B17" s="561" t="s">
        <v>144</v>
      </c>
      <c r="C17" s="564"/>
      <c r="D17" s="565"/>
      <c r="E17" s="565"/>
      <c r="F17" s="328"/>
      <c r="G17" s="566"/>
      <c r="H17" s="567"/>
      <c r="I17" s="13"/>
    </row>
    <row r="18" spans="1:9" ht="35.1" customHeight="1" x14ac:dyDescent="0.4">
      <c r="A18" s="578"/>
      <c r="B18" s="562"/>
      <c r="C18" s="568"/>
      <c r="D18" s="568"/>
      <c r="E18" s="569"/>
      <c r="F18" s="329"/>
      <c r="G18" s="585"/>
      <c r="H18" s="586"/>
      <c r="I18" s="13"/>
    </row>
    <row r="19" spans="1:9" ht="35.1" customHeight="1" x14ac:dyDescent="0.4">
      <c r="A19" s="578"/>
      <c r="B19" s="562"/>
      <c r="C19" s="568"/>
      <c r="D19" s="568"/>
      <c r="E19" s="569"/>
      <c r="F19" s="325"/>
      <c r="G19" s="572"/>
      <c r="H19" s="573"/>
      <c r="I19" s="13"/>
    </row>
    <row r="20" spans="1:9" ht="35.1" customHeight="1" x14ac:dyDescent="0.4">
      <c r="A20" s="578"/>
      <c r="B20" s="562"/>
      <c r="C20" s="568"/>
      <c r="D20" s="568"/>
      <c r="E20" s="569"/>
      <c r="F20" s="325"/>
      <c r="G20" s="570"/>
      <c r="H20" s="571"/>
      <c r="I20" s="13"/>
    </row>
    <row r="21" spans="1:9" ht="35.1" customHeight="1" x14ac:dyDescent="0.4">
      <c r="A21" s="578"/>
      <c r="B21" s="562"/>
      <c r="C21" s="568"/>
      <c r="D21" s="568"/>
      <c r="E21" s="569"/>
      <c r="F21" s="325"/>
      <c r="G21" s="570"/>
      <c r="H21" s="571"/>
      <c r="I21" s="13"/>
    </row>
    <row r="22" spans="1:9" ht="35.1" customHeight="1" x14ac:dyDescent="0.4">
      <c r="A22" s="578"/>
      <c r="B22" s="562"/>
      <c r="C22" s="568"/>
      <c r="D22" s="568"/>
      <c r="E22" s="569"/>
      <c r="F22" s="325"/>
      <c r="G22" s="570"/>
      <c r="H22" s="571"/>
      <c r="I22" s="13"/>
    </row>
    <row r="23" spans="1:9" ht="35.1" customHeight="1" thickBot="1" x14ac:dyDescent="0.45">
      <c r="A23" s="578"/>
      <c r="B23" s="563"/>
      <c r="C23" s="557" t="s">
        <v>143</v>
      </c>
      <c r="D23" s="557"/>
      <c r="E23" s="558"/>
      <c r="F23" s="327" t="s">
        <v>142</v>
      </c>
      <c r="G23" s="559">
        <f>SUM(G17:H22)</f>
        <v>0</v>
      </c>
      <c r="H23" s="560"/>
      <c r="I23" s="13"/>
    </row>
    <row r="24" spans="1:9" ht="35.1" customHeight="1" thickTop="1" x14ac:dyDescent="0.4">
      <c r="A24" s="579"/>
      <c r="B24" s="544" t="s">
        <v>141</v>
      </c>
      <c r="C24" s="544"/>
      <c r="D24" s="544"/>
      <c r="E24" s="545"/>
      <c r="F24" s="330" t="s">
        <v>140</v>
      </c>
      <c r="G24" s="546">
        <f>G16-G23</f>
        <v>0</v>
      </c>
      <c r="H24" s="547"/>
      <c r="I24" s="13"/>
    </row>
    <row r="25" spans="1:9" ht="35.1" customHeight="1" x14ac:dyDescent="0.4">
      <c r="A25" s="548" t="s">
        <v>139</v>
      </c>
      <c r="B25" s="549"/>
      <c r="C25" s="549"/>
      <c r="D25" s="549"/>
      <c r="E25" s="550"/>
      <c r="F25" s="331" t="s">
        <v>138</v>
      </c>
      <c r="G25" s="551"/>
      <c r="H25" s="552"/>
      <c r="I25" s="13"/>
    </row>
    <row r="26" spans="1:9" ht="35.1" customHeight="1" x14ac:dyDescent="0.4">
      <c r="A26" s="548" t="s">
        <v>137</v>
      </c>
      <c r="B26" s="549"/>
      <c r="C26" s="549"/>
      <c r="D26" s="549"/>
      <c r="E26" s="550"/>
      <c r="F26" s="331" t="s">
        <v>136</v>
      </c>
      <c r="G26" s="553"/>
      <c r="H26" s="554"/>
      <c r="I26" s="13"/>
    </row>
    <row r="27" spans="1:9" ht="35.1" customHeight="1" x14ac:dyDescent="0.4">
      <c r="A27" s="548" t="s">
        <v>135</v>
      </c>
      <c r="B27" s="549"/>
      <c r="C27" s="549"/>
      <c r="D27" s="549"/>
      <c r="E27" s="550"/>
      <c r="F27" s="331" t="s">
        <v>133</v>
      </c>
      <c r="G27" s="555"/>
      <c r="H27" s="556"/>
      <c r="I27" s="13"/>
    </row>
    <row r="28" spans="1:9" ht="35.1" customHeight="1" x14ac:dyDescent="0.4">
      <c r="A28" s="548" t="s">
        <v>134</v>
      </c>
      <c r="B28" s="549"/>
      <c r="C28" s="549"/>
      <c r="D28" s="549"/>
      <c r="E28" s="550"/>
      <c r="F28" s="331" t="s">
        <v>133</v>
      </c>
      <c r="G28" s="553"/>
      <c r="H28" s="554"/>
      <c r="I28" s="13"/>
    </row>
    <row r="29" spans="1:9" ht="35.1" customHeight="1" thickBot="1" x14ac:dyDescent="0.45">
      <c r="A29" s="548" t="s">
        <v>132</v>
      </c>
      <c r="B29" s="549"/>
      <c r="C29" s="549"/>
      <c r="D29" s="549"/>
      <c r="E29" s="550"/>
      <c r="F29" s="331" t="s">
        <v>131</v>
      </c>
      <c r="G29" s="553"/>
      <c r="H29" s="554"/>
      <c r="I29" s="13"/>
    </row>
    <row r="30" spans="1:9" ht="35.1" customHeight="1" thickBot="1" x14ac:dyDescent="0.45">
      <c r="A30" s="539" t="s">
        <v>130</v>
      </c>
      <c r="B30" s="540"/>
      <c r="C30" s="540"/>
      <c r="D30" s="540"/>
      <c r="E30" s="541"/>
      <c r="F30" s="332" t="s">
        <v>129</v>
      </c>
      <c r="G30" s="542">
        <f>G24-G25-G26-G27-G28-G29</f>
        <v>0</v>
      </c>
      <c r="H30" s="543"/>
      <c r="I30" s="13"/>
    </row>
    <row r="31" spans="1:9" ht="30" customHeight="1" x14ac:dyDescent="0.4">
      <c r="A31" s="333"/>
      <c r="B31" s="333"/>
      <c r="C31" s="333"/>
      <c r="D31" s="333"/>
      <c r="E31" s="333"/>
      <c r="F31" s="333"/>
      <c r="G31" s="333"/>
      <c r="H31" s="334" t="s">
        <v>128</v>
      </c>
      <c r="I31" s="13"/>
    </row>
    <row r="32" spans="1:9" ht="30" customHeight="1" x14ac:dyDescent="0.4">
      <c r="A32" s="333"/>
      <c r="B32" s="333"/>
      <c r="C32" s="333"/>
      <c r="D32" s="333"/>
      <c r="E32" s="333"/>
      <c r="F32" s="333"/>
      <c r="G32" s="333"/>
      <c r="H32" s="345" t="s">
        <v>156</v>
      </c>
      <c r="I32" s="13"/>
    </row>
  </sheetData>
  <mergeCells count="48">
    <mergeCell ref="I5:I16"/>
    <mergeCell ref="A9:A24"/>
    <mergeCell ref="B9:E9"/>
    <mergeCell ref="G9:H9"/>
    <mergeCell ref="C10:E10"/>
    <mergeCell ref="B10:B16"/>
    <mergeCell ref="G10:H10"/>
    <mergeCell ref="C11:E11"/>
    <mergeCell ref="C18:E18"/>
    <mergeCell ref="G18:H18"/>
    <mergeCell ref="C19:E19"/>
    <mergeCell ref="G19:H19"/>
    <mergeCell ref="G11:H11"/>
    <mergeCell ref="C12:E12"/>
    <mergeCell ref="C15:E15"/>
    <mergeCell ref="G15:H15"/>
    <mergeCell ref="G12:H12"/>
    <mergeCell ref="C13:E13"/>
    <mergeCell ref="G13:H13"/>
    <mergeCell ref="C14:E14"/>
    <mergeCell ref="G14:H14"/>
    <mergeCell ref="C23:E23"/>
    <mergeCell ref="C16:E16"/>
    <mergeCell ref="G16:H16"/>
    <mergeCell ref="B17:B23"/>
    <mergeCell ref="C17:E17"/>
    <mergeCell ref="G17:H17"/>
    <mergeCell ref="C20:E20"/>
    <mergeCell ref="G23:H23"/>
    <mergeCell ref="G20:H20"/>
    <mergeCell ref="C21:E21"/>
    <mergeCell ref="G21:H21"/>
    <mergeCell ref="C22:E22"/>
    <mergeCell ref="G22:H22"/>
    <mergeCell ref="A30:E30"/>
    <mergeCell ref="G30:H30"/>
    <mergeCell ref="B24:E24"/>
    <mergeCell ref="G24:H24"/>
    <mergeCell ref="A25:E25"/>
    <mergeCell ref="G25:H25"/>
    <mergeCell ref="A29:E29"/>
    <mergeCell ref="G29:H29"/>
    <mergeCell ref="A26:E26"/>
    <mergeCell ref="G26:H26"/>
    <mergeCell ref="A28:E28"/>
    <mergeCell ref="G28:H28"/>
    <mergeCell ref="A27:E27"/>
    <mergeCell ref="G27:H27"/>
  </mergeCells>
  <phoneticPr fontId="2"/>
  <pageMargins left="0.70866141732283472" right="0.70866141732283472" top="0.74803149606299213" bottom="0.74803149606299213" header="0.31496062992125984" footer="0.31496062992125984"/>
  <pageSetup paperSize="9" scale="7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判定票、按分率</vt:lpstr>
      <vt:lpstr>別紙２-１（入力不要）</vt:lpstr>
      <vt:lpstr>別紙２-２科目内訳書</vt:lpstr>
      <vt:lpstr>別紙３法人税別表四</vt:lpstr>
      <vt:lpstr>収入金額計算書</vt:lpstr>
      <vt:lpstr>収入金額計算書!Print_Area</vt:lpstr>
      <vt:lpstr>'判定票、按分率'!Print_Area</vt:lpstr>
      <vt:lpstr>'別紙２-１（入力不要）'!Print_Area</vt:lpstr>
      <vt:lpstr>'別紙２-２科目内訳書'!Print_Area</vt:lpstr>
      <vt:lpstr>'別紙２-２科目内訳書'!Print_Titles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岡本　和紀（税政課）</dc:creator>
  <cp:lastModifiedBy>有馬　美樹（佐賀県税事務所）</cp:lastModifiedBy>
  <cp:lastPrinted>2021-03-18T01:23:14Z</cp:lastPrinted>
  <dcterms:created xsi:type="dcterms:W3CDTF">2021-03-17T04:11:27Z</dcterms:created>
  <dcterms:modified xsi:type="dcterms:W3CDTF">2021-04-15T08:22:59Z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