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fs101\Share_HDD_O\200300長寿社会課_HDD\99_一時保管フォルダ（不要となったら消すこと）\R7.2補経済対策（物品・設備、老人クラブ、高額設備）\物品・設備\06.変更交付申請\"/>
    </mc:Choice>
  </mc:AlternateContent>
  <xr:revisionPtr revIDLastSave="0" documentId="13_ncr:1_{8572BFF6-0FFD-401C-BCCB-D5F3C77C36FB}" xr6:coauthVersionLast="47" xr6:coauthVersionMax="47" xr10:uidLastSave="{00000000-0000-0000-0000-000000000000}"/>
  <bookViews>
    <workbookView xWindow="-18645" yWindow="-16320" windowWidth="29040" windowHeight="15720" tabRatio="952" xr2:uid="{00000000-000D-0000-FFFF-FFFF00000000}"/>
  </bookViews>
  <sheets>
    <sheet name="変更申請書" sheetId="20" r:id="rId1"/>
    <sheet name="申請額一覧" sheetId="29" r:id="rId2"/>
    <sheet name="個票1" sheetId="38" r:id="rId3"/>
    <sheet name="個票2" sheetId="88" r:id="rId4"/>
    <sheet name="個票3" sheetId="89" r:id="rId5"/>
    <sheet name="個票4" sheetId="90" r:id="rId6"/>
    <sheet name="個票5" sheetId="91" r:id="rId7"/>
    <sheet name="個票6" sheetId="92" r:id="rId8"/>
    <sheet name="個票7" sheetId="93" r:id="rId9"/>
    <sheet name="個票8" sheetId="94" r:id="rId10"/>
    <sheet name="個票9" sheetId="95" r:id="rId11"/>
    <sheet name="個票10" sheetId="96" r:id="rId12"/>
    <sheet name="個票11" sheetId="97" r:id="rId13"/>
    <sheet name="個票12" sheetId="98" r:id="rId14"/>
    <sheet name="個票13" sheetId="99" r:id="rId15"/>
    <sheet name="個票14" sheetId="100" r:id="rId16"/>
    <sheet name="個票15" sheetId="101" r:id="rId17"/>
    <sheet name="事業所種別・基準額" sheetId="55" state="hidden" r:id="rId18"/>
  </sheets>
  <definedNames>
    <definedName name="_xlnm.Print_Area" localSheetId="2">個票1!$A$1:$AJ$47</definedName>
    <definedName name="_xlnm.Print_Area" localSheetId="11">個票10!$A$1:$AI$48</definedName>
    <definedName name="_xlnm.Print_Area" localSheetId="12">個票11!$A$1:$AI$48</definedName>
    <definedName name="_xlnm.Print_Area" localSheetId="13">個票12!$A$1:$AI$48</definedName>
    <definedName name="_xlnm.Print_Area" localSheetId="14">個票13!$A$1:$AI$48</definedName>
    <definedName name="_xlnm.Print_Area" localSheetId="15">個票14!$A$1:$AI$48</definedName>
    <definedName name="_xlnm.Print_Area" localSheetId="16">個票15!$A$1:$AI$48</definedName>
    <definedName name="_xlnm.Print_Area" localSheetId="3">個票2!$A$1:$AI$48</definedName>
    <definedName name="_xlnm.Print_Area" localSheetId="4">個票3!$A$1:$AI$48</definedName>
    <definedName name="_xlnm.Print_Area" localSheetId="5">個票4!$A$1:$AI$48</definedName>
    <definedName name="_xlnm.Print_Area" localSheetId="6">個票5!$A$1:$AI$48</definedName>
    <definedName name="_xlnm.Print_Area" localSheetId="7">個票6!$A$1:$AI$48</definedName>
    <definedName name="_xlnm.Print_Area" localSheetId="8">個票7!$A$1:$AI$48</definedName>
    <definedName name="_xlnm.Print_Area" localSheetId="9">個票8!$A$1:$AI$48</definedName>
    <definedName name="_xlnm.Print_Area" localSheetId="10">個票9!$A$1:$AI$48</definedName>
    <definedName name="_xlnm.Print_Area" localSheetId="17">事業所種別・基準額!$A$1:$F$33</definedName>
    <definedName name="_xlnm.Print_Area" localSheetId="1">申請額一覧!$A$1:$J$22</definedName>
    <definedName name="_xlnm.Print_Area" localSheetId="0">変更申請書!$A$1:$J$40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101" l="1"/>
  <c r="H35" i="101"/>
  <c r="H45" i="101" s="1"/>
  <c r="U26" i="101" s="1"/>
  <c r="AE26" i="101" s="1"/>
  <c r="Z26" i="101"/>
  <c r="I10" i="101"/>
  <c r="E1" i="101" a="1"/>
  <c r="E1" i="101" s="1"/>
  <c r="H45" i="100"/>
  <c r="U26" i="100" s="1"/>
  <c r="AE26" i="100" s="1"/>
  <c r="H43" i="100"/>
  <c r="H35" i="100"/>
  <c r="Z26" i="100"/>
  <c r="I10" i="100"/>
  <c r="E1" i="100" a="1"/>
  <c r="E1" i="100" s="1"/>
  <c r="H43" i="99"/>
  <c r="H35" i="99"/>
  <c r="H45" i="99" s="1"/>
  <c r="U26" i="99" s="1"/>
  <c r="AE26" i="99" s="1"/>
  <c r="Z26" i="99"/>
  <c r="I10" i="99"/>
  <c r="E1" i="99" a="1"/>
  <c r="E1" i="99" s="1"/>
  <c r="H45" i="98"/>
  <c r="U26" i="98" s="1"/>
  <c r="AE26" i="98" s="1"/>
  <c r="H43" i="98"/>
  <c r="H35" i="98"/>
  <c r="Z26" i="98"/>
  <c r="I10" i="98"/>
  <c r="E1" i="98" a="1"/>
  <c r="E1" i="98" s="1"/>
  <c r="H43" i="97"/>
  <c r="H45" i="97" s="1"/>
  <c r="U26" i="97" s="1"/>
  <c r="AE26" i="97" s="1"/>
  <c r="H35" i="97"/>
  <c r="Z26" i="97"/>
  <c r="I10" i="97"/>
  <c r="E1" i="97" a="1"/>
  <c r="E1" i="97" s="1"/>
  <c r="H43" i="96"/>
  <c r="H35" i="96"/>
  <c r="H45" i="96" s="1"/>
  <c r="U26" i="96" s="1"/>
  <c r="AE26" i="96" s="1"/>
  <c r="Z26" i="96"/>
  <c r="I10" i="96"/>
  <c r="E1" i="96" a="1"/>
  <c r="E1" i="96" s="1"/>
  <c r="H43" i="95"/>
  <c r="H35" i="95"/>
  <c r="H45" i="95" s="1"/>
  <c r="U26" i="95" s="1"/>
  <c r="AE26" i="95" s="1"/>
  <c r="Z26" i="95"/>
  <c r="I10" i="95"/>
  <c r="E1" i="95" a="1"/>
  <c r="E1" i="95" s="1"/>
  <c r="H43" i="94"/>
  <c r="H35" i="94"/>
  <c r="H45" i="94" s="1"/>
  <c r="U26" i="94" s="1"/>
  <c r="AE26" i="94" s="1"/>
  <c r="Z26" i="94"/>
  <c r="I10" i="94"/>
  <c r="E1" i="94" a="1"/>
  <c r="E1" i="94" s="1"/>
  <c r="H43" i="93"/>
  <c r="H35" i="93"/>
  <c r="H45" i="93" s="1"/>
  <c r="U26" i="93" s="1"/>
  <c r="AE26" i="93" s="1"/>
  <c r="Z26" i="93"/>
  <c r="I10" i="93"/>
  <c r="E1" i="93" a="1"/>
  <c r="E1" i="93" s="1"/>
  <c r="H45" i="92"/>
  <c r="U26" i="92" s="1"/>
  <c r="AE26" i="92" s="1"/>
  <c r="H43" i="92"/>
  <c r="H35" i="92"/>
  <c r="Z26" i="92"/>
  <c r="I10" i="92"/>
  <c r="E1" i="92" a="1"/>
  <c r="E1" i="92" s="1"/>
  <c r="H43" i="91"/>
  <c r="H45" i="91" s="1"/>
  <c r="U26" i="91" s="1"/>
  <c r="AE26" i="91" s="1"/>
  <c r="H35" i="91"/>
  <c r="Z26" i="91"/>
  <c r="I10" i="91"/>
  <c r="E1" i="91" a="1"/>
  <c r="E1" i="91" s="1"/>
  <c r="H43" i="90"/>
  <c r="H35" i="90"/>
  <c r="H45" i="90" s="1"/>
  <c r="U26" i="90" s="1"/>
  <c r="AE26" i="90" s="1"/>
  <c r="Z26" i="90"/>
  <c r="I10" i="90"/>
  <c r="E1" i="90" a="1"/>
  <c r="E1" i="90" s="1"/>
  <c r="H43" i="89"/>
  <c r="H35" i="89"/>
  <c r="H45" i="89" s="1"/>
  <c r="U26" i="89" s="1"/>
  <c r="AE26" i="89" s="1"/>
  <c r="Z26" i="89"/>
  <c r="I10" i="89"/>
  <c r="E1" i="89" a="1"/>
  <c r="E1" i="89" s="1"/>
  <c r="H45" i="88"/>
  <c r="U26" i="88" s="1"/>
  <c r="AE26" i="88" s="1"/>
  <c r="H43" i="88"/>
  <c r="H35" i="88"/>
  <c r="Z26" i="88"/>
  <c r="I10" i="88"/>
  <c r="E1" i="88" a="1"/>
  <c r="E1" i="88" s="1"/>
  <c r="I10" i="38"/>
  <c r="Z26" i="38"/>
  <c r="H10" i="29"/>
  <c r="H14" i="29"/>
  <c r="H11" i="29"/>
  <c r="H15" i="29"/>
  <c r="H9" i="29"/>
  <c r="G15" i="29" l="1"/>
  <c r="G14" i="29"/>
  <c r="G11" i="29"/>
  <c r="G10" i="29"/>
  <c r="G9" i="29"/>
  <c r="H35" i="38"/>
  <c r="E1" i="38" a="1"/>
  <c r="E1" i="38" s="1"/>
  <c r="H43" i="38"/>
  <c r="H18" i="29"/>
  <c r="H8" i="29"/>
  <c r="H16" i="29"/>
  <c r="H7" i="29"/>
  <c r="H6" i="29"/>
  <c r="H12" i="29"/>
  <c r="H17" i="29"/>
  <c r="H13" i="29"/>
  <c r="H19" i="29"/>
  <c r="G13" i="29" l="1"/>
  <c r="G18" i="29"/>
  <c r="G17" i="29"/>
  <c r="G16" i="29"/>
  <c r="G12" i="29"/>
  <c r="G8" i="29"/>
  <c r="G19" i="29"/>
  <c r="D19" i="29"/>
  <c r="C11" i="29"/>
  <c r="B7" i="29"/>
  <c r="D12" i="29"/>
  <c r="B11" i="29"/>
  <c r="F19" i="29"/>
  <c r="E9" i="29"/>
  <c r="F18" i="29"/>
  <c r="B9" i="29"/>
  <c r="D6" i="29"/>
  <c r="C13" i="29"/>
  <c r="E19" i="29"/>
  <c r="F14" i="29"/>
  <c r="E8" i="29"/>
  <c r="D8" i="29"/>
  <c r="E13" i="29"/>
  <c r="D11" i="29"/>
  <c r="D16" i="29"/>
  <c r="C9" i="29"/>
  <c r="B16" i="29"/>
  <c r="D17" i="29"/>
  <c r="F9" i="29"/>
  <c r="E7" i="29"/>
  <c r="C10" i="29"/>
  <c r="F7" i="29"/>
  <c r="E18" i="29"/>
  <c r="D14" i="29"/>
  <c r="E16" i="29"/>
  <c r="C8" i="29"/>
  <c r="F17" i="29"/>
  <c r="B12" i="29"/>
  <c r="C7" i="29"/>
  <c r="C17" i="29"/>
  <c r="B17" i="29"/>
  <c r="B8" i="29"/>
  <c r="E6" i="29"/>
  <c r="F8" i="29"/>
  <c r="D18" i="29"/>
  <c r="F6" i="29"/>
  <c r="B10" i="29"/>
  <c r="D10" i="29"/>
  <c r="E12" i="29"/>
  <c r="B18" i="29"/>
  <c r="B13" i="29"/>
  <c r="F11" i="29"/>
  <c r="B15" i="29"/>
  <c r="D9" i="29"/>
  <c r="F13" i="29"/>
  <c r="C14" i="29"/>
  <c r="B6" i="29"/>
  <c r="C15" i="29"/>
  <c r="C12" i="29"/>
  <c r="C19" i="29"/>
  <c r="B14" i="29"/>
  <c r="D7" i="29"/>
  <c r="E15" i="29"/>
  <c r="F10" i="29"/>
  <c r="C6" i="29"/>
  <c r="E10" i="29"/>
  <c r="F12" i="29"/>
  <c r="E17" i="29"/>
  <c r="E14" i="29"/>
  <c r="D15" i="29"/>
  <c r="E11" i="29"/>
  <c r="C18" i="29"/>
  <c r="C16" i="29"/>
  <c r="D13" i="29"/>
  <c r="F16" i="29"/>
  <c r="F15" i="29"/>
  <c r="B19" i="29"/>
  <c r="G7" i="29" l="1"/>
  <c r="G6" i="29"/>
  <c r="H45" i="38" l="1"/>
  <c r="U26" i="38" s="1"/>
  <c r="AE26" i="38" s="1"/>
  <c r="A19" i="29"/>
  <c r="A18" i="29"/>
  <c r="A17" i="29"/>
  <c r="A16" i="29"/>
  <c r="A15" i="29"/>
  <c r="A14" i="29"/>
  <c r="A13" i="29"/>
  <c r="A12" i="29"/>
  <c r="A11" i="29"/>
  <c r="A10" i="29"/>
  <c r="A9" i="29"/>
  <c r="A8" i="29"/>
  <c r="A7" i="29"/>
  <c r="A6" i="29"/>
  <c r="A5" i="29"/>
  <c r="E5" i="29"/>
  <c r="H5" i="29"/>
  <c r="C5" i="29"/>
  <c r="D5" i="29"/>
  <c r="F5" i="29"/>
  <c r="B5" i="29"/>
  <c r="G5" i="29" l="1"/>
  <c r="H20" i="29"/>
  <c r="F20" i="20" l="1"/>
  <c r="F22"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倉上　修治（長寿社会課）</author>
  </authors>
  <commentList>
    <comment ref="F20" authorId="0" shapeId="0" xr:uid="{44892D02-6221-41C0-AAE0-DD0A152FC9E0}">
      <text>
        <r>
          <rPr>
            <sz val="9"/>
            <color indexed="81"/>
            <rFont val="MS P ゴシック"/>
            <family val="3"/>
            <charset val="128"/>
          </rPr>
          <t>入力不要（自動入力）</t>
        </r>
      </text>
    </comment>
    <comment ref="F22" authorId="0" shapeId="0" xr:uid="{0A52EF7B-E112-4C61-A0D1-E4B71E8CFD40}">
      <text>
        <r>
          <rPr>
            <sz val="9"/>
            <color indexed="81"/>
            <rFont val="MS P ゴシック"/>
            <family val="3"/>
            <charset val="128"/>
          </rPr>
          <t>入力不要（自動入力）</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<sst xmlns="http://schemas.openxmlformats.org/spreadsheetml/2006/main" count="778" uniqueCount="129">
  <si>
    <t>千円</t>
    <rPh sb="0" eb="2">
      <t>センエン</t>
    </rPh>
    <phoneticPr fontId="3"/>
  </si>
  <si>
    <t>（添付書類）</t>
    <rPh sb="1" eb="3">
      <t>テンプ</t>
    </rPh>
    <rPh sb="3" eb="5">
      <t>ショルイ</t>
    </rPh>
    <phoneticPr fontId="3"/>
  </si>
  <si>
    <t>電話番号</t>
    <rPh sb="0" eb="2">
      <t>デンワ</t>
    </rPh>
    <rPh sb="2" eb="4">
      <t>バンゴウ</t>
    </rPh>
    <phoneticPr fontId="3"/>
  </si>
  <si>
    <t>No.</t>
    <phoneticPr fontId="3"/>
  </si>
  <si>
    <t>事業所・施設名</t>
    <rPh sb="0" eb="3">
      <t>ジギョウショ</t>
    </rPh>
    <rPh sb="4" eb="7">
      <t>シセツメイ</t>
    </rPh>
    <phoneticPr fontId="3"/>
  </si>
  <si>
    <t>介護保険
事業所番号</t>
    <rPh sb="0" eb="2">
      <t>カイゴ</t>
    </rPh>
    <rPh sb="2" eb="4">
      <t>ホケン</t>
    </rPh>
    <rPh sb="5" eb="8">
      <t>ジギョウショ</t>
    </rPh>
    <rPh sb="8" eb="10">
      <t>バンゴウ</t>
    </rPh>
    <phoneticPr fontId="3"/>
  </si>
  <si>
    <t>サービス種別</t>
    <rPh sb="4" eb="6">
      <t>シュベツ</t>
    </rPh>
    <phoneticPr fontId="3"/>
  </si>
  <si>
    <t>住所</t>
    <rPh sb="0" eb="2">
      <t>ジュウショ</t>
    </rPh>
    <phoneticPr fontId="3"/>
  </si>
  <si>
    <t>審査
結果</t>
    <rPh sb="0" eb="2">
      <t>シンサ</t>
    </rPh>
    <rPh sb="3" eb="5">
      <t>ケッカ</t>
    </rPh>
    <phoneticPr fontId="3"/>
  </si>
  <si>
    <t>介護保険事業所番号</t>
    <rPh sb="0" eb="2">
      <t>カイゴ</t>
    </rPh>
    <rPh sb="2" eb="4">
      <t>ホケン</t>
    </rPh>
    <rPh sb="4" eb="7">
      <t>ジギョウショ</t>
    </rPh>
    <rPh sb="7" eb="9">
      <t>バンゴウ</t>
    </rPh>
    <phoneticPr fontId="3"/>
  </si>
  <si>
    <t>事業所名称</t>
    <rPh sb="0" eb="3">
      <t>ジギョウショ</t>
    </rPh>
    <rPh sb="3" eb="5">
      <t>メイショウ</t>
    </rPh>
    <phoneticPr fontId="3"/>
  </si>
  <si>
    <t>所在地</t>
    <rPh sb="0" eb="3">
      <t>ショザイチ</t>
    </rPh>
    <phoneticPr fontId="3"/>
  </si>
  <si>
    <t>都道府県名</t>
    <rPh sb="0" eb="4">
      <t>トドウフケン</t>
    </rPh>
    <rPh sb="4" eb="5">
      <t>メイ</t>
    </rPh>
    <phoneticPr fontId="3"/>
  </si>
  <si>
    <t>連絡先</t>
    <rPh sb="0" eb="3">
      <t>レンラクサキ</t>
    </rPh>
    <phoneticPr fontId="3"/>
  </si>
  <si>
    <t>定員</t>
    <rPh sb="0" eb="2">
      <t>テイイン</t>
    </rPh>
    <phoneticPr fontId="3"/>
  </si>
  <si>
    <t>人</t>
    <rPh sb="0" eb="1">
      <t>ニン</t>
    </rPh>
    <phoneticPr fontId="3"/>
  </si>
  <si>
    <t>支出予定額</t>
    <rPh sb="0" eb="2">
      <t>シシュツ</t>
    </rPh>
    <rPh sb="2" eb="5">
      <t>ヨテイガク</t>
    </rPh>
    <phoneticPr fontId="3"/>
  </si>
  <si>
    <t>補助上限額</t>
    <rPh sb="0" eb="2">
      <t>ホジョ</t>
    </rPh>
    <rPh sb="2" eb="5">
      <t>ジョウゲンガク</t>
    </rPh>
    <phoneticPr fontId="3"/>
  </si>
  <si>
    <t>【災害備蓄等への対応】</t>
    <rPh sb="1" eb="3">
      <t>サイガイ</t>
    </rPh>
    <rPh sb="3" eb="5">
      <t>ビチク</t>
    </rPh>
    <rPh sb="5" eb="6">
      <t>トウ</t>
    </rPh>
    <rPh sb="8" eb="10">
      <t>タイオウ</t>
    </rPh>
    <phoneticPr fontId="3"/>
  </si>
  <si>
    <t>【介護サービスを円滑に継続するための対応】</t>
    <phoneticPr fontId="3"/>
  </si>
  <si>
    <t>品目</t>
    <rPh sb="0" eb="2">
      <t>ヒンモク</t>
    </rPh>
    <phoneticPr fontId="3"/>
  </si>
  <si>
    <t>　　　佐賀県知事　殿</t>
    <rPh sb="3" eb="5">
      <t>サガ</t>
    </rPh>
    <rPh sb="5" eb="6">
      <t>ケン</t>
    </rPh>
    <rPh sb="6" eb="8">
      <t>チジ</t>
    </rPh>
    <rPh sb="9" eb="10">
      <t>ドノ</t>
    </rPh>
    <phoneticPr fontId="3"/>
  </si>
  <si>
    <t>（法人名）</t>
    <rPh sb="1" eb="4">
      <t>ホウジンメイ</t>
    </rPh>
    <phoneticPr fontId="3"/>
  </si>
  <si>
    <t>（住所）</t>
    <rPh sb="1" eb="3">
      <t>ジュウショ</t>
    </rPh>
    <phoneticPr fontId="3"/>
  </si>
  <si>
    <t>（代表者職・氏名）</t>
    <rPh sb="1" eb="4">
      <t>ダイヒョウシャ</t>
    </rPh>
    <rPh sb="4" eb="5">
      <t>ショク</t>
    </rPh>
    <rPh sb="6" eb="8">
      <t>シメイ</t>
    </rPh>
    <phoneticPr fontId="3"/>
  </si>
  <si>
    <t>申請者</t>
    <rPh sb="0" eb="3">
      <t>シンセイシャ</t>
    </rPh>
    <phoneticPr fontId="3"/>
  </si>
  <si>
    <t>←法人名は正式名称を入力してください。</t>
    <rPh sb="1" eb="4">
      <t>ホウジンメイ</t>
    </rPh>
    <rPh sb="5" eb="9">
      <t>セイシキメイショウ</t>
    </rPh>
    <rPh sb="10" eb="12">
      <t>ニュウリョク</t>
    </rPh>
    <phoneticPr fontId="3"/>
  </si>
  <si>
    <t>佐賀県</t>
    <rPh sb="0" eb="3">
      <t>サガケン</t>
    </rPh>
    <phoneticPr fontId="3"/>
  </si>
  <si>
    <t>施設概要</t>
    <rPh sb="0" eb="2">
      <t>シセツ</t>
    </rPh>
    <rPh sb="2" eb="4">
      <t>ガイヨウ</t>
    </rPh>
    <phoneticPr fontId="3"/>
  </si>
  <si>
    <t>担当者名</t>
    <rPh sb="0" eb="3">
      <t>タントウシャ</t>
    </rPh>
    <rPh sb="3" eb="4">
      <t>メイ</t>
    </rPh>
    <phoneticPr fontId="3"/>
  </si>
  <si>
    <t>申請額※</t>
    <rPh sb="0" eb="3">
      <t>シンセイガク</t>
    </rPh>
    <phoneticPr fontId="3"/>
  </si>
  <si>
    <t>提供サービス番号
(1～29）</t>
    <rPh sb="0" eb="2">
      <t>テイキョウ</t>
    </rPh>
    <rPh sb="6" eb="8">
      <t>バンゴウ</t>
    </rPh>
    <phoneticPr fontId="3"/>
  </si>
  <si>
    <t>申請法人名</t>
    <rPh sb="0" eb="2">
      <t>シンセイ</t>
    </rPh>
    <rPh sb="2" eb="4">
      <t>ホウジン</t>
    </rPh>
    <rPh sb="4" eb="5">
      <t>メイ</t>
    </rPh>
    <phoneticPr fontId="3"/>
  </si>
  <si>
    <t>事業所・施設等の種別</t>
    <rPh sb="0" eb="3">
      <t>ジギョウショ</t>
    </rPh>
    <rPh sb="4" eb="6">
      <t>シセツ</t>
    </rPh>
    <rPh sb="6" eb="7">
      <t>トウ</t>
    </rPh>
    <rPh sb="8" eb="10">
      <t>シュベツ</t>
    </rPh>
    <phoneticPr fontId="30"/>
  </si>
  <si>
    <t>１事業所あたり</t>
    <rPh sb="1" eb="4">
      <t>ジギョウショ</t>
    </rPh>
    <phoneticPr fontId="30"/>
  </si>
  <si>
    <t>訪問入浴介護事業所</t>
    <rPh sb="0" eb="2">
      <t>ホウモン</t>
    </rPh>
    <rPh sb="2" eb="4">
      <t>ニュウヨク</t>
    </rPh>
    <rPh sb="4" eb="6">
      <t>カイゴ</t>
    </rPh>
    <phoneticPr fontId="30"/>
  </si>
  <si>
    <t>訪問看護事業所</t>
    <rPh sb="0" eb="2">
      <t>ホウモン</t>
    </rPh>
    <rPh sb="2" eb="4">
      <t>カンゴ</t>
    </rPh>
    <phoneticPr fontId="30"/>
  </si>
  <si>
    <t>訪問リハビリテーション事業所</t>
    <rPh sb="0" eb="2">
      <t>ホウモン</t>
    </rPh>
    <phoneticPr fontId="30"/>
  </si>
  <si>
    <t>通所リハビリテーション事業所</t>
    <rPh sb="0" eb="2">
      <t>ツウショ</t>
    </rPh>
    <phoneticPr fontId="30"/>
  </si>
  <si>
    <t>福祉用具貸与事業所</t>
    <rPh sb="0" eb="2">
      <t>フクシ</t>
    </rPh>
    <rPh sb="2" eb="4">
      <t>ヨウグ</t>
    </rPh>
    <rPh sb="4" eb="6">
      <t>タイヨ</t>
    </rPh>
    <phoneticPr fontId="30"/>
  </si>
  <si>
    <t>定期巡回・随時対応型訪問介護看護事業所</t>
    <rPh sb="0" eb="2">
      <t>テイキ</t>
    </rPh>
    <rPh sb="2" eb="4">
      <t>ジュンカイ</t>
    </rPh>
    <rPh sb="5" eb="7">
      <t>ズイジ</t>
    </rPh>
    <rPh sb="7" eb="10">
      <t>タイオウガタ</t>
    </rPh>
    <rPh sb="10" eb="14">
      <t>ホウモンカイゴ</t>
    </rPh>
    <rPh sb="14" eb="16">
      <t>カンゴ</t>
    </rPh>
    <phoneticPr fontId="30"/>
  </si>
  <si>
    <t>夜間対応型訪問介護事業所</t>
    <rPh sb="0" eb="5">
      <t>ヤカンタイオウガタ</t>
    </rPh>
    <rPh sb="5" eb="7">
      <t>ホウモン</t>
    </rPh>
    <rPh sb="7" eb="9">
      <t>カイゴ</t>
    </rPh>
    <phoneticPr fontId="30"/>
  </si>
  <si>
    <t>地域密着型通所介護事業所</t>
    <rPh sb="0" eb="2">
      <t>チイキ</t>
    </rPh>
    <rPh sb="2" eb="4">
      <t>ミッチャク</t>
    </rPh>
    <rPh sb="4" eb="5">
      <t>ガタ</t>
    </rPh>
    <rPh sb="5" eb="9">
      <t>ツウショカイゴ</t>
    </rPh>
    <phoneticPr fontId="30"/>
  </si>
  <si>
    <t>認知症対応型通所介護事業所</t>
    <rPh sb="0" eb="3">
      <t>ニンチショウ</t>
    </rPh>
    <rPh sb="3" eb="6">
      <t>タイオウガタ</t>
    </rPh>
    <rPh sb="6" eb="8">
      <t>ツウショ</t>
    </rPh>
    <rPh sb="8" eb="10">
      <t>カイゴ</t>
    </rPh>
    <phoneticPr fontId="30"/>
  </si>
  <si>
    <t>小規模多機能型居宅介護事業所</t>
    <rPh sb="0" eb="3">
      <t>ショウキボ</t>
    </rPh>
    <rPh sb="3" eb="6">
      <t>タキノウ</t>
    </rPh>
    <rPh sb="6" eb="7">
      <t>ガタ</t>
    </rPh>
    <rPh sb="7" eb="9">
      <t>キョタク</t>
    </rPh>
    <rPh sb="9" eb="11">
      <t>カイゴ</t>
    </rPh>
    <phoneticPr fontId="30"/>
  </si>
  <si>
    <t>認知症対応型共同生活介護事業所</t>
    <rPh sb="0" eb="3">
      <t>ニンチショウ</t>
    </rPh>
    <rPh sb="3" eb="5">
      <t>タイオウ</t>
    </rPh>
    <rPh sb="5" eb="6">
      <t>ガタ</t>
    </rPh>
    <rPh sb="6" eb="8">
      <t>キョウドウ</t>
    </rPh>
    <rPh sb="8" eb="10">
      <t>セイカツ</t>
    </rPh>
    <rPh sb="10" eb="12">
      <t>カイゴ</t>
    </rPh>
    <phoneticPr fontId="30"/>
  </si>
  <si>
    <t>看護小規模多機能型居宅介護事業所</t>
    <rPh sb="0" eb="5">
      <t>カンゴショウキボ</t>
    </rPh>
    <rPh sb="5" eb="8">
      <t>タキノウ</t>
    </rPh>
    <rPh sb="8" eb="9">
      <t>ガタ</t>
    </rPh>
    <rPh sb="9" eb="11">
      <t>キョタク</t>
    </rPh>
    <rPh sb="11" eb="13">
      <t>カイゴ</t>
    </rPh>
    <phoneticPr fontId="30"/>
  </si>
  <si>
    <t>居宅介護支援事業所</t>
    <rPh sb="0" eb="2">
      <t>キョタク</t>
    </rPh>
    <rPh sb="2" eb="4">
      <t>カイゴ</t>
    </rPh>
    <rPh sb="4" eb="6">
      <t>シエン</t>
    </rPh>
    <phoneticPr fontId="30"/>
  </si>
  <si>
    <t>介護老人福祉施設</t>
    <rPh sb="0" eb="2">
      <t>カイゴ</t>
    </rPh>
    <rPh sb="2" eb="4">
      <t>ロウジン</t>
    </rPh>
    <rPh sb="4" eb="6">
      <t>フクシ</t>
    </rPh>
    <rPh sb="6" eb="8">
      <t>シセツ</t>
    </rPh>
    <phoneticPr fontId="30"/>
  </si>
  <si>
    <t>介護老人保健施設</t>
    <rPh sb="0" eb="2">
      <t>カイゴ</t>
    </rPh>
    <rPh sb="2" eb="4">
      <t>ロウジン</t>
    </rPh>
    <rPh sb="4" eb="6">
      <t>ホケン</t>
    </rPh>
    <rPh sb="6" eb="8">
      <t>シセツ</t>
    </rPh>
    <phoneticPr fontId="30"/>
  </si>
  <si>
    <t>介護医療院</t>
    <rPh sb="0" eb="2">
      <t>カイゴ</t>
    </rPh>
    <rPh sb="2" eb="5">
      <t>イリョウイン</t>
    </rPh>
    <phoneticPr fontId="30"/>
  </si>
  <si>
    <t>地域密着型介護老人福祉施設</t>
    <rPh sb="0" eb="2">
      <t>チイキ</t>
    </rPh>
    <rPh sb="2" eb="5">
      <t>ミッチャクガタ</t>
    </rPh>
    <rPh sb="5" eb="7">
      <t>カイゴ</t>
    </rPh>
    <rPh sb="7" eb="9">
      <t>ロウジン</t>
    </rPh>
    <rPh sb="9" eb="11">
      <t>フクシ</t>
    </rPh>
    <rPh sb="11" eb="13">
      <t>シセツ</t>
    </rPh>
    <phoneticPr fontId="30"/>
  </si>
  <si>
    <t>短期入所生活介護事業所</t>
    <rPh sb="0" eb="2">
      <t>タンキ</t>
    </rPh>
    <rPh sb="2" eb="4">
      <t>ニュウショ</t>
    </rPh>
    <rPh sb="4" eb="6">
      <t>セイカツ</t>
    </rPh>
    <rPh sb="6" eb="8">
      <t>カイゴ</t>
    </rPh>
    <phoneticPr fontId="30"/>
  </si>
  <si>
    <t>養護老人ホーム</t>
    <rPh sb="0" eb="4">
      <t>ヨウゴロウジン</t>
    </rPh>
    <phoneticPr fontId="30"/>
  </si>
  <si>
    <t>軽費老人ホーム</t>
    <rPh sb="0" eb="2">
      <t>ケイヒ</t>
    </rPh>
    <rPh sb="2" eb="4">
      <t>ロウジン</t>
    </rPh>
    <phoneticPr fontId="30"/>
  </si>
  <si>
    <t>【個票からのセル参照用：事業所種別・基準額】</t>
    <rPh sb="1" eb="3">
      <t>コヒョウ</t>
    </rPh>
    <rPh sb="8" eb="11">
      <t>サンショウヨウ</t>
    </rPh>
    <rPh sb="12" eb="15">
      <t>ジギョウショ</t>
    </rPh>
    <rPh sb="15" eb="17">
      <t>シュベツ</t>
    </rPh>
    <rPh sb="18" eb="21">
      <t>キジュンガク</t>
    </rPh>
    <phoneticPr fontId="30"/>
  </si>
  <si>
    <t>基準額（単位：千円）</t>
    <rPh sb="0" eb="3">
      <t>キジュンガク</t>
    </rPh>
    <rPh sb="4" eb="6">
      <t>タンイ</t>
    </rPh>
    <rPh sb="7" eb="9">
      <t>センエン</t>
    </rPh>
    <phoneticPr fontId="30"/>
  </si>
  <si>
    <t>定員1人あたり</t>
    <rPh sb="0" eb="2">
      <t>テイイン</t>
    </rPh>
    <rPh sb="3" eb="4">
      <t>ニン</t>
    </rPh>
    <phoneticPr fontId="30"/>
  </si>
  <si>
    <t>訪問介護事業所（集合住宅併設型（同一建物減算の算定がある事業所））</t>
    <rPh sb="0" eb="2">
      <t>ホウモン</t>
    </rPh>
    <rPh sb="2" eb="4">
      <t>カイゴ</t>
    </rPh>
    <rPh sb="8" eb="12">
      <t>シュウゴウジュウタク</t>
    </rPh>
    <rPh sb="12" eb="14">
      <t>ヘイセツ</t>
    </rPh>
    <rPh sb="14" eb="15">
      <t>ガタ</t>
    </rPh>
    <rPh sb="16" eb="18">
      <t>ドウイツ</t>
    </rPh>
    <rPh sb="18" eb="20">
      <t>タテモノ</t>
    </rPh>
    <rPh sb="20" eb="22">
      <t>ゲンサン</t>
    </rPh>
    <rPh sb="23" eb="25">
      <t>サンテイ</t>
    </rPh>
    <rPh sb="28" eb="31">
      <t>ジギョウショ</t>
    </rPh>
    <phoneticPr fontId="30"/>
  </si>
  <si>
    <t>訪問介護事業所（同一建物減算の算定がなく、１月あたり延べ訪問回数200回以下）</t>
    <rPh sb="0" eb="4">
      <t>ホウモンカイゴ</t>
    </rPh>
    <rPh sb="4" eb="7">
      <t>ジギョウショ</t>
    </rPh>
    <rPh sb="8" eb="12">
      <t>ドウイツタテモノ</t>
    </rPh>
    <rPh sb="12" eb="14">
      <t>ゲンサン</t>
    </rPh>
    <rPh sb="15" eb="17">
      <t>サンテイ</t>
    </rPh>
    <rPh sb="22" eb="23">
      <t>ツキ</t>
    </rPh>
    <rPh sb="26" eb="27">
      <t>ノ</t>
    </rPh>
    <rPh sb="28" eb="30">
      <t>ホウモン</t>
    </rPh>
    <rPh sb="30" eb="32">
      <t>カイスウ</t>
    </rPh>
    <rPh sb="35" eb="36">
      <t>カイ</t>
    </rPh>
    <rPh sb="36" eb="38">
      <t>イカ</t>
    </rPh>
    <phoneticPr fontId="3"/>
  </si>
  <si>
    <t>訪問介護事業所（同一建物減算の算定がなく、１月あたり延べ訪問回数201回以上2,000回以下）</t>
    <rPh sb="0" eb="4">
      <t>ホウモンカイゴ</t>
    </rPh>
    <rPh sb="4" eb="7">
      <t>ジギョウショ</t>
    </rPh>
    <rPh sb="8" eb="12">
      <t>ドウイツタテモノ</t>
    </rPh>
    <rPh sb="12" eb="14">
      <t>ゲンサン</t>
    </rPh>
    <rPh sb="15" eb="17">
      <t>サンテイ</t>
    </rPh>
    <rPh sb="22" eb="23">
      <t>ツキ</t>
    </rPh>
    <rPh sb="26" eb="27">
      <t>ノ</t>
    </rPh>
    <rPh sb="28" eb="30">
      <t>ホウモン</t>
    </rPh>
    <rPh sb="30" eb="32">
      <t>カイスウ</t>
    </rPh>
    <rPh sb="35" eb="36">
      <t>カイ</t>
    </rPh>
    <rPh sb="36" eb="38">
      <t>イジョウ</t>
    </rPh>
    <rPh sb="43" eb="44">
      <t>カイ</t>
    </rPh>
    <rPh sb="44" eb="46">
      <t>イカ</t>
    </rPh>
    <phoneticPr fontId="3"/>
  </si>
  <si>
    <t>訪問介護事業所（同一建物減算の算定がなく、１月あたり延べ訪問回数2,001回以上）</t>
    <rPh sb="0" eb="4">
      <t>ホウモンカイゴ</t>
    </rPh>
    <rPh sb="4" eb="7">
      <t>ジギョウショ</t>
    </rPh>
    <rPh sb="8" eb="10">
      <t>ドウイツ</t>
    </rPh>
    <rPh sb="10" eb="12">
      <t>タテモノ</t>
    </rPh>
    <rPh sb="12" eb="14">
      <t>ゲンサン</t>
    </rPh>
    <rPh sb="15" eb="17">
      <t>サンテイ</t>
    </rPh>
    <rPh sb="22" eb="23">
      <t>ツキ</t>
    </rPh>
    <rPh sb="26" eb="27">
      <t>ノ</t>
    </rPh>
    <rPh sb="28" eb="32">
      <t>ホウモンカイスウ</t>
    </rPh>
    <rPh sb="37" eb="38">
      <t>カイ</t>
    </rPh>
    <rPh sb="38" eb="40">
      <t>イジョウ</t>
    </rPh>
    <phoneticPr fontId="3"/>
  </si>
  <si>
    <t>通所介護事業所（１月あたり延べ利用者数300人以下）</t>
    <rPh sb="0" eb="2">
      <t>ツウショ</t>
    </rPh>
    <rPh sb="2" eb="4">
      <t>カイゴ</t>
    </rPh>
    <rPh sb="9" eb="10">
      <t>ツキ</t>
    </rPh>
    <rPh sb="13" eb="14">
      <t>ノ</t>
    </rPh>
    <rPh sb="15" eb="18">
      <t>リヨウシャ</t>
    </rPh>
    <rPh sb="18" eb="19">
      <t>スウ</t>
    </rPh>
    <rPh sb="22" eb="23">
      <t>ニン</t>
    </rPh>
    <rPh sb="23" eb="25">
      <t>イカ</t>
    </rPh>
    <phoneticPr fontId="30"/>
  </si>
  <si>
    <t>通所介護事業所（１月あたり延べ利用者数301人以上600人以下）</t>
    <rPh sb="0" eb="2">
      <t>ツウショ</t>
    </rPh>
    <rPh sb="2" eb="4">
      <t>カイゴ</t>
    </rPh>
    <rPh sb="4" eb="7">
      <t>ジギョウショ</t>
    </rPh>
    <rPh sb="9" eb="10">
      <t>ツキ</t>
    </rPh>
    <rPh sb="13" eb="14">
      <t>ノ</t>
    </rPh>
    <rPh sb="15" eb="19">
      <t>リヨウシャスウ</t>
    </rPh>
    <rPh sb="22" eb="23">
      <t>ニン</t>
    </rPh>
    <rPh sb="23" eb="25">
      <t>イジョウ</t>
    </rPh>
    <rPh sb="28" eb="29">
      <t>ニン</t>
    </rPh>
    <rPh sb="29" eb="31">
      <t>イカ</t>
    </rPh>
    <phoneticPr fontId="3"/>
  </si>
  <si>
    <t>通所介護事業所（１月あたり延べ利用者数601人以上）</t>
    <rPh sb="0" eb="2">
      <t>ツウショ</t>
    </rPh>
    <rPh sb="2" eb="4">
      <t>カイゴ</t>
    </rPh>
    <rPh sb="4" eb="7">
      <t>ジギョウショ</t>
    </rPh>
    <rPh sb="9" eb="10">
      <t>ツキ</t>
    </rPh>
    <rPh sb="13" eb="14">
      <t>ノ</t>
    </rPh>
    <rPh sb="15" eb="18">
      <t>リヨウシャ</t>
    </rPh>
    <rPh sb="18" eb="19">
      <t>スウ</t>
    </rPh>
    <rPh sb="22" eb="23">
      <t>ニン</t>
    </rPh>
    <rPh sb="23" eb="25">
      <t>イジョウ</t>
    </rPh>
    <phoneticPr fontId="3"/>
  </si>
  <si>
    <t>特定施設入居者生活介護（養護老人ホーム、軽費老人ホームを除く）</t>
    <rPh sb="0" eb="2">
      <t>トクテイ</t>
    </rPh>
    <rPh sb="2" eb="4">
      <t>シセツ</t>
    </rPh>
    <rPh sb="4" eb="7">
      <t>ニュウキョシャ</t>
    </rPh>
    <rPh sb="7" eb="9">
      <t>セイカツ</t>
    </rPh>
    <rPh sb="9" eb="11">
      <t>カイゴ</t>
    </rPh>
    <rPh sb="12" eb="14">
      <t>ヨウゴ</t>
    </rPh>
    <rPh sb="14" eb="16">
      <t>ロウジン</t>
    </rPh>
    <rPh sb="20" eb="22">
      <t>ケイヒ</t>
    </rPh>
    <rPh sb="22" eb="24">
      <t>ロウジン</t>
    </rPh>
    <rPh sb="28" eb="29">
      <t>ノゾ</t>
    </rPh>
    <phoneticPr fontId="30"/>
  </si>
  <si>
    <t>地域密着型特定施設入居者生活介護（養護老人ホーム、軽費老人ホームを除く）</t>
    <rPh sb="0" eb="2">
      <t>チイキ</t>
    </rPh>
    <rPh sb="2" eb="5">
      <t>ミッチャクガタ</t>
    </rPh>
    <rPh sb="5" eb="7">
      <t>トクテイ</t>
    </rPh>
    <rPh sb="7" eb="9">
      <t>シセツ</t>
    </rPh>
    <rPh sb="9" eb="11">
      <t>ニュウキョ</t>
    </rPh>
    <rPh sb="11" eb="12">
      <t>シャ</t>
    </rPh>
    <rPh sb="12" eb="14">
      <t>セイカツ</t>
    </rPh>
    <rPh sb="14" eb="16">
      <t>カイゴ</t>
    </rPh>
    <rPh sb="33" eb="34">
      <t>ノゾ</t>
    </rPh>
    <phoneticPr fontId="30"/>
  </si>
  <si>
    <t>計</t>
    <rPh sb="0" eb="1">
      <t>ケイ</t>
    </rPh>
    <phoneticPr fontId="3"/>
  </si>
  <si>
    <t>所要額合計（円）</t>
    <rPh sb="0" eb="3">
      <t>ショヨウガク</t>
    </rPh>
    <rPh sb="3" eb="5">
      <t>ゴウケイ</t>
    </rPh>
    <rPh sb="6" eb="7">
      <t>エン</t>
    </rPh>
    <phoneticPr fontId="3"/>
  </si>
  <si>
    <t>所要額</t>
    <rPh sb="0" eb="3">
      <t>ショヨウガク</t>
    </rPh>
    <phoneticPr fontId="3"/>
  </si>
  <si>
    <t>合計：</t>
    <rPh sb="0" eb="2">
      <t>ゴウケイ</t>
    </rPh>
    <phoneticPr fontId="3"/>
  </si>
  <si>
    <r>
      <rPr>
        <sz val="9"/>
        <color theme="1"/>
        <rFont val="ＭＳ ゴシック"/>
        <family val="3"/>
        <charset val="128"/>
      </rPr>
      <t>所要額（円）</t>
    </r>
    <r>
      <rPr>
        <sz val="9"/>
        <rFont val="ＭＳ ゴシック"/>
        <family val="3"/>
        <charset val="128"/>
      </rPr>
      <t xml:space="preserve">
</t>
    </r>
    <r>
      <rPr>
        <sz val="9"/>
        <color rgb="FFFF0000"/>
        <rFont val="ＭＳ ゴシック"/>
        <family val="3"/>
        <charset val="128"/>
      </rPr>
      <t>※税抜金額</t>
    </r>
    <rPh sb="0" eb="3">
      <t>ショヨウガク</t>
    </rPh>
    <rPh sb="4" eb="5">
      <t>エン</t>
    </rPh>
    <rPh sb="8" eb="12">
      <t>ゼイバツキンガク</t>
    </rPh>
    <phoneticPr fontId="3"/>
  </si>
  <si>
    <r>
      <rPr>
        <sz val="9"/>
        <color theme="1"/>
        <rFont val="ＭＳ ゴシック"/>
        <family val="3"/>
        <charset val="128"/>
      </rPr>
      <t>所要額（円）</t>
    </r>
    <r>
      <rPr>
        <sz val="9"/>
        <rFont val="ＭＳ ゴシック"/>
        <family val="3"/>
        <charset val="128"/>
      </rPr>
      <t xml:space="preserve">
</t>
    </r>
    <r>
      <rPr>
        <sz val="9"/>
        <color rgb="FFFF0000"/>
        <rFont val="ＭＳ ゴシック"/>
        <family val="3"/>
        <charset val="128"/>
      </rPr>
      <t>※税抜金額</t>
    </r>
    <rPh sb="0" eb="3">
      <t>ショヨウガク</t>
    </rPh>
    <rPh sb="4" eb="5">
      <t>エン</t>
    </rPh>
    <phoneticPr fontId="3"/>
  </si>
  <si>
    <r>
      <t>【注意】本シートは、</t>
    </r>
    <r>
      <rPr>
        <b/>
        <sz val="12"/>
        <color rgb="FFFF0000"/>
        <rFont val="ＭＳ Ｐゴシック"/>
        <family val="3"/>
        <charset val="128"/>
      </rPr>
      <t>全て各事業所・施設毎の個票シートから転記されるため、原則入力不要</t>
    </r>
    <r>
      <rPr>
        <b/>
        <sz val="12"/>
        <rFont val="ＭＳ Ｐゴシック"/>
        <family val="3"/>
        <charset val="128"/>
      </rPr>
      <t>です。</t>
    </r>
    <rPh sb="1" eb="3">
      <t>チュウイ</t>
    </rPh>
    <rPh sb="4" eb="5">
      <t>ホン</t>
    </rPh>
    <rPh sb="10" eb="11">
      <t>スベ</t>
    </rPh>
    <rPh sb="12" eb="17">
      <t>カクジギョウショテン</t>
    </rPh>
    <rPh sb="17" eb="19">
      <t>シセツ</t>
    </rPh>
    <rPh sb="19" eb="20">
      <t>ゴト</t>
    </rPh>
    <rPh sb="21" eb="23">
      <t>コヒョウ</t>
    </rPh>
    <rPh sb="28" eb="30">
      <t>テンキ</t>
    </rPh>
    <rPh sb="36" eb="38">
      <t>ゲンソク</t>
    </rPh>
    <rPh sb="38" eb="40">
      <t>ニュウリョク</t>
    </rPh>
    <rPh sb="40" eb="42">
      <t>フヨウ</t>
    </rPh>
    <phoneticPr fontId="3"/>
  </si>
  <si>
    <t>：入力が必要な部分</t>
    <rPh sb="1" eb="3">
      <t>ニュウリョク</t>
    </rPh>
    <rPh sb="4" eb="6">
      <t>ヒツヨウ</t>
    </rPh>
    <rPh sb="7" eb="9">
      <t>ブブン</t>
    </rPh>
    <phoneticPr fontId="3"/>
  </si>
  <si>
    <t>：他シート等から転記や集計される部分</t>
    <rPh sb="1" eb="2">
      <t>タ</t>
    </rPh>
    <rPh sb="5" eb="6">
      <t>トウ</t>
    </rPh>
    <rPh sb="8" eb="10">
      <t>テンキ</t>
    </rPh>
    <rPh sb="11" eb="13">
      <t>シュウケイ</t>
    </rPh>
    <rPh sb="16" eb="18">
      <t>ブブン</t>
    </rPh>
    <phoneticPr fontId="3"/>
  </si>
  <si>
    <t>　見積書、領収証、インターネットバンキングの支払記録等の根拠資料は、交付要綱に定める期間、事業所において適切に保管する。</t>
    <rPh sb="1" eb="4">
      <t>ミツモリショ</t>
    </rPh>
    <rPh sb="5" eb="8">
      <t>リョウシュウショウ</t>
    </rPh>
    <rPh sb="22" eb="24">
      <t>シハラ</t>
    </rPh>
    <rPh sb="24" eb="26">
      <t>キロク</t>
    </rPh>
    <rPh sb="28" eb="30">
      <t>コンキョ</t>
    </rPh>
    <rPh sb="30" eb="32">
      <t>シリョウ</t>
    </rPh>
    <rPh sb="34" eb="38">
      <t>コウフヨウコウ</t>
    </rPh>
    <rPh sb="39" eb="40">
      <t>サダ</t>
    </rPh>
    <rPh sb="42" eb="44">
      <t>キカン</t>
    </rPh>
    <phoneticPr fontId="3"/>
  </si>
  <si>
    <t>　補助対象経費について、他の補助金等を重複して利用していない。</t>
    <rPh sb="1" eb="5">
      <t>ホジョタイショウ</t>
    </rPh>
    <rPh sb="5" eb="7">
      <t>ケイヒ</t>
    </rPh>
    <rPh sb="12" eb="13">
      <t>タ</t>
    </rPh>
    <rPh sb="14" eb="17">
      <t>ホジョキン</t>
    </rPh>
    <rPh sb="17" eb="18">
      <t>トウ</t>
    </rPh>
    <rPh sb="19" eb="21">
      <t>ジュウフク</t>
    </rPh>
    <rPh sb="23" eb="25">
      <t>リヨウ</t>
    </rPh>
    <phoneticPr fontId="3"/>
  </si>
  <si>
    <t>　補助対象経費に、消費税及び地方消費税を含めていない。</t>
    <rPh sb="1" eb="3">
      <t>ホジョ</t>
    </rPh>
    <rPh sb="3" eb="5">
      <t>タイショウ</t>
    </rPh>
    <rPh sb="5" eb="7">
      <t>ケイヒ</t>
    </rPh>
    <rPh sb="9" eb="12">
      <t>ショウヒゼイ</t>
    </rPh>
    <rPh sb="12" eb="13">
      <t>オヨ</t>
    </rPh>
    <rPh sb="14" eb="16">
      <t>チホウ</t>
    </rPh>
    <rPh sb="16" eb="19">
      <t>ショウヒゼイ</t>
    </rPh>
    <rPh sb="20" eb="21">
      <t>フク</t>
    </rPh>
    <phoneticPr fontId="3"/>
  </si>
  <si>
    <t>【特記事項】※伝達したい事項がある場合は下の四角に入力してください。（自由記述）</t>
    <rPh sb="1" eb="5">
      <t>トッキジコウ</t>
    </rPh>
    <rPh sb="7" eb="9">
      <t>デンタツ</t>
    </rPh>
    <rPh sb="12" eb="14">
      <t>ジコウ</t>
    </rPh>
    <rPh sb="17" eb="19">
      <t>バアイ</t>
    </rPh>
    <rPh sb="20" eb="21">
      <t>シタ</t>
    </rPh>
    <rPh sb="22" eb="24">
      <t>シカク</t>
    </rPh>
    <rPh sb="25" eb="27">
      <t>ニュウリョク</t>
    </rPh>
    <rPh sb="35" eb="37">
      <t>ジユウ</t>
    </rPh>
    <rPh sb="37" eb="39">
      <t>キジュツ</t>
    </rPh>
    <phoneticPr fontId="3"/>
  </si>
  <si>
    <t>事業所別申請額</t>
    <rPh sb="0" eb="3">
      <t>ジギョウショ</t>
    </rPh>
    <rPh sb="3" eb="4">
      <t>ベツ</t>
    </rPh>
    <rPh sb="4" eb="7">
      <t>シンセイガク</t>
    </rPh>
    <phoneticPr fontId="3"/>
  </si>
  <si>
    <t>住所（市町以下）</t>
    <rPh sb="0" eb="2">
      <t>ジュウショ</t>
    </rPh>
    <rPh sb="3" eb="5">
      <t>シマチ</t>
    </rPh>
    <rPh sb="5" eb="7">
      <t>イカ</t>
    </rPh>
    <phoneticPr fontId="3"/>
  </si>
  <si>
    <t>円</t>
    <rPh sb="0" eb="1">
      <t>エン</t>
    </rPh>
    <phoneticPr fontId="3"/>
  </si>
  <si>
    <t>説明（介護サービスの継続との関連性※、数量 等）
※別表第２で例示されているものについては「例示項目」の記載で可。</t>
    <rPh sb="0" eb="2">
      <t>セツメイ</t>
    </rPh>
    <rPh sb="3" eb="5">
      <t>カイゴ</t>
    </rPh>
    <rPh sb="10" eb="12">
      <t>ケイゾク</t>
    </rPh>
    <rPh sb="14" eb="17">
      <t>カンレンセイ</t>
    </rPh>
    <rPh sb="19" eb="21">
      <t>スウリョウ</t>
    </rPh>
    <rPh sb="22" eb="23">
      <t>トウ</t>
    </rPh>
    <rPh sb="26" eb="28">
      <t>ベッピョウ</t>
    </rPh>
    <rPh sb="28" eb="29">
      <t>ダイ</t>
    </rPh>
    <rPh sb="31" eb="33">
      <t>レイジ</t>
    </rPh>
    <rPh sb="46" eb="48">
      <t>レイジ</t>
    </rPh>
    <rPh sb="48" eb="50">
      <t>コウモク</t>
    </rPh>
    <rPh sb="52" eb="54">
      <t>キサイ</t>
    </rPh>
    <rPh sb="55" eb="56">
      <t>カ</t>
    </rPh>
    <phoneticPr fontId="3"/>
  </si>
  <si>
    <t>説明（災害対策との関連性※、数量 等）
※別表第２で例示されているものについては「例示項目」の記載で可。</t>
    <rPh sb="0" eb="2">
      <t>セツメイ</t>
    </rPh>
    <rPh sb="3" eb="5">
      <t>サイガイ</t>
    </rPh>
    <rPh sb="5" eb="7">
      <t>タイサク</t>
    </rPh>
    <rPh sb="9" eb="12">
      <t>カンレンセイ</t>
    </rPh>
    <rPh sb="14" eb="16">
      <t>スウリョウ</t>
    </rPh>
    <rPh sb="17" eb="18">
      <t>トウ</t>
    </rPh>
    <phoneticPr fontId="3"/>
  </si>
  <si>
    <r>
      <t>　　　　ただし、</t>
    </r>
    <r>
      <rPr>
        <b/>
        <sz val="12"/>
        <color rgb="FFFF0000"/>
        <rFont val="ＭＳ Ｐゴシック"/>
        <family val="3"/>
        <charset val="128"/>
      </rPr>
      <t>運営する事業所・施設数が１５を超える法人</t>
    </r>
    <r>
      <rPr>
        <b/>
        <sz val="12"/>
        <rFont val="ＭＳ Ｐゴシック"/>
        <family val="3"/>
        <charset val="128"/>
      </rPr>
      <t>については、</t>
    </r>
    <r>
      <rPr>
        <b/>
        <u/>
        <sz val="12"/>
        <color rgb="FFFF0000"/>
        <rFont val="ＭＳ Ｐゴシック"/>
        <family val="3"/>
        <charset val="128"/>
      </rPr>
      <t>個票シートの追加</t>
    </r>
    <r>
      <rPr>
        <b/>
        <sz val="12"/>
        <rFont val="ＭＳ Ｐゴシック"/>
        <family val="3"/>
        <charset val="128"/>
      </rPr>
      <t>と</t>
    </r>
    <r>
      <rPr>
        <b/>
        <u/>
        <sz val="12"/>
        <color rgb="FFFF0000"/>
        <rFont val="ＭＳ Ｐゴシック"/>
        <family val="3"/>
        <charset val="128"/>
      </rPr>
      <t>本シートの行の追加挿入</t>
    </r>
    <r>
      <rPr>
        <b/>
        <sz val="12"/>
        <rFont val="ＭＳ Ｐゴシック"/>
        <family val="3"/>
        <charset val="128"/>
      </rPr>
      <t>をしてください。</t>
    </r>
    <rPh sb="8" eb="10">
      <t>ウンエイ</t>
    </rPh>
    <rPh sb="12" eb="14">
      <t>ジギョウ</t>
    </rPh>
    <rPh sb="14" eb="15">
      <t>ショ</t>
    </rPh>
    <rPh sb="16" eb="18">
      <t>シセツ</t>
    </rPh>
    <rPh sb="18" eb="19">
      <t>スウ</t>
    </rPh>
    <rPh sb="23" eb="24">
      <t>コ</t>
    </rPh>
    <rPh sb="26" eb="28">
      <t>ホウジン</t>
    </rPh>
    <rPh sb="34" eb="36">
      <t>コヒョウ</t>
    </rPh>
    <rPh sb="40" eb="42">
      <t>ツイカ</t>
    </rPh>
    <rPh sb="43" eb="44">
      <t>ホン</t>
    </rPh>
    <rPh sb="48" eb="49">
      <t>ギョウ</t>
    </rPh>
    <rPh sb="50" eb="52">
      <t>ツイカ</t>
    </rPh>
    <rPh sb="52" eb="54">
      <t>ソウニュウ</t>
    </rPh>
    <phoneticPr fontId="3"/>
  </si>
  <si>
    <t xml:space="preserve"> ※追加シート名は「個票XX」（XXは16以降の連番）としてください。本シート追加行は下に続けて追加し、上の行をコピーの上A列に16以降の連番を入力してください。</t>
    <rPh sb="2" eb="4">
      <t>ツイカ</t>
    </rPh>
    <rPh sb="7" eb="8">
      <t>メイ</t>
    </rPh>
    <rPh sb="10" eb="12">
      <t>コヒョウ</t>
    </rPh>
    <rPh sb="21" eb="23">
      <t>イコウ</t>
    </rPh>
    <rPh sb="24" eb="26">
      <t>レンバン</t>
    </rPh>
    <rPh sb="35" eb="36">
      <t>ホン</t>
    </rPh>
    <rPh sb="39" eb="41">
      <t>ツイカ</t>
    </rPh>
    <rPh sb="41" eb="42">
      <t>ギョウ</t>
    </rPh>
    <rPh sb="43" eb="44">
      <t>シタ</t>
    </rPh>
    <rPh sb="45" eb="46">
      <t>ツヅ</t>
    </rPh>
    <rPh sb="48" eb="50">
      <t>ツイカ</t>
    </rPh>
    <rPh sb="60" eb="61">
      <t>ウエ</t>
    </rPh>
    <rPh sb="62" eb="63">
      <t>レツ</t>
    </rPh>
    <rPh sb="66" eb="68">
      <t>イコウ</t>
    </rPh>
    <rPh sb="69" eb="71">
      <t>レンバン</t>
    </rPh>
    <rPh sb="72" eb="74">
      <t>ニュウリョク</t>
    </rPh>
    <phoneticPr fontId="3"/>
  </si>
  <si>
    <t>令和８年　　月　　　日</t>
    <rPh sb="0" eb="2">
      <t>レイワ</t>
    </rPh>
    <rPh sb="3" eb="4">
      <t>ネン</t>
    </rPh>
    <rPh sb="6" eb="7">
      <t>ゲツ</t>
    </rPh>
    <rPh sb="10" eb="11">
      <t>ニチ</t>
    </rPh>
    <phoneticPr fontId="3"/>
  </si>
  <si>
    <t xml:space="preserve"> ８月３１日までに納品及び支払を完了した経費が対象です。</t>
    <rPh sb="9" eb="12">
      <t>ノウヒンオヨ</t>
    </rPh>
    <rPh sb="13" eb="15">
      <t>シハライ</t>
    </rPh>
    <rPh sb="16" eb="18">
      <t>カンリョウ</t>
    </rPh>
    <rPh sb="20" eb="22">
      <t>ケイヒ</t>
    </rPh>
    <rPh sb="23" eb="25">
      <t>タイショウ</t>
    </rPh>
    <phoneticPr fontId="3"/>
  </si>
  <si>
    <t>※令和７年１２月１６日以降に発生した経費で、かつ令和８年</t>
    <rPh sb="1" eb="3">
      <t>レイワ</t>
    </rPh>
    <rPh sb="4" eb="5">
      <t>ネン</t>
    </rPh>
    <rPh sb="7" eb="8">
      <t>ガツ</t>
    </rPh>
    <rPh sb="10" eb="11">
      <t>ニチ</t>
    </rPh>
    <rPh sb="11" eb="13">
      <t>イコウ</t>
    </rPh>
    <rPh sb="14" eb="16">
      <t>ハッセイ</t>
    </rPh>
    <rPh sb="18" eb="20">
      <t>ケイヒ</t>
    </rPh>
    <rPh sb="24" eb="26">
      <t>レイワ</t>
    </rPh>
    <rPh sb="27" eb="28">
      <t>ネン</t>
    </rPh>
    <phoneticPr fontId="3"/>
  </si>
  <si>
    <t>（様式２－１)</t>
    <rPh sb="1" eb="3">
      <t>ヨウシキ</t>
    </rPh>
    <phoneticPr fontId="3"/>
  </si>
  <si>
    <t>（様式２－３）</t>
    <rPh sb="1" eb="3">
      <t>ヨウシキ</t>
    </rPh>
    <phoneticPr fontId="3"/>
  </si>
  <si>
    <t>佐賀県介護事業所等に対するサービス継続支援事業費補助金</t>
    <rPh sb="0" eb="2">
      <t>サガ</t>
    </rPh>
    <rPh sb="2" eb="3">
      <t>ケン</t>
    </rPh>
    <rPh sb="3" eb="5">
      <t>カイゴ</t>
    </rPh>
    <rPh sb="5" eb="8">
      <t>ジギョウショ</t>
    </rPh>
    <rPh sb="8" eb="9">
      <t>トウ</t>
    </rPh>
    <rPh sb="10" eb="11">
      <t>タイ</t>
    </rPh>
    <rPh sb="23" eb="24">
      <t>ヒ</t>
    </rPh>
    <rPh sb="24" eb="27">
      <t>ホジョキン</t>
    </rPh>
    <phoneticPr fontId="3"/>
  </si>
  <si>
    <r>
      <rPr>
        <b/>
        <sz val="11"/>
        <rFont val="ＭＳ 明朝"/>
        <family val="1"/>
        <charset val="128"/>
      </rPr>
      <t>変更</t>
    </r>
    <r>
      <rPr>
        <sz val="11"/>
        <rFont val="ＭＳ 明朝"/>
        <family val="1"/>
        <charset val="128"/>
      </rPr>
      <t>申請書</t>
    </r>
    <rPh sb="0" eb="2">
      <t>ヘンコウ</t>
    </rPh>
    <rPh sb="2" eb="4">
      <t>シンセイ</t>
    </rPh>
    <rPh sb="4" eb="5">
      <t>ショ</t>
    </rPh>
    <phoneticPr fontId="3"/>
  </si>
  <si>
    <t>　下記交付決定通知をもって交付決定を受けた標記補助金について、補助事業の内容を下記のとおり変更したいため、佐賀県介護事業所等に対するサービス継続支援事業費補助金交付要綱第12条第3号の規定に基づき申請します。</t>
    <rPh sb="36" eb="38">
      <t>ナイヨウ</t>
    </rPh>
    <rPh sb="39" eb="41">
      <t>カキ</t>
    </rPh>
    <rPh sb="45" eb="47">
      <t>ヘンコウ</t>
    </rPh>
    <rPh sb="53" eb="55">
      <t>サガ</t>
    </rPh>
    <rPh sb="55" eb="56">
      <t>ケン</t>
    </rPh>
    <rPh sb="56" eb="61">
      <t>カイゴジギョウショ</t>
    </rPh>
    <rPh sb="61" eb="62">
      <t>トウ</t>
    </rPh>
    <rPh sb="63" eb="64">
      <t>タイ</t>
    </rPh>
    <rPh sb="70" eb="72">
      <t>ケイゾク</t>
    </rPh>
    <rPh sb="72" eb="74">
      <t>シエン</t>
    </rPh>
    <rPh sb="74" eb="77">
      <t>ジギョウヒ</t>
    </rPh>
    <rPh sb="77" eb="80">
      <t>ホジョキン</t>
    </rPh>
    <rPh sb="80" eb="84">
      <t>コウフヨウコウ</t>
    </rPh>
    <rPh sb="84" eb="85">
      <t>ダイ</t>
    </rPh>
    <rPh sb="87" eb="88">
      <t>ジョウ</t>
    </rPh>
    <rPh sb="88" eb="89">
      <t>ダイ</t>
    </rPh>
    <rPh sb="90" eb="91">
      <t>ゴウ</t>
    </rPh>
    <rPh sb="92" eb="94">
      <t>キテイ</t>
    </rPh>
    <rPh sb="95" eb="96">
      <t>モト</t>
    </rPh>
    <rPh sb="98" eb="100">
      <t>シンセイ</t>
    </rPh>
    <phoneticPr fontId="3"/>
  </si>
  <si>
    <t>１　交付決定通知</t>
    <rPh sb="2" eb="6">
      <t>コウフケッテイ</t>
    </rPh>
    <rPh sb="6" eb="8">
      <t>ツウチ</t>
    </rPh>
    <phoneticPr fontId="3"/>
  </si>
  <si>
    <t>令和８年　　月　　日付</t>
    <rPh sb="0" eb="2">
      <t>レイワ</t>
    </rPh>
    <rPh sb="3" eb="4">
      <t>ネン</t>
    </rPh>
    <rPh sb="6" eb="7">
      <t>ガツ</t>
    </rPh>
    <rPh sb="9" eb="10">
      <t>ニチ</t>
    </rPh>
    <rPh sb="10" eb="11">
      <t>ヅ</t>
    </rPh>
    <phoneticPr fontId="3"/>
  </si>
  <si>
    <t>長寿 第　　　　　号</t>
    <rPh sb="0" eb="2">
      <t>チョウジュ</t>
    </rPh>
    <rPh sb="3" eb="4">
      <t>ダイ</t>
    </rPh>
    <rPh sb="9" eb="10">
      <t>ゴウ</t>
    </rPh>
    <phoneticPr fontId="3"/>
  </si>
  <si>
    <t>２　既交付決定額</t>
    <rPh sb="2" eb="3">
      <t>キ</t>
    </rPh>
    <rPh sb="3" eb="5">
      <t>コウフ</t>
    </rPh>
    <rPh sb="5" eb="7">
      <t>ケッテイ</t>
    </rPh>
    <rPh sb="7" eb="8">
      <t>ガク</t>
    </rPh>
    <phoneticPr fontId="3"/>
  </si>
  <si>
    <t>３　変更後の申請額</t>
    <rPh sb="2" eb="5">
      <t>ヘンコウゴ</t>
    </rPh>
    <rPh sb="6" eb="8">
      <t>シンセイ</t>
    </rPh>
    <rPh sb="8" eb="9">
      <t>ガク</t>
    </rPh>
    <phoneticPr fontId="3"/>
  </si>
  <si>
    <t>円</t>
    <rPh sb="0" eb="1">
      <t>エン</t>
    </rPh>
    <phoneticPr fontId="3"/>
  </si>
  <si>
    <t>１　事業所・施設別申請額一覧【変更】（様式２－２）</t>
    <rPh sb="2" eb="5">
      <t>ジギョウショ</t>
    </rPh>
    <rPh sb="15" eb="17">
      <t>ヘンコウ</t>
    </rPh>
    <rPh sb="19" eb="21">
      <t>ヨウシキ</t>
    </rPh>
    <phoneticPr fontId="3"/>
  </si>
  <si>
    <t>２　事業実施計画書（事業所単位）【変更】（様式２－３）</t>
    <rPh sb="2" eb="4">
      <t>ジギョウ</t>
    </rPh>
    <rPh sb="4" eb="6">
      <t>ジッシ</t>
    </rPh>
    <rPh sb="6" eb="9">
      <t>ケイカクショ</t>
    </rPh>
    <rPh sb="10" eb="13">
      <t>ジギョウショ</t>
    </rPh>
    <rPh sb="13" eb="15">
      <t>タンイ</t>
    </rPh>
    <rPh sb="17" eb="19">
      <t>ヘンコウ</t>
    </rPh>
    <rPh sb="21" eb="23">
      <t>ヨウシキ</t>
    </rPh>
    <phoneticPr fontId="3"/>
  </si>
  <si>
    <t>※１、２いずれも本エクセルファイル内シートになります。</t>
    <phoneticPr fontId="3"/>
  </si>
  <si>
    <t>　←変更後の申請額は、「申請額一覧」のシートの合計額が転記されます。</t>
    <rPh sb="2" eb="4">
      <t>ヘンコウ</t>
    </rPh>
    <rPh sb="4" eb="5">
      <t>ゴ</t>
    </rPh>
    <rPh sb="6" eb="9">
      <t>シンセイガク</t>
    </rPh>
    <rPh sb="12" eb="15">
      <t>シンセイガク</t>
    </rPh>
    <rPh sb="15" eb="17">
      <t>イチラン</t>
    </rPh>
    <rPh sb="23" eb="25">
      <t>ゴウケイ</t>
    </rPh>
    <rPh sb="25" eb="26">
      <t>ガク</t>
    </rPh>
    <rPh sb="27" eb="29">
      <t>テンキ</t>
    </rPh>
    <phoneticPr fontId="3"/>
  </si>
  <si>
    <t>←LoGoフォームで変更申請を送信する日付を入力してください。</t>
    <rPh sb="10" eb="12">
      <t>ヘンコウ</t>
    </rPh>
    <rPh sb="12" eb="14">
      <t>シンセイ</t>
    </rPh>
    <rPh sb="15" eb="17">
      <t>ソウシン</t>
    </rPh>
    <rPh sb="19" eb="21">
      <t>ヒヅケ</t>
    </rPh>
    <rPh sb="22" eb="24">
      <t>ニュウリョク</t>
    </rPh>
    <phoneticPr fontId="3"/>
  </si>
  <si>
    <t>←Logoフォームマイページに配信された交付決定通知（佐賀県介護事業所等に対するサービス継続支援事業費補助金の交付決定及び概算払いの決定について（通知））の日付及び文書番号を入力してください。</t>
    <rPh sb="15" eb="17">
      <t>ハイシン</t>
    </rPh>
    <rPh sb="20" eb="26">
      <t>コウフケッテイツウチ</t>
    </rPh>
    <rPh sb="78" eb="80">
      <t>ヒヅケ</t>
    </rPh>
    <rPh sb="80" eb="81">
      <t>オヨ</t>
    </rPh>
    <rPh sb="82" eb="84">
      <t>ブンショ</t>
    </rPh>
    <rPh sb="84" eb="86">
      <t>バンゴウ</t>
    </rPh>
    <rPh sb="87" eb="89">
      <t>ニュウリョク</t>
    </rPh>
    <phoneticPr fontId="3"/>
  </si>
  <si>
    <t>４　差引申請額</t>
    <rPh sb="2" eb="4">
      <t>サシヒキ</t>
    </rPh>
    <rPh sb="4" eb="7">
      <t>シンセイガク</t>
    </rPh>
    <phoneticPr fontId="3"/>
  </si>
  <si>
    <t>５　変更内容</t>
    <rPh sb="2" eb="6">
      <t>ヘンコウナイヨウ</t>
    </rPh>
    <phoneticPr fontId="3"/>
  </si>
  <si>
    <t>６　変更箇所・理由</t>
    <rPh sb="2" eb="4">
      <t>ヘンコウ</t>
    </rPh>
    <rPh sb="4" eb="6">
      <t>カショ</t>
    </rPh>
    <rPh sb="7" eb="9">
      <t>リユウ</t>
    </rPh>
    <phoneticPr fontId="3"/>
  </si>
  <si>
    <t>←変更箇所及び変更理由を記載してください。</t>
    <rPh sb="1" eb="5">
      <t>ヘンコウカショ</t>
    </rPh>
    <rPh sb="5" eb="6">
      <t>オヨ</t>
    </rPh>
    <rPh sb="7" eb="11">
      <t>ヘンコウリユウ</t>
    </rPh>
    <rPh sb="12" eb="14">
      <t>キサイ</t>
    </rPh>
    <phoneticPr fontId="3"/>
  </si>
  <si>
    <r>
      <rPr>
        <sz val="11"/>
        <rFont val="ＭＳ Ｐゴシック"/>
        <family val="3"/>
        <charset val="128"/>
      </rPr>
      <t>佐賀県介護事業所等に対するサービス継続支援事業に関する</t>
    </r>
    <r>
      <rPr>
        <b/>
        <sz val="11"/>
        <rFont val="ＭＳ Ｐゴシック"/>
        <family val="3"/>
        <charset val="128"/>
      </rPr>
      <t xml:space="preserve">
事業実施計画書（事業所単位）【変更】</t>
    </r>
    <rPh sb="0" eb="3">
      <t>サガケン</t>
    </rPh>
    <rPh sb="36" eb="39">
      <t>ジギョウショ</t>
    </rPh>
    <rPh sb="39" eb="41">
      <t>タンイ</t>
    </rPh>
    <rPh sb="43" eb="45">
      <t>ヘンコウ</t>
    </rPh>
    <phoneticPr fontId="3"/>
  </si>
  <si>
    <t>　当該事業所・施設は変更申請時点で介護サービス事業を継続しており、かつ休止・廃止の予定はない。</t>
    <rPh sb="1" eb="3">
      <t>トウガイ</t>
    </rPh>
    <rPh sb="3" eb="6">
      <t>ジギョウショ</t>
    </rPh>
    <rPh sb="7" eb="9">
      <t>シセツ</t>
    </rPh>
    <rPh sb="10" eb="12">
      <t>ヘンコウ</t>
    </rPh>
    <rPh sb="12" eb="14">
      <t>シンセイ</t>
    </rPh>
    <rPh sb="14" eb="16">
      <t>ジテン</t>
    </rPh>
    <rPh sb="17" eb="19">
      <t>カイゴ</t>
    </rPh>
    <rPh sb="23" eb="25">
      <t>ジギョウ</t>
    </rPh>
    <rPh sb="26" eb="28">
      <t>ケイゾク</t>
    </rPh>
    <rPh sb="35" eb="37">
      <t>キュウシ</t>
    </rPh>
    <rPh sb="38" eb="40">
      <t>ハイシ</t>
    </rPh>
    <rPh sb="41" eb="43">
      <t>ヨテイ</t>
    </rPh>
    <phoneticPr fontId="3"/>
  </si>
  <si>
    <t>変更申請にあたっての確認事項</t>
    <rPh sb="0" eb="2">
      <t>ヘンコウ</t>
    </rPh>
    <rPh sb="2" eb="4">
      <t>シンセイ</t>
    </rPh>
    <rPh sb="10" eb="12">
      <t>カクニン</t>
    </rPh>
    <rPh sb="12" eb="14">
      <t>ジコウ</t>
    </rPh>
    <phoneticPr fontId="3"/>
  </si>
  <si>
    <t>本申請書及び添付書類のとおり</t>
    <rPh sb="0" eb="1">
      <t>ホン</t>
    </rPh>
    <rPh sb="1" eb="4">
      <t>シンセイショ</t>
    </rPh>
    <rPh sb="4" eb="5">
      <t>オヨ</t>
    </rPh>
    <rPh sb="6" eb="10">
      <t>テンプショルイ</t>
    </rPh>
    <phoneticPr fontId="3"/>
  </si>
  <si>
    <t>　←既交付決定額は、交付決定通知（LoGoフォームマイページに配信）の交付決定額を入力してください。</t>
    <rPh sb="2" eb="3">
      <t>キ</t>
    </rPh>
    <rPh sb="3" eb="5">
      <t>コウフ</t>
    </rPh>
    <rPh sb="5" eb="7">
      <t>ケッテイ</t>
    </rPh>
    <rPh sb="7" eb="8">
      <t>ガク</t>
    </rPh>
    <rPh sb="10" eb="16">
      <t>コウフケッテイツウチ</t>
    </rPh>
    <rPh sb="31" eb="33">
      <t>ハイシン</t>
    </rPh>
    <rPh sb="35" eb="40">
      <t>コウフケッテイガク</t>
    </rPh>
    <rPh sb="41" eb="43">
      <t>ニュウリョク</t>
    </rPh>
    <phoneticPr fontId="3"/>
  </si>
  <si>
    <t>交付決定通知記載の回答番号</t>
    <rPh sb="0" eb="4">
      <t>コウフケッテイ</t>
    </rPh>
    <rPh sb="4" eb="6">
      <t>ツウチ</t>
    </rPh>
    <rPh sb="6" eb="8">
      <t>キサイ</t>
    </rPh>
    <rPh sb="9" eb="11">
      <t>カイトウ</t>
    </rPh>
    <rPh sb="11" eb="13">
      <t>バンゴウ</t>
    </rPh>
    <phoneticPr fontId="3"/>
  </si>
  <si>
    <t>法人名等</t>
    <rPh sb="0" eb="3">
      <t>ホウジンメイ</t>
    </rPh>
    <rPh sb="3" eb="4">
      <t>トウ</t>
    </rPh>
    <phoneticPr fontId="3"/>
  </si>
  <si>
    <r>
      <t>※LoGoフォームマイページに配信された交付決定通知書兼概算払通知書の</t>
    </r>
    <r>
      <rPr>
        <b/>
        <sz val="9"/>
        <rFont val="ＭＳ 明朝"/>
        <family val="1"/>
        <charset val="128"/>
      </rPr>
      <t>右上</t>
    </r>
    <r>
      <rPr>
        <sz val="9"/>
        <rFont val="ＭＳ 明朝"/>
        <family val="1"/>
        <charset val="128"/>
      </rPr>
      <t>に記載された１～３桁の数字を入力してください。</t>
    </r>
    <rPh sb="15" eb="17">
      <t>ハイシン</t>
    </rPh>
    <rPh sb="20" eb="26">
      <t>コウフケッテイツウチ</t>
    </rPh>
    <rPh sb="26" eb="27">
      <t>ショ</t>
    </rPh>
    <rPh sb="27" eb="28">
      <t>ケン</t>
    </rPh>
    <rPh sb="28" eb="31">
      <t>ガイサンバラ</t>
    </rPh>
    <rPh sb="31" eb="33">
      <t>ツウチ</t>
    </rPh>
    <rPh sb="33" eb="34">
      <t>ショ</t>
    </rPh>
    <rPh sb="35" eb="37">
      <t>ミギウエ</t>
    </rPh>
    <rPh sb="38" eb="40">
      <t>キサイ</t>
    </rPh>
    <rPh sb="46" eb="47">
      <t>ケタ</t>
    </rPh>
    <rPh sb="48" eb="50">
      <t>スウジ</t>
    </rPh>
    <rPh sb="51" eb="53">
      <t>ニュウリョク</t>
    </rPh>
    <phoneticPr fontId="3"/>
  </si>
  <si>
    <t>部署名等</t>
    <rPh sb="0" eb="3">
      <t>ブショメイ</t>
    </rPh>
    <rPh sb="3" eb="4">
      <t>トウ</t>
    </rPh>
    <phoneticPr fontId="3"/>
  </si>
  <si>
    <t>担当者氏名</t>
    <rPh sb="0" eb="3">
      <t>タントウシャ</t>
    </rPh>
    <rPh sb="3" eb="5">
      <t>シメイ</t>
    </rPh>
    <phoneticPr fontId="3"/>
  </si>
  <si>
    <t>【変更内容等に関する問い合わせ先】</t>
    <rPh sb="1" eb="3">
      <t>ヘンコウ</t>
    </rPh>
    <rPh sb="3" eb="5">
      <t>ナイヨウ</t>
    </rPh>
    <rPh sb="5" eb="6">
      <t>トウ</t>
    </rPh>
    <rPh sb="7" eb="8">
      <t>カン</t>
    </rPh>
    <rPh sb="10" eb="11">
      <t>ト</t>
    </rPh>
    <rPh sb="12" eb="13">
      <t>ア</t>
    </rPh>
    <rPh sb="15" eb="16">
      <t>サキ</t>
    </rPh>
    <phoneticPr fontId="3"/>
  </si>
  <si>
    <r>
      <rPr>
        <sz val="10"/>
        <rFont val="ＭＳ 明朝"/>
        <family val="1"/>
        <charset val="128"/>
      </rPr>
      <t>（様式２－２)</t>
    </r>
    <r>
      <rPr>
        <b/>
        <sz val="16"/>
        <rFont val="ＭＳ Ｐゴシック"/>
        <family val="3"/>
        <charset val="128"/>
        <scheme val="major"/>
      </rPr>
      <t>事業所・施設別（変更）申請額一覧</t>
    </r>
    <r>
      <rPr>
        <b/>
        <sz val="16"/>
        <rFont val="ＭＳ Ｐゴシック"/>
        <family val="1"/>
        <charset val="128"/>
        <scheme val="major"/>
      </rPr>
      <t>【変更】</t>
    </r>
    <rPh sb="7" eb="10">
      <t>ジギョウショ</t>
    </rPh>
    <rPh sb="11" eb="13">
      <t>シセツ</t>
    </rPh>
    <rPh sb="13" eb="14">
      <t>ベツ</t>
    </rPh>
    <rPh sb="15" eb="17">
      <t>ヘンコウ</t>
    </rPh>
    <rPh sb="18" eb="21">
      <t>シンセイガク</t>
    </rPh>
    <rPh sb="21" eb="23">
      <t>イチラン</t>
    </rPh>
    <rPh sb="24" eb="26">
      <t>ヘンコウ</t>
    </rPh>
    <phoneticPr fontId="3"/>
  </si>
  <si>
    <t>交付申請書の内容を転記後、変更箇所を変更入力してください。</t>
    <rPh sb="0" eb="5">
      <t>コウフシンセイショ</t>
    </rPh>
    <rPh sb="6" eb="8">
      <t>ナイヨウ</t>
    </rPh>
    <rPh sb="9" eb="11">
      <t>テンキ</t>
    </rPh>
    <rPh sb="11" eb="12">
      <t>ゴ</t>
    </rPh>
    <rPh sb="13" eb="15">
      <t>ヘンコウ</t>
    </rPh>
    <rPh sb="15" eb="17">
      <t>カショ</t>
    </rPh>
    <rPh sb="18" eb="20">
      <t>ヘンコウ</t>
    </rPh>
    <rPh sb="20" eb="22">
      <t>ニュウリョク</t>
    </rPh>
    <phoneticPr fontId="3"/>
  </si>
  <si>
    <t>←変更箇所は説明欄に（変更）を付してください。</t>
    <rPh sb="1" eb="3">
      <t>ヘンコウ</t>
    </rPh>
    <rPh sb="3" eb="5">
      <t>カショ</t>
    </rPh>
    <rPh sb="6" eb="9">
      <t>セツメイラン</t>
    </rPh>
    <rPh sb="11" eb="13">
      <t>ヘンコウ</t>
    </rPh>
    <rPh sb="15" eb="16">
      <t>フ</t>
    </rPh>
    <phoneticPr fontId="3"/>
  </si>
  <si>
    <t>また、品目を削除する場合は品目の記載は残し、所要額をゼロにしてください。</t>
    <rPh sb="3" eb="5">
      <t>ヒンモク</t>
    </rPh>
    <rPh sb="6" eb="8">
      <t>サクジョ</t>
    </rPh>
    <rPh sb="10" eb="12">
      <t>バアイ</t>
    </rPh>
    <rPh sb="13" eb="15">
      <t>ヒンモク</t>
    </rPh>
    <rPh sb="16" eb="18">
      <t>キサイ</t>
    </rPh>
    <rPh sb="19" eb="20">
      <t>ノコ</t>
    </rPh>
    <rPh sb="22" eb="25">
      <t>ショヨウガク</t>
    </rPh>
    <phoneticPr fontId="3"/>
  </si>
  <si>
    <t>（例）</t>
    <rPh sb="1" eb="2">
      <t>レイ</t>
    </rPh>
    <phoneticPr fontId="3"/>
  </si>
  <si>
    <t>（変更の無い個票についても転記してください）</t>
    <rPh sb="1" eb="3">
      <t>ヘンコウ</t>
    </rPh>
    <rPh sb="4" eb="5">
      <t>ナ</t>
    </rPh>
    <rPh sb="6" eb="8">
      <t>コヒョウ</t>
    </rPh>
    <rPh sb="13" eb="15">
      <t>テンキ</t>
    </rPh>
    <phoneticPr fontId="3"/>
  </si>
  <si>
    <t>交付申請書の個票から転記後、変更箇所を変更入力してください。</t>
    <rPh sb="0" eb="5">
      <t>コウフシンセイショ</t>
    </rPh>
    <rPh sb="6" eb="8">
      <t>コヒョウ</t>
    </rPh>
    <rPh sb="10" eb="12">
      <t>テンキ</t>
    </rPh>
    <rPh sb="12" eb="13">
      <t>ゴ</t>
    </rPh>
    <rPh sb="14" eb="16">
      <t>ヘンコウ</t>
    </rPh>
    <rPh sb="16" eb="18">
      <t>カショ</t>
    </rPh>
    <rPh sb="19" eb="21">
      <t>ヘンコウ</t>
    </rPh>
    <rPh sb="21" eb="23">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</si>
</sst>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0;&quot;&quot;"/>
    <numFmt numFmtId="179" formatCode="0_);[Red]\(0\)"/>
    <numFmt numFmtId="180" formatCode="ggge&quot;年&quot;m&quot;月&quot;d&quot;日&quot;"/>
  </numFmts>
  <fonts count="5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11"/>
      <name val="ＭＳ 明朝"/>
      <family val="1"/>
      <charset val="128"/>
    </font>
    <font>
      <sz val="9"/>
      <color indexed="81"/>
      <name val="MS P ゴシック"/>
      <family val="3"/>
      <charset val="128"/>
    </font>
    <font>
      <sz val="12"/>
      <name val="ＭＳ Ｐ明朝"/>
      <family val="1"/>
      <charset val="128"/>
    </font>
    <font>
      <b/>
      <sz val="11"/>
      <name val="ＭＳ Ｐ明朝"/>
      <family val="1"/>
      <charset val="128"/>
    </font>
    <font>
      <sz val="9"/>
      <name val="ＭＳ ゴシック"/>
      <family val="3"/>
      <charset val="128"/>
    </font>
    <font>
      <sz val="11"/>
      <name val="ＭＳ ゴシック"/>
      <family val="3"/>
      <charset val="128"/>
    </font>
    <font>
      <sz val="8"/>
      <name val="ＭＳ ゴシック"/>
      <family val="3"/>
      <charset val="128"/>
    </font>
    <font>
      <b/>
      <sz val="10"/>
      <name val="ＭＳ ゴシック"/>
      <family val="3"/>
      <charset val="128"/>
    </font>
    <font>
      <sz val="10"/>
      <name val="ＭＳ ゴシック"/>
      <family val="3"/>
      <charset val="128"/>
    </font>
    <font>
      <b/>
      <sz val="9"/>
      <name val="ＭＳ ゴシック"/>
      <family val="3"/>
      <charset val="128"/>
    </font>
    <font>
      <sz val="10"/>
      <color theme="1"/>
      <name val="ＭＳ 明朝"/>
      <family val="1"/>
      <charset val="128"/>
    </font>
    <font>
      <sz val="11"/>
      <color rgb="FF0000FF"/>
      <name val="ＭＳ 明朝"/>
      <family val="1"/>
      <charset val="128"/>
    </font>
    <font>
      <b/>
      <sz val="11"/>
      <color rgb="FFFF0000"/>
      <name val="ＭＳ 明朝"/>
      <family val="1"/>
      <charset val="128"/>
    </font>
    <font>
      <b/>
      <sz val="11"/>
      <name val="ＭＳ Ｐゴシック"/>
      <family val="3"/>
      <charset val="128"/>
    </font>
    <font>
      <b/>
      <sz val="9"/>
      <name val="ＭＳ Ｐゴシック"/>
      <family val="3"/>
      <charset val="128"/>
      <scheme val="minor"/>
    </font>
    <font>
      <sz val="11"/>
      <color rgb="FF0000FF"/>
      <name val="ＭＳ Ｐ明朝"/>
      <family val="1"/>
      <charset val="128"/>
    </font>
    <font>
      <sz val="11"/>
      <color theme="1"/>
      <name val="ＭＳ Ｐゴシック"/>
      <family val="2"/>
      <scheme val="minor"/>
    </font>
    <font>
      <sz val="16"/>
      <color theme="1"/>
      <name val="ＭＳ Ｐゴシック"/>
      <family val="2"/>
      <scheme val="minor"/>
    </font>
    <font>
      <sz val="6"/>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9"/>
      <color rgb="FF0000FF"/>
      <name val="ＭＳ Ｐ明朝"/>
      <family val="1"/>
      <charset val="128"/>
    </font>
    <font>
      <sz val="9"/>
      <color rgb="FF0000FF"/>
      <name val="ＭＳ ゴシック"/>
      <family val="3"/>
      <charset val="128"/>
    </font>
    <font>
      <sz val="9"/>
      <color rgb="FFFF0000"/>
      <name val="ＭＳ ゴシック"/>
      <family val="3"/>
      <charset val="128"/>
    </font>
    <font>
      <sz val="9"/>
      <color theme="1"/>
      <name val="ＭＳ ゴシック"/>
      <family val="3"/>
      <charset val="128"/>
    </font>
    <font>
      <b/>
      <sz val="9"/>
      <color rgb="FF0000FF"/>
      <name val="ＭＳ ゴシック"/>
      <family val="3"/>
      <charset val="128"/>
    </font>
    <font>
      <b/>
      <sz val="9"/>
      <color theme="1"/>
      <name val="ＭＳ Ｐ明朝"/>
      <family val="1"/>
      <charset val="128"/>
    </font>
    <font>
      <b/>
      <sz val="12"/>
      <name val="ＭＳ Ｐゴシック"/>
      <family val="3"/>
      <charset val="128"/>
    </font>
    <font>
      <b/>
      <sz val="12"/>
      <color rgb="FFFF0000"/>
      <name val="ＭＳ Ｐゴシック"/>
      <family val="3"/>
      <charset val="128"/>
    </font>
    <font>
      <b/>
      <sz val="16"/>
      <name val="ＭＳ Ｐゴシック"/>
      <family val="3"/>
      <charset val="128"/>
      <scheme val="major"/>
    </font>
    <font>
      <b/>
      <sz val="16"/>
      <name val="ＭＳ Ｐゴシック"/>
      <family val="1"/>
      <charset val="128"/>
      <scheme val="major"/>
    </font>
    <font>
      <sz val="11"/>
      <color theme="1"/>
      <name val="ＭＳ Ｐ明朝"/>
      <family val="1"/>
      <charset val="128"/>
    </font>
    <font>
      <b/>
      <sz val="11"/>
      <color rgb="FF0000FF"/>
      <name val="ＭＳ Ｐ明朝"/>
      <family val="1"/>
      <charset val="128"/>
    </font>
    <font>
      <b/>
      <sz val="11"/>
      <color rgb="FFFF0000"/>
      <name val="ＭＳ ゴシック"/>
      <family val="3"/>
      <charset val="128"/>
    </font>
    <font>
      <b/>
      <sz val="11"/>
      <name val="ＭＳ ゴシック"/>
      <family val="3"/>
      <charset val="128"/>
    </font>
    <font>
      <b/>
      <u/>
      <sz val="12"/>
      <color rgb="FFFF0000"/>
      <name val="ＭＳ Ｐゴシック"/>
      <family val="3"/>
      <charset val="128"/>
    </font>
    <font>
      <b/>
      <sz val="10"/>
      <color rgb="FFFF0000"/>
      <name val="ＭＳ Ｐ明朝"/>
      <family val="1"/>
      <charset val="128"/>
    </font>
    <font>
      <sz val="10"/>
      <color rgb="FFFF0000"/>
      <name val="ＭＳ Ｐ明朝"/>
      <family val="1"/>
      <charset val="128"/>
    </font>
    <font>
      <b/>
      <sz val="11"/>
      <name val="ＭＳ 明朝"/>
      <family val="1"/>
      <charset val="128"/>
    </font>
    <font>
      <sz val="9"/>
      <name val="ＭＳ 明朝"/>
      <family val="1"/>
      <charset val="128"/>
    </font>
    <font>
      <b/>
      <sz val="12"/>
      <name val="ＭＳ 明朝"/>
      <family val="1"/>
      <charset val="128"/>
    </font>
    <font>
      <b/>
      <sz val="9"/>
      <name val="ＭＳ 明朝"/>
      <family val="1"/>
      <charset val="128"/>
    </font>
    <font>
      <b/>
      <sz val="18"/>
      <color rgb="FFFF0000"/>
      <name val="ＭＳ ゴシック"/>
      <family val="3"/>
      <charset val="128"/>
    </font>
    <font>
      <b/>
      <sz val="18"/>
      <color rgb="FFFF0000"/>
      <name val="ＭＳ 明朝"/>
      <family val="1"/>
      <charset val="128"/>
    </font>
    <font>
      <b/>
      <sz val="16"/>
      <color rgb="FFFF0000"/>
      <name val="ＭＳ ゴシック"/>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CCFFFF"/>
        <bgColor indexed="64"/>
      </patternFill>
    </fill>
    <fill>
      <patternFill patternType="solid">
        <fgColor theme="7" tint="0.79998168889431442"/>
        <bgColor indexed="64"/>
      </patternFill>
    </fill>
    <fill>
      <patternFill patternType="solid">
        <fgColor rgb="FFFFFFCC"/>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diagonal/>
    </border>
  </borders>
  <cellStyleXfs count="8">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2"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8" fillId="0" borderId="0"/>
  </cellStyleXfs>
  <cellXfs count="229">
    <xf numFmtId="0" fontId="0" fillId="0" borderId="0" xfId="0">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8" fillId="0" borderId="0" xfId="0" applyFont="1" applyAlignment="1">
      <alignment horizontal="center" vertical="center"/>
    </xf>
    <xf numFmtId="0" fontId="5" fillId="3" borderId="0" xfId="0" applyFont="1" applyFill="1">
      <alignment vertical="center"/>
    </xf>
    <xf numFmtId="0" fontId="8" fillId="3" borderId="0" xfId="0" applyFont="1" applyFill="1">
      <alignment vertical="center"/>
    </xf>
    <xf numFmtId="0" fontId="8" fillId="3" borderId="0" xfId="0" applyFont="1" applyFill="1" applyAlignment="1">
      <alignment horizontal="center" vertical="center"/>
    </xf>
    <xf numFmtId="0" fontId="11" fillId="3" borderId="0" xfId="0" applyFont="1" applyFill="1" applyAlignment="1">
      <alignment vertical="center" wrapText="1"/>
    </xf>
    <xf numFmtId="0" fontId="6" fillId="0" borderId="0" xfId="0" applyFont="1" applyAlignment="1">
      <alignment horizontal="left" vertical="center"/>
    </xf>
    <xf numFmtId="0" fontId="8" fillId="0" borderId="0" xfId="0" applyFont="1" applyAlignment="1">
      <alignment horizontal="left" vertical="center"/>
    </xf>
    <xf numFmtId="0" fontId="12" fillId="0" borderId="0" xfId="0" applyFont="1">
      <alignment vertical="center"/>
    </xf>
    <xf numFmtId="178" fontId="11" fillId="2" borderId="3" xfId="4" applyNumberFormat="1" applyFont="1" applyFill="1" applyBorder="1" applyAlignment="1">
      <alignment horizontal="center" vertical="center" shrinkToFit="1"/>
    </xf>
    <xf numFmtId="0" fontId="11" fillId="0" borderId="0" xfId="0" applyFont="1">
      <alignment vertical="center"/>
    </xf>
    <xf numFmtId="0" fontId="7" fillId="0" borderId="0" xfId="0" applyFont="1" applyAlignment="1">
      <alignment horizontal="center" vertical="center"/>
    </xf>
    <xf numFmtId="0" fontId="8" fillId="0" borderId="2" xfId="0" applyFont="1" applyBorder="1" applyAlignment="1">
      <alignment horizontal="center" vertical="center"/>
    </xf>
    <xf numFmtId="0" fontId="11" fillId="0" borderId="2" xfId="0" applyFont="1" applyBorder="1">
      <alignment vertical="center"/>
    </xf>
    <xf numFmtId="0" fontId="8" fillId="0" borderId="2" xfId="0" applyFont="1" applyBorder="1">
      <alignment vertical="center"/>
    </xf>
    <xf numFmtId="0" fontId="8" fillId="0" borderId="2" xfId="0" applyFont="1" applyBorder="1" applyAlignment="1">
      <alignment horizontal="left" vertical="center"/>
    </xf>
    <xf numFmtId="0" fontId="8" fillId="0" borderId="2" xfId="0" applyFont="1" applyBorder="1" applyProtection="1">
      <alignment vertical="center"/>
      <protection locked="0"/>
    </xf>
    <xf numFmtId="49" fontId="11" fillId="0" borderId="0" xfId="0" applyNumberFormat="1" applyFont="1" applyAlignment="1">
      <alignment horizontal="center" vertical="center" wrapText="1"/>
    </xf>
    <xf numFmtId="0" fontId="9" fillId="0" borderId="0" xfId="0" applyFont="1" applyAlignment="1">
      <alignment vertical="center" shrinkToFit="1"/>
    </xf>
    <xf numFmtId="177" fontId="9" fillId="0" borderId="0" xfId="4" applyNumberFormat="1" applyFont="1" applyFill="1" applyBorder="1" applyAlignment="1">
      <alignment vertical="center" shrinkToFit="1"/>
    </xf>
    <xf numFmtId="0" fontId="9" fillId="0" borderId="5" xfId="0" applyFont="1" applyBorder="1" applyAlignment="1">
      <alignment vertical="center" shrinkToFit="1"/>
    </xf>
    <xf numFmtId="0" fontId="11" fillId="0" borderId="0" xfId="0" applyFont="1" applyAlignment="1">
      <alignment vertical="center" shrinkToFit="1"/>
    </xf>
    <xf numFmtId="0" fontId="12" fillId="0" borderId="0" xfId="0" applyFont="1" applyAlignment="1">
      <alignment horizontal="right" vertical="center"/>
    </xf>
    <xf numFmtId="0" fontId="12" fillId="0" borderId="0" xfId="0" applyFont="1" applyAlignment="1">
      <alignment horizontal="center" vertical="center"/>
    </xf>
    <xf numFmtId="176" fontId="12" fillId="0" borderId="0" xfId="0" applyNumberFormat="1" applyFont="1">
      <alignment vertical="center"/>
    </xf>
    <xf numFmtId="0" fontId="5" fillId="0" borderId="0" xfId="0" applyFont="1" applyAlignment="1">
      <alignment horizontal="right" vertical="center"/>
    </xf>
    <xf numFmtId="0" fontId="12"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shrinkToFit="1"/>
    </xf>
    <xf numFmtId="0" fontId="14" fillId="0" borderId="0" xfId="0" applyFont="1">
      <alignment vertical="center"/>
    </xf>
    <xf numFmtId="0" fontId="14" fillId="0" borderId="0" xfId="0" applyFont="1" applyAlignment="1">
      <alignment horizontal="center" vertical="center"/>
    </xf>
    <xf numFmtId="0" fontId="17" fillId="0" borderId="0" xfId="0" applyFont="1">
      <alignment vertical="center"/>
    </xf>
    <xf numFmtId="0" fontId="19" fillId="0" borderId="0" xfId="0" applyFont="1">
      <alignment vertical="center"/>
    </xf>
    <xf numFmtId="0" fontId="20" fillId="0" borderId="0" xfId="0" applyFont="1">
      <alignment vertical="center"/>
    </xf>
    <xf numFmtId="0" fontId="16" fillId="0" borderId="0" xfId="0" applyFont="1">
      <alignment vertical="center"/>
    </xf>
    <xf numFmtId="0" fontId="18" fillId="0" borderId="0" xfId="0" applyFont="1">
      <alignment vertical="center"/>
    </xf>
    <xf numFmtId="0" fontId="20" fillId="0" borderId="0" xfId="0" applyFont="1" applyAlignment="1" applyProtection="1">
      <alignment vertical="center" shrinkToFit="1"/>
      <protection locked="0"/>
    </xf>
    <xf numFmtId="0" fontId="20" fillId="0" borderId="0" xfId="0" applyFont="1" applyAlignment="1">
      <alignment vertical="center" textRotation="255"/>
    </xf>
    <xf numFmtId="0" fontId="20" fillId="0" borderId="0" xfId="0" applyFont="1" applyProtection="1">
      <alignment vertical="center"/>
      <protection locked="0"/>
    </xf>
    <xf numFmtId="0" fontId="16" fillId="0" borderId="0" xfId="0" applyFont="1" applyAlignment="1">
      <alignment horizontal="center" vertical="center"/>
    </xf>
    <xf numFmtId="0" fontId="16" fillId="0" borderId="0" xfId="0" applyFont="1" applyAlignment="1">
      <alignment vertical="center" wrapText="1"/>
    </xf>
    <xf numFmtId="0" fontId="12" fillId="0" borderId="0" xfId="0" applyFont="1" applyAlignment="1">
      <alignment vertical="center" wrapText="1"/>
    </xf>
    <xf numFmtId="0" fontId="22" fillId="0" borderId="0" xfId="0" applyFont="1">
      <alignment vertical="center"/>
    </xf>
    <xf numFmtId="0" fontId="12" fillId="4" borderId="0" xfId="0" applyFont="1" applyFill="1" applyAlignment="1">
      <alignment vertical="center" shrinkToFit="1"/>
    </xf>
    <xf numFmtId="0" fontId="24" fillId="0" borderId="0" xfId="0" applyFont="1">
      <alignment vertical="center"/>
    </xf>
    <xf numFmtId="0" fontId="11" fillId="3" borderId="0" xfId="0" applyFont="1" applyFill="1">
      <alignment vertical="center"/>
    </xf>
    <xf numFmtId="49" fontId="27" fillId="6" borderId="12" xfId="0" applyNumberFormat="1" applyFont="1" applyFill="1" applyBorder="1" applyAlignment="1">
      <alignment vertical="center" shrinkToFit="1"/>
    </xf>
    <xf numFmtId="49" fontId="27" fillId="6" borderId="12" xfId="0" applyNumberFormat="1" applyFont="1" applyFill="1" applyBorder="1" applyAlignment="1">
      <alignment horizontal="center" vertical="center" shrinkToFit="1"/>
    </xf>
    <xf numFmtId="0" fontId="27" fillId="6" borderId="12" xfId="0" applyFont="1" applyFill="1" applyBorder="1" applyAlignment="1">
      <alignment vertical="center" shrinkToFit="1"/>
    </xf>
    <xf numFmtId="0" fontId="28" fillId="0" borderId="0" xfId="7"/>
    <xf numFmtId="0" fontId="29" fillId="0" borderId="0" xfId="7" applyFont="1"/>
    <xf numFmtId="0" fontId="32" fillId="0" borderId="11" xfId="7" applyFont="1" applyBorder="1" applyAlignment="1">
      <alignment horizontal="center" vertical="center"/>
    </xf>
    <xf numFmtId="0" fontId="32" fillId="0" borderId="12" xfId="7" applyFont="1" applyBorder="1" applyAlignment="1">
      <alignment horizontal="center" vertical="center"/>
    </xf>
    <xf numFmtId="0" fontId="32" fillId="0" borderId="12" xfId="7" applyFont="1" applyBorder="1" applyAlignment="1">
      <alignment vertical="center"/>
    </xf>
    <xf numFmtId="0" fontId="32" fillId="0" borderId="24" xfId="7" applyFont="1" applyBorder="1" applyAlignment="1">
      <alignment vertical="center"/>
    </xf>
    <xf numFmtId="0" fontId="27" fillId="6" borderId="0" xfId="0" applyFont="1" applyFill="1">
      <alignment vertical="center"/>
    </xf>
    <xf numFmtId="0" fontId="7" fillId="6" borderId="0" xfId="0" applyFont="1" applyFill="1">
      <alignment vertical="center"/>
    </xf>
    <xf numFmtId="0" fontId="7" fillId="0" borderId="0" xfId="0" applyFont="1" applyAlignment="1">
      <alignment horizontal="right" vertical="center"/>
    </xf>
    <xf numFmtId="0" fontId="11" fillId="4" borderId="1" xfId="0" applyFont="1" applyFill="1" applyBorder="1" applyAlignment="1">
      <alignment horizontal="center" vertical="center"/>
    </xf>
    <xf numFmtId="20" fontId="27" fillId="6" borderId="12" xfId="0" applyNumberFormat="1" applyFont="1" applyFill="1" applyBorder="1" applyAlignment="1">
      <alignment vertical="center" shrinkToFit="1"/>
    </xf>
    <xf numFmtId="0" fontId="27" fillId="6" borderId="12" xfId="0" applyFont="1" applyFill="1" applyBorder="1" applyAlignment="1">
      <alignment horizontal="center" vertical="center" shrinkToFit="1"/>
    </xf>
    <xf numFmtId="0" fontId="16" fillId="5" borderId="7" xfId="0" applyFont="1" applyFill="1" applyBorder="1" applyAlignment="1">
      <alignment horizontal="center" vertical="center" wrapText="1"/>
    </xf>
    <xf numFmtId="177" fontId="16" fillId="4" borderId="12" xfId="4" applyNumberFormat="1" applyFont="1" applyFill="1" applyBorder="1" applyAlignment="1">
      <alignment vertical="center" shrinkToFit="1"/>
    </xf>
    <xf numFmtId="0" fontId="27" fillId="6" borderId="1" xfId="0" applyFont="1" applyFill="1" applyBorder="1" applyAlignment="1">
      <alignment vertical="center" shrinkToFit="1"/>
    </xf>
    <xf numFmtId="0" fontId="39" fillId="0" borderId="0" xfId="0" applyFont="1">
      <alignment vertical="center"/>
    </xf>
    <xf numFmtId="0" fontId="5" fillId="4" borderId="0" xfId="0" applyFont="1" applyFill="1">
      <alignment vertical="center"/>
    </xf>
    <xf numFmtId="0" fontId="5" fillId="6" borderId="0" xfId="0" applyFont="1" applyFill="1">
      <alignment vertical="center"/>
    </xf>
    <xf numFmtId="0" fontId="15" fillId="0" borderId="0" xfId="0" applyFont="1">
      <alignment vertical="center"/>
    </xf>
    <xf numFmtId="0" fontId="42" fillId="0" borderId="0" xfId="0" applyFont="1">
      <alignment vertical="center"/>
    </xf>
    <xf numFmtId="180" fontId="12" fillId="4" borderId="0" xfId="0" applyNumberFormat="1" applyFont="1" applyFill="1" applyAlignment="1">
      <alignment horizontal="center" vertical="center"/>
    </xf>
    <xf numFmtId="0" fontId="43" fillId="0" borderId="0" xfId="0" applyFont="1">
      <alignment vertical="center"/>
    </xf>
    <xf numFmtId="177" fontId="37" fillId="6" borderId="2" xfId="4" applyNumberFormat="1" applyFont="1" applyFill="1" applyBorder="1" applyAlignment="1">
      <alignment vertical="center" shrinkToFit="1"/>
    </xf>
    <xf numFmtId="0" fontId="6" fillId="0" borderId="0" xfId="0" applyFont="1">
      <alignment vertical="center"/>
    </xf>
    <xf numFmtId="178" fontId="7" fillId="0" borderId="0" xfId="0" applyNumberFormat="1" applyFont="1">
      <alignment vertical="center"/>
    </xf>
    <xf numFmtId="177" fontId="34" fillId="6" borderId="10" xfId="0" applyNumberFormat="1" applyFont="1" applyFill="1" applyBorder="1" applyAlignment="1">
      <alignment vertical="center" shrinkToFit="1"/>
    </xf>
    <xf numFmtId="0" fontId="45" fillId="0" borderId="0" xfId="0" applyFont="1">
      <alignment vertical="center"/>
    </xf>
    <xf numFmtId="0" fontId="46" fillId="0" borderId="0" xfId="0" applyFont="1">
      <alignment vertical="center"/>
    </xf>
    <xf numFmtId="0" fontId="26" fillId="0" borderId="0" xfId="0" applyFont="1" applyAlignment="1"/>
    <xf numFmtId="0" fontId="21" fillId="0" borderId="0" xfId="0" applyFont="1" applyAlignment="1"/>
    <xf numFmtId="0" fontId="48" fillId="3" borderId="0" xfId="0" applyFont="1" applyFill="1">
      <alignment vertical="center"/>
    </xf>
    <xf numFmtId="0" fontId="49" fillId="3" borderId="0" xfId="0" applyFont="1" applyFill="1">
      <alignment vertical="center"/>
    </xf>
    <xf numFmtId="178" fontId="7" fillId="2" borderId="12" xfId="0" applyNumberFormat="1" applyFont="1" applyFill="1" applyBorder="1" applyAlignment="1">
      <alignment horizontal="center" vertical="center" shrinkToFit="1"/>
    </xf>
    <xf numFmtId="0" fontId="5" fillId="4" borderId="12" xfId="0" applyFont="1" applyFill="1" applyBorder="1" applyAlignment="1">
      <alignment horizontal="center" vertical="center"/>
    </xf>
    <xf numFmtId="0" fontId="5" fillId="0" borderId="12" xfId="0" applyFont="1" applyBorder="1" applyAlignment="1">
      <alignment horizontal="center" vertical="center"/>
    </xf>
    <xf numFmtId="0" fontId="5" fillId="4" borderId="12" xfId="0" applyFont="1" applyFill="1" applyBorder="1" applyAlignment="1">
      <alignment horizontal="left" vertical="center"/>
    </xf>
    <xf numFmtId="0" fontId="52" fillId="0" borderId="0" xfId="0" applyFont="1">
      <alignment vertical="center"/>
    </xf>
    <xf numFmtId="0" fontId="5" fillId="3" borderId="25" xfId="0" applyFont="1" applyFill="1" applyBorder="1">
      <alignment vertical="center"/>
    </xf>
    <xf numFmtId="0" fontId="5" fillId="3" borderId="12" xfId="0" applyFont="1" applyFill="1" applyBorder="1" applyAlignment="1">
      <alignment horizontal="center" vertical="center"/>
    </xf>
    <xf numFmtId="49" fontId="5" fillId="4" borderId="12" xfId="0" applyNumberFormat="1" applyFont="1" applyFill="1" applyBorder="1" applyAlignment="1">
      <alignment horizontal="left" vertical="center"/>
    </xf>
    <xf numFmtId="0" fontId="54" fillId="0" borderId="0" xfId="0" applyFont="1">
      <alignment vertical="center"/>
    </xf>
    <xf numFmtId="0" fontId="55" fillId="0" borderId="0" xfId="0" applyFont="1">
      <alignment vertical="center"/>
    </xf>
    <xf numFmtId="0" fontId="56" fillId="0" borderId="0" xfId="0" applyFont="1">
      <alignment vertical="center"/>
    </xf>
    <xf numFmtId="38" fontId="27" fillId="6" borderId="10" xfId="4" applyFont="1" applyFill="1" applyBorder="1" applyAlignment="1">
      <alignment vertical="center" shrinkToFit="1"/>
    </xf>
    <xf numFmtId="38" fontId="44" fillId="6" borderId="12" xfId="4" applyFont="1" applyFill="1" applyBorder="1" applyAlignment="1">
      <alignment vertical="center" shrinkToFit="1"/>
    </xf>
    <xf numFmtId="0" fontId="25" fillId="5" borderId="1" xfId="0" applyFont="1" applyFill="1" applyBorder="1" applyAlignment="1">
      <alignment horizontal="center" vertical="center" wrapText="1"/>
    </xf>
    <xf numFmtId="0" fontId="25" fillId="5" borderId="2" xfId="0" applyFont="1" applyFill="1" applyBorder="1" applyAlignment="1">
      <alignment horizontal="center" vertical="center"/>
    </xf>
    <xf numFmtId="0" fontId="25" fillId="5" borderId="3"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49" fontId="5" fillId="4" borderId="8" xfId="0" applyNumberFormat="1" applyFont="1" applyFill="1" applyBorder="1" applyAlignment="1">
      <alignment horizontal="center" vertical="center" shrinkToFit="1"/>
    </xf>
    <xf numFmtId="49" fontId="5" fillId="4" borderId="7" xfId="0" applyNumberFormat="1" applyFont="1" applyFill="1" applyBorder="1" applyAlignment="1">
      <alignment horizontal="center" vertical="center" shrinkToFit="1"/>
    </xf>
    <xf numFmtId="49" fontId="5" fillId="4" borderId="9" xfId="0" applyNumberFormat="1" applyFont="1" applyFill="1" applyBorder="1" applyAlignment="1">
      <alignment horizontal="center" vertical="center" shrinkToFit="1"/>
    </xf>
    <xf numFmtId="0" fontId="8" fillId="4" borderId="1" xfId="0" applyFont="1" applyFill="1" applyBorder="1" applyAlignment="1">
      <alignment vertical="center" shrinkToFit="1"/>
    </xf>
    <xf numFmtId="0" fontId="8" fillId="4" borderId="2" xfId="0" applyFont="1" applyFill="1" applyBorder="1" applyAlignment="1">
      <alignment vertical="center" shrinkToFit="1"/>
    </xf>
    <xf numFmtId="0" fontId="8" fillId="4" borderId="3" xfId="0" applyFont="1" applyFill="1" applyBorder="1" applyAlignment="1">
      <alignment vertical="center" shrinkToFit="1"/>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vertical="center" wrapText="1" shrinkToFit="1"/>
    </xf>
    <xf numFmtId="0" fontId="11" fillId="2" borderId="2" xfId="0" applyFont="1" applyFill="1" applyBorder="1" applyAlignment="1">
      <alignment vertical="center" wrapText="1" shrinkToFi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11" fillId="4" borderId="1" xfId="0" applyFont="1" applyFill="1" applyBorder="1" applyAlignment="1">
      <alignment horizontal="left" vertical="center"/>
    </xf>
    <xf numFmtId="0" fontId="11" fillId="4" borderId="2" xfId="0" applyFont="1" applyFill="1" applyBorder="1" applyAlignment="1">
      <alignment horizontal="left" vertical="center"/>
    </xf>
    <xf numFmtId="0" fontId="11" fillId="4" borderId="3" xfId="0" applyFont="1" applyFill="1" applyBorder="1" applyAlignment="1">
      <alignment horizontal="left" vertical="center"/>
    </xf>
    <xf numFmtId="0" fontId="11" fillId="4" borderId="8"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9" xfId="0" applyFont="1" applyFill="1" applyBorder="1" applyAlignment="1">
      <alignment horizontal="center" vertical="center"/>
    </xf>
    <xf numFmtId="0" fontId="11" fillId="4" borderId="8" xfId="0" applyFont="1" applyFill="1" applyBorder="1" applyAlignment="1">
      <alignment horizontal="center" vertical="center" shrinkToFit="1"/>
    </xf>
    <xf numFmtId="0" fontId="11" fillId="4" borderId="7" xfId="0" applyFont="1" applyFill="1" applyBorder="1" applyAlignment="1">
      <alignment horizontal="center" vertical="center" shrinkToFit="1"/>
    </xf>
    <xf numFmtId="0" fontId="11" fillId="4" borderId="9" xfId="0" applyFont="1" applyFill="1" applyBorder="1" applyAlignment="1">
      <alignment horizontal="center" vertical="center" shrinkToFi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9" xfId="0" applyFont="1" applyFill="1" applyBorder="1" applyAlignment="1">
      <alignment horizontal="center" vertical="center"/>
    </xf>
    <xf numFmtId="0" fontId="18" fillId="4" borderId="12" xfId="0" applyFont="1" applyFill="1" applyBorder="1" applyAlignment="1">
      <alignment horizontal="left" vertical="center" shrinkToFit="1"/>
    </xf>
    <xf numFmtId="0" fontId="9" fillId="0" borderId="0" xfId="0" applyFont="1" applyAlignment="1">
      <alignment horizontal="center" vertical="center"/>
    </xf>
    <xf numFmtId="0" fontId="11" fillId="2" borderId="1" xfId="0" applyFont="1" applyFill="1" applyBorder="1" applyAlignment="1">
      <alignment horizontal="center" vertical="center" wrapText="1" shrinkToFi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33" fillId="6" borderId="1" xfId="0" applyFont="1" applyFill="1" applyBorder="1" applyAlignment="1">
      <alignment vertical="center" wrapText="1" shrinkToFit="1"/>
    </xf>
    <xf numFmtId="0" fontId="33" fillId="6" borderId="2" xfId="0" applyFont="1" applyFill="1" applyBorder="1" applyAlignment="1">
      <alignment vertical="center" wrapText="1" shrinkToFit="1"/>
    </xf>
    <xf numFmtId="0" fontId="33" fillId="6" borderId="3" xfId="0" applyFont="1" applyFill="1" applyBorder="1" applyAlignment="1">
      <alignment vertical="center" wrapText="1" shrinkToFit="1"/>
    </xf>
    <xf numFmtId="0" fontId="11" fillId="3" borderId="0" xfId="0" applyFont="1" applyFill="1">
      <alignment vertical="center"/>
    </xf>
    <xf numFmtId="0" fontId="11" fillId="3" borderId="14" xfId="0" applyFont="1" applyFill="1" applyBorder="1">
      <alignment vertical="center"/>
    </xf>
    <xf numFmtId="0" fontId="11" fillId="3" borderId="19" xfId="0" applyFont="1" applyFill="1" applyBorder="1">
      <alignment vertical="center"/>
    </xf>
    <xf numFmtId="0" fontId="11" fillId="3" borderId="20" xfId="0" applyFont="1" applyFill="1" applyBorder="1">
      <alignment vertical="center"/>
    </xf>
    <xf numFmtId="49" fontId="16" fillId="4" borderId="12" xfId="0" applyNumberFormat="1" applyFont="1" applyFill="1" applyBorder="1" applyAlignment="1">
      <alignment horizontal="left"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11" fillId="2" borderId="3" xfId="0" applyFont="1" applyFill="1" applyBorder="1" applyAlignment="1">
      <alignment vertical="center" shrinkToFit="1"/>
    </xf>
    <xf numFmtId="0" fontId="11" fillId="2" borderId="2" xfId="0" applyFont="1" applyFill="1" applyBorder="1" applyAlignment="1">
      <alignment horizontal="center" vertical="center" wrapText="1"/>
    </xf>
    <xf numFmtId="38" fontId="33" fillId="6" borderId="4" xfId="4" applyFont="1" applyFill="1" applyBorder="1" applyAlignment="1">
      <alignment horizontal="right" vertical="center" wrapText="1"/>
    </xf>
    <xf numFmtId="38" fontId="33" fillId="6" borderId="5" xfId="4" applyFont="1" applyFill="1" applyBorder="1" applyAlignment="1">
      <alignment horizontal="right" vertical="center" wrapText="1"/>
    </xf>
    <xf numFmtId="38" fontId="33" fillId="6" borderId="8" xfId="4" applyFont="1" applyFill="1" applyBorder="1" applyAlignment="1">
      <alignment horizontal="right" vertical="center" wrapText="1"/>
    </xf>
    <xf numFmtId="38" fontId="33" fillId="6" borderId="7" xfId="4" applyFont="1" applyFill="1" applyBorder="1" applyAlignment="1">
      <alignment horizontal="right" vertical="center" wrapText="1"/>
    </xf>
    <xf numFmtId="0" fontId="11" fillId="2" borderId="15"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6" xfId="0" applyFont="1" applyFill="1" applyBorder="1" applyAlignment="1">
      <alignment horizontal="center" vertical="center"/>
    </xf>
    <xf numFmtId="178" fontId="33" fillId="6" borderId="17" xfId="0" applyNumberFormat="1" applyFont="1" applyFill="1" applyBorder="1" applyAlignment="1">
      <alignment vertical="center" shrinkToFit="1"/>
    </xf>
    <xf numFmtId="178" fontId="33" fillId="6" borderId="5" xfId="0" applyNumberFormat="1" applyFont="1" applyFill="1" applyBorder="1" applyAlignment="1">
      <alignment vertical="center" shrinkToFit="1"/>
    </xf>
    <xf numFmtId="178" fontId="33" fillId="6" borderId="18" xfId="0" applyNumberFormat="1" applyFont="1" applyFill="1" applyBorder="1" applyAlignment="1">
      <alignment vertical="center" shrinkToFit="1"/>
    </xf>
    <xf numFmtId="178" fontId="33" fillId="6" borderId="19" xfId="0" applyNumberFormat="1" applyFont="1" applyFill="1" applyBorder="1" applyAlignment="1">
      <alignment vertical="center" shrinkToFit="1"/>
    </xf>
    <xf numFmtId="0" fontId="11" fillId="0" borderId="0" xfId="0" applyFont="1" applyAlignment="1">
      <alignment horizontal="center" vertical="center"/>
    </xf>
    <xf numFmtId="0" fontId="7" fillId="0" borderId="12" xfId="0" applyFont="1" applyBorder="1">
      <alignment vertical="center"/>
    </xf>
    <xf numFmtId="49" fontId="16" fillId="5" borderId="1" xfId="0" applyNumberFormat="1" applyFont="1" applyFill="1" applyBorder="1" applyAlignment="1">
      <alignment horizontal="right" vertical="center"/>
    </xf>
    <xf numFmtId="49" fontId="16" fillId="5" borderId="2" xfId="0" applyNumberFormat="1" applyFont="1" applyFill="1" applyBorder="1" applyAlignment="1">
      <alignment horizontal="right" vertical="center"/>
    </xf>
    <xf numFmtId="49" fontId="16" fillId="5" borderId="3" xfId="0" applyNumberFormat="1" applyFont="1" applyFill="1" applyBorder="1" applyAlignment="1">
      <alignment horizontal="right" vertical="center"/>
    </xf>
    <xf numFmtId="49" fontId="16" fillId="5" borderId="1" xfId="0" applyNumberFormat="1" applyFont="1" applyFill="1" applyBorder="1" applyAlignment="1">
      <alignment horizontal="left" vertical="center" wrapText="1"/>
    </xf>
    <xf numFmtId="49" fontId="16" fillId="5" borderId="2" xfId="0" applyNumberFormat="1" applyFont="1" applyFill="1" applyBorder="1" applyAlignment="1">
      <alignment horizontal="left" vertical="center" wrapText="1"/>
    </xf>
    <xf numFmtId="49" fontId="16" fillId="5" borderId="3" xfId="0" applyNumberFormat="1" applyFont="1" applyFill="1" applyBorder="1" applyAlignment="1">
      <alignment horizontal="left" vertical="center" wrapText="1"/>
    </xf>
    <xf numFmtId="49" fontId="16" fillId="4" borderId="1" xfId="0" applyNumberFormat="1" applyFont="1" applyFill="1" applyBorder="1" applyAlignment="1">
      <alignment horizontal="left" vertical="center"/>
    </xf>
    <xf numFmtId="49" fontId="16" fillId="4" borderId="2" xfId="0" applyNumberFormat="1" applyFont="1" applyFill="1" applyBorder="1" applyAlignment="1">
      <alignment horizontal="left" vertical="center"/>
    </xf>
    <xf numFmtId="49" fontId="16" fillId="4" borderId="3" xfId="0" applyNumberFormat="1" applyFont="1" applyFill="1" applyBorder="1" applyAlignment="1">
      <alignment horizontal="left" vertical="center"/>
    </xf>
    <xf numFmtId="0" fontId="18" fillId="4" borderId="1" xfId="0" applyFont="1" applyFill="1" applyBorder="1" applyAlignment="1">
      <alignment horizontal="left" vertical="center" shrinkToFit="1"/>
    </xf>
    <xf numFmtId="0" fontId="18" fillId="4" borderId="2" xfId="0" applyFont="1" applyFill="1" applyBorder="1" applyAlignment="1">
      <alignment horizontal="left" vertical="center" shrinkToFit="1"/>
    </xf>
    <xf numFmtId="0" fontId="18" fillId="4" borderId="3" xfId="0" applyFont="1" applyFill="1" applyBorder="1" applyAlignment="1">
      <alignment horizontal="left" vertical="center" shrinkToFit="1"/>
    </xf>
    <xf numFmtId="49" fontId="16" fillId="5" borderId="1" xfId="0" applyNumberFormat="1" applyFont="1" applyFill="1" applyBorder="1" applyAlignment="1">
      <alignment horizontal="center" vertical="center" wrapText="1"/>
    </xf>
    <xf numFmtId="49" fontId="16" fillId="5" borderId="2" xfId="0" applyNumberFormat="1" applyFont="1" applyFill="1" applyBorder="1" applyAlignment="1">
      <alignment horizontal="center" vertical="center" wrapText="1"/>
    </xf>
    <xf numFmtId="49" fontId="16" fillId="5" borderId="3" xfId="0" applyNumberFormat="1" applyFont="1" applyFill="1" applyBorder="1" applyAlignment="1">
      <alignment horizontal="center" vertical="center" wrapText="1"/>
    </xf>
    <xf numFmtId="178" fontId="16" fillId="0" borderId="0" xfId="0" applyNumberFormat="1" applyFont="1" applyAlignment="1">
      <alignment vertical="center" shrinkToFit="1"/>
    </xf>
    <xf numFmtId="0" fontId="16" fillId="0" borderId="0" xfId="0" applyFont="1" applyAlignment="1">
      <alignment horizontal="center" vertical="center"/>
    </xf>
    <xf numFmtId="0" fontId="51" fillId="3" borderId="3" xfId="0" applyFont="1" applyFill="1" applyBorder="1" applyAlignment="1">
      <alignment vertical="top" wrapText="1"/>
    </xf>
    <xf numFmtId="0" fontId="51" fillId="3" borderId="12" xfId="0" applyFont="1" applyFill="1" applyBorder="1" applyAlignment="1">
      <alignment vertical="top" wrapText="1"/>
    </xf>
    <xf numFmtId="0" fontId="51" fillId="3" borderId="1" xfId="0" applyFont="1" applyFill="1" applyBorder="1" applyAlignment="1">
      <alignment vertical="top" wrapText="1"/>
    </xf>
    <xf numFmtId="0" fontId="51" fillId="3" borderId="6" xfId="0" applyFont="1" applyFill="1" applyBorder="1" applyAlignment="1">
      <alignment vertical="top" wrapText="1"/>
    </xf>
    <xf numFmtId="0" fontId="51" fillId="3" borderId="10" xfId="0" applyFont="1" applyFill="1" applyBorder="1" applyAlignment="1">
      <alignment vertical="top" wrapText="1"/>
    </xf>
    <xf numFmtId="0" fontId="51" fillId="3" borderId="4" xfId="0" applyFont="1" applyFill="1" applyBorder="1" applyAlignment="1">
      <alignment vertical="top" wrapText="1"/>
    </xf>
    <xf numFmtId="0" fontId="5" fillId="0" borderId="0" xfId="0" applyFont="1" applyAlignment="1">
      <alignment vertical="center" wrapText="1"/>
    </xf>
    <xf numFmtId="0" fontId="12" fillId="4" borderId="0" xfId="0" applyFont="1" applyFill="1">
      <alignment vertical="center"/>
    </xf>
    <xf numFmtId="38" fontId="12" fillId="6" borderId="0" xfId="4" applyFont="1" applyFill="1">
      <alignment vertical="center"/>
    </xf>
    <xf numFmtId="0" fontId="51" fillId="0" borderId="12"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vertical="center" wrapText="1"/>
    </xf>
    <xf numFmtId="0" fontId="12" fillId="4" borderId="4" xfId="0" applyFont="1" applyFill="1" applyBorder="1">
      <alignment vertical="center"/>
    </xf>
    <xf numFmtId="0" fontId="12" fillId="4" borderId="5" xfId="0" applyFont="1" applyFill="1" applyBorder="1">
      <alignment vertical="center"/>
    </xf>
    <xf numFmtId="0" fontId="12" fillId="4" borderId="6" xfId="0" applyFont="1" applyFill="1" applyBorder="1">
      <alignment vertical="center"/>
    </xf>
    <xf numFmtId="0" fontId="12" fillId="4" borderId="8" xfId="0" applyFont="1" applyFill="1" applyBorder="1">
      <alignment vertical="center"/>
    </xf>
    <xf numFmtId="0" fontId="12" fillId="4" borderId="7" xfId="0" applyFont="1" applyFill="1" applyBorder="1">
      <alignment vertical="center"/>
    </xf>
    <xf numFmtId="0" fontId="12" fillId="4" borderId="9" xfId="0" applyFont="1" applyFill="1" applyBorder="1">
      <alignment vertical="center"/>
    </xf>
    <xf numFmtId="0" fontId="12" fillId="0" borderId="0" xfId="0" applyFont="1" applyAlignment="1">
      <alignment horizontal="left" vertical="center"/>
    </xf>
    <xf numFmtId="176" fontId="12" fillId="0" borderId="0" xfId="0" applyNumberFormat="1" applyFont="1">
      <alignment vertical="center"/>
    </xf>
    <xf numFmtId="38" fontId="23" fillId="4" borderId="0" xfId="4" applyFont="1" applyFill="1">
      <alignment vertical="center"/>
    </xf>
    <xf numFmtId="0" fontId="11" fillId="2" borderId="6" xfId="0" applyFont="1" applyFill="1" applyBorder="1" applyAlignment="1">
      <alignment horizontal="center" vertical="center" wrapText="1"/>
    </xf>
    <xf numFmtId="0" fontId="6" fillId="2" borderId="12" xfId="0" applyFont="1" applyFill="1" applyBorder="1" applyAlignment="1">
      <alignment horizontal="center" vertical="center"/>
    </xf>
    <xf numFmtId="0" fontId="15" fillId="2" borderId="12" xfId="0" applyFont="1" applyFill="1" applyBorder="1" applyAlignment="1">
      <alignment horizontal="center" vertical="center" shrinkToFit="1"/>
    </xf>
    <xf numFmtId="0" fontId="6" fillId="2" borderId="1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38" fillId="2" borderId="10" xfId="0" applyFont="1" applyFill="1" applyBorder="1" applyAlignment="1">
      <alignment horizontal="center" vertical="center" wrapText="1"/>
    </xf>
    <xf numFmtId="0" fontId="38" fillId="2" borderId="11" xfId="0" applyFont="1" applyFill="1" applyBorder="1" applyAlignment="1">
      <alignment horizontal="center" vertical="center" wrapText="1"/>
    </xf>
    <xf numFmtId="179" fontId="33" fillId="6" borderId="4" xfId="0" applyNumberFormat="1" applyFont="1" applyFill="1" applyBorder="1" applyAlignment="1">
      <alignment horizontal="right" vertical="center" wrapText="1"/>
    </xf>
    <xf numFmtId="179" fontId="33" fillId="6" borderId="5" xfId="0" applyNumberFormat="1" applyFont="1" applyFill="1" applyBorder="1" applyAlignment="1">
      <alignment horizontal="right" vertical="center" wrapText="1"/>
    </xf>
    <xf numFmtId="179" fontId="33" fillId="6" borderId="8" xfId="0" applyNumberFormat="1" applyFont="1" applyFill="1" applyBorder="1" applyAlignment="1">
      <alignment horizontal="right" vertical="center" wrapText="1"/>
    </xf>
    <xf numFmtId="179" fontId="33" fillId="6" borderId="7" xfId="0" applyNumberFormat="1" applyFont="1" applyFill="1" applyBorder="1" applyAlignment="1">
      <alignment horizontal="right" vertical="center" wrapText="1"/>
    </xf>
    <xf numFmtId="0" fontId="31" fillId="4" borderId="21" xfId="7" applyFont="1" applyFill="1" applyBorder="1" applyAlignment="1">
      <alignment horizontal="center" vertical="center"/>
    </xf>
    <xf numFmtId="0" fontId="31" fillId="4" borderId="22" xfId="7" applyFont="1" applyFill="1" applyBorder="1" applyAlignment="1">
      <alignment horizontal="center" vertical="center"/>
    </xf>
    <xf numFmtId="0" fontId="31" fillId="4" borderId="23" xfId="7" applyFont="1" applyFill="1" applyBorder="1" applyAlignment="1">
      <alignment horizontal="center" vertical="center"/>
    </xf>
  </cellXfs>
  <cellStyles count="8">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 name="標準 4" xfId="7" xr:uid="{6DD045E0-B6FF-4F7A-BDCA-D4693D147456}"/>
  </cellStyles>
  <dxfs count="240">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color rgb="FF0000FF"/>
        <family val="3"/>
        <charset val="128"/>
      </font>
      <fill>
        <patternFill patternType="solid">
          <fgColor rgb="FF000000"/>
          <bgColor rgb="FFFFFFCC"/>
        </patternFill>
      </fill>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rgb="FF000000"/>
          <bgColor rgb="FFFFFFCC"/>
        </patternFill>
      </fill>
      <alignment horizontal="general" vertical="center" textRotation="0" wrapText="0" indent="0" justifyLastLine="0" shrinkToFit="1" readingOrder="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rgb="FF000000"/>
          <bgColor rgb="FFCCFFFF"/>
        </patternFill>
      </fill>
      <alignment horizontal="general" vertical="center" textRotation="0" wrapText="0" indent="0" justifyLastLine="0" shrinkToFit="1" readingOrder="0"/>
    </dxf>
    <dxf>
      <border outline="0">
        <bottom style="thin">
          <color rgb="FF000000"/>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font>
        <color rgb="FF0000FF"/>
        <family val="3"/>
        <charset val="128"/>
      </font>
      <fill>
        <patternFill patternType="solid">
          <fgColor indexed="64"/>
          <bgColor rgb="FFFFFFCC"/>
        </patternFill>
      </fill>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rgb="FFCCFFFF"/>
        </patternFill>
      </fill>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ＭＳ ゴシック"/>
        <family val="3"/>
        <charset val="128"/>
        <scheme val="none"/>
      </font>
      <numFmt numFmtId="177" formatCode="#,##0_ ;[Red]\-#,##0\ "/>
      <fill>
        <patternFill patternType="solid">
          <fgColor indexed="64"/>
          <bgColor rgb="FFCCFFFF"/>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b val="0"/>
        <i val="0"/>
        <strike val="0"/>
        <condense val="0"/>
        <extend val="0"/>
        <outline val="0"/>
        <shadow val="0"/>
        <u val="none"/>
        <vertAlign val="baseline"/>
        <sz val="9"/>
        <color rgb="FF0000FF"/>
        <name val="ＭＳ ゴシック"/>
        <family val="3"/>
        <charset val="128"/>
        <scheme val="none"/>
      </font>
      <numFmt numFmtId="177" formatCode="#,##0_ ;[Red]\-#,##0\ "/>
      <fill>
        <patternFill patternType="solid">
          <fgColor indexed="64"/>
          <bgColor rgb="FFFFFFCC"/>
        </patternFill>
      </fill>
      <alignment horizontal="general" vertical="center" textRotation="0" wrapText="0" indent="0" justifyLastLine="0" shrinkToFit="1"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rgb="FFCCFFFF"/>
        </patternFill>
      </fill>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7" tint="0.79998168889431442"/>
        </patternFill>
      </fill>
      <alignment horizontal="center" vertical="center" textRotation="0" wrapText="1" indent="0" justifyLastLine="0" shrinkToFit="0" readingOrder="0"/>
    </dxf>
  </dxfs>
  <tableStyles count="0" defaultTableStyle="TableStyleMedium2" defaultPivotStyle="PivotStyleLight16"/>
  <colors>
    <mruColors>
      <color rgb="FFCCFFFF"/>
      <color rgb="FFFFFFCC"/>
      <color rgb="FF0000FF"/>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13335</xdr:colOff>
      <xdr:row>3</xdr:row>
      <xdr:rowOff>360045</xdr:rowOff>
    </xdr:from>
    <xdr:to>
      <xdr:col>33</xdr:col>
      <xdr:colOff>97155</xdr:colOff>
      <xdr:row>9</xdr:row>
      <xdr:rowOff>302895</xdr:rowOff>
    </xdr:to>
    <xdr:sp macro="" textlink="">
      <xdr:nvSpPr>
        <xdr:cNvPr id="2" name="テキスト ボックス 1">
          <a:extLst>
            <a:ext uri="{FF2B5EF4-FFF2-40B4-BE49-F238E27FC236}">
              <a16:creationId xmlns:a16="http://schemas.microsoft.com/office/drawing/2014/main" id="{EF0D8673-A4C8-BA2C-E211-271FEBC60CB2}"/>
            </a:ext>
          </a:extLst>
        </xdr:cNvPr>
        <xdr:cNvSpPr txBox="1"/>
      </xdr:nvSpPr>
      <xdr:spPr>
        <a:xfrm>
          <a:off x="11717655" y="1000125"/>
          <a:ext cx="3581400" cy="2023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自動転記シートにつき、原則入力不要</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50</xdr:col>
      <xdr:colOff>148590</xdr:colOff>
      <xdr:row>30</xdr:row>
      <xdr:rowOff>158115</xdr:rowOff>
    </xdr:from>
    <xdr:to>
      <xdr:col>91</xdr:col>
      <xdr:colOff>151368</xdr:colOff>
      <xdr:row>36</xdr:row>
      <xdr:rowOff>161</xdr:rowOff>
    </xdr:to>
    <xdr:pic>
      <xdr:nvPicPr>
        <xdr:cNvPr id="3" name="図 2">
          <a:extLst>
            <a:ext uri="{FF2B5EF4-FFF2-40B4-BE49-F238E27FC236}">
              <a16:creationId xmlns:a16="http://schemas.microsoft.com/office/drawing/2014/main" id="{66B5BDE4-2780-3BBC-C68D-A5A508A3D2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68565" y="6587490"/>
          <a:ext cx="6251178" cy="11526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62BFB5B-3984-40E5-A1BF-9A05C125B5F5}" name="所要額A" displayName="所要額A" ref="H28:H35" totalsRowCount="1" headerRowDxfId="239" dataDxfId="237" totalsRowDxfId="235" headerRowBorderDxfId="238" tableBorderDxfId="236" totalsRowBorderDxfId="234" dataCellStyle="桁区切り">
  <tableColumns count="1">
    <tableColumn id="1" xr3:uid="{E17F230D-9763-4A86-AE8F-D99DA7997578}" name="所要額（円）_x000a_※税抜金額" totalsRowFunction="custom" dataDxfId="233" totalsRowDxfId="232" dataCellStyle="桁区切り">
      <totalsRowFormula>SUM(所要額A[])</totalsRowFormula>
    </tableColumn>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2827A8C-2BC1-4568-914B-9FDB555DDD00}" name="所要額B37911" displayName="所要額B37911" ref="H38:H43" totalsRowCount="1" headerRowDxfId="167" dataDxfId="165" totalsRowDxfId="163" headerRowBorderDxfId="166" tableBorderDxfId="164" totalsRowBorderDxfId="162" dataCellStyle="桁区切り">
  <tableColumns count="1">
    <tableColumn id="1" xr3:uid="{49757B5C-2AB2-4EA6-AE81-4E426D09501D}" name="所要額（円）_x000a_※税抜金額" totalsRowFunction="custom" dataDxfId="161" totalsRowDxfId="160" dataCellStyle="桁区切り">
      <totalsRowFormula>SUM(所要額B37911[])</totalsRow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AE0D072-085D-45C3-8101-01C5EF1389F8}" name="所要額A2681012" displayName="所要額A2681012" ref="H28:H35" totalsRowCount="1" headerRowDxfId="159" dataDxfId="157" totalsRowDxfId="155" headerRowBorderDxfId="158" tableBorderDxfId="156" totalsRowBorderDxfId="154" dataCellStyle="桁区切り">
  <tableColumns count="1">
    <tableColumn id="1" xr3:uid="{E4DBB337-18DC-4256-9BED-61B504D0CDF8}" name="所要額（円）_x000a_※税抜金額" totalsRowFunction="custom" dataDxfId="153" totalsRowDxfId="152" dataCellStyle="桁区切り">
      <totalsRowFormula>SUM(所要額A2681012[])</totalsRowFormula>
    </tableColum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095A90E-6F28-4D2F-A089-0A5B3E5E797A}" name="所要額B3791113" displayName="所要額B3791113" ref="H38:H43" totalsRowCount="1" headerRowDxfId="151" dataDxfId="149" totalsRowDxfId="147" headerRowBorderDxfId="150" tableBorderDxfId="148" totalsRowBorderDxfId="146" dataCellStyle="桁区切り">
  <tableColumns count="1">
    <tableColumn id="1" xr3:uid="{A76256E7-3F0B-45EF-8671-1386E1A804A7}" name="所要額（円）_x000a_※税抜金額" totalsRowFunction="custom" dataDxfId="145" totalsRowDxfId="144" dataCellStyle="桁区切り">
      <totalsRowFormula>SUM(所要額B3791113[])</totalsRow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43BA581-09AB-4DFE-AB82-F2B66966D3D5}" name="所要額A268101214" displayName="所要額A268101214" ref="H28:H35" totalsRowCount="1" headerRowDxfId="143" dataDxfId="141" totalsRowDxfId="139" headerRowBorderDxfId="142" tableBorderDxfId="140" totalsRowBorderDxfId="138" dataCellStyle="桁区切り">
  <tableColumns count="1">
    <tableColumn id="1" xr3:uid="{E0E2A7D4-2132-4851-A31C-BB9A7020F2CC}" name="所要額（円）_x000a_※税抜金額" totalsRowFunction="custom" dataDxfId="137" totalsRowDxfId="136" dataCellStyle="桁区切り">
      <totalsRowFormula>SUM(所要額A268101214[])</totalsRow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DD95FBE-A243-44E5-BE20-9CB58C20DBEA}" name="所要額B379111315" displayName="所要額B379111315" ref="H38:H43" totalsRowCount="1" headerRowDxfId="135" dataDxfId="133" totalsRowDxfId="131" headerRowBorderDxfId="134" tableBorderDxfId="132" totalsRowBorderDxfId="130" dataCellStyle="桁区切り">
  <tableColumns count="1">
    <tableColumn id="1" xr3:uid="{E2E04EB7-40E6-4662-8769-1849CE9A38C1}" name="所要額（円）_x000a_※税抜金額" totalsRowFunction="custom" dataDxfId="129" totalsRowDxfId="128" dataCellStyle="桁区切り">
      <totalsRowFormula>SUM(所要額B379111315[])</totalsRowFormula>
    </tableColum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397AA13-65AA-4179-9399-6FE8706275C4}" name="所要額A26810121416" displayName="所要額A26810121416" ref="H28:H35" totalsRowCount="1" headerRowDxfId="127" dataDxfId="125" totalsRowDxfId="123" headerRowBorderDxfId="126" tableBorderDxfId="124" totalsRowBorderDxfId="122" dataCellStyle="桁区切り">
  <tableColumns count="1">
    <tableColumn id="1" xr3:uid="{80BF56F8-04C5-4217-8F20-B47FD398E916}" name="所要額（円）_x000a_※税抜金額" totalsRowFunction="custom" dataDxfId="121" totalsRowDxfId="120" dataCellStyle="桁区切り">
      <totalsRowFormula>SUM(所要額A26810121416[])</totalsRow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1C599D8-73BC-4E4B-B737-926B0A5CE51B}" name="所要額B37911131517" displayName="所要額B37911131517" ref="H38:H43" totalsRowCount="1" headerRowDxfId="119" dataDxfId="117" totalsRowDxfId="115" headerRowBorderDxfId="118" tableBorderDxfId="116" totalsRowBorderDxfId="114" dataCellStyle="桁区切り">
  <tableColumns count="1">
    <tableColumn id="1" xr3:uid="{B18E8493-A6F3-4348-8DBD-0175981B1E55}" name="所要額（円）_x000a_※税抜金額" totalsRowFunction="custom" dataDxfId="113" totalsRowDxfId="112" dataCellStyle="桁区切り">
      <totalsRowFormula>SUM(所要額B37911131517[])</totalsRow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9BDE558-74AD-4209-B9B1-19D22D52C4A4}" name="所要額A2681012141618" displayName="所要額A2681012141618" ref="H28:H35" totalsRowCount="1" headerRowDxfId="111" dataDxfId="109" totalsRowDxfId="107" headerRowBorderDxfId="110" tableBorderDxfId="108" totalsRowBorderDxfId="106" dataCellStyle="桁区切り">
  <tableColumns count="1">
    <tableColumn id="1" xr3:uid="{2FDDDD65-41E1-4309-B514-48DBA13B39F4}" name="所要額（円）_x000a_※税抜金額" totalsRowFunction="custom" dataDxfId="105" totalsRowDxfId="104" dataCellStyle="桁区切り">
      <totalsRowFormula>SUM(所要額A2681012141618[])</totalsRowFormula>
    </tableColumn>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024A481-EFF9-43B4-BAD2-F5E9E1FC9862}" name="所要額B3791113151719" displayName="所要額B3791113151719" ref="H38:H43" totalsRowCount="1" headerRowDxfId="103" dataDxfId="101" totalsRowDxfId="99" headerRowBorderDxfId="102" tableBorderDxfId="100" totalsRowBorderDxfId="98" dataCellStyle="桁区切り">
  <tableColumns count="1">
    <tableColumn id="1" xr3:uid="{9773E5E1-10F0-4727-ADB6-25D70EC4AACC}" name="所要額（円）_x000a_※税抜金額" totalsRowFunction="custom" dataDxfId="97" totalsRowDxfId="96" dataCellStyle="桁区切り">
      <totalsRowFormula>SUM(所要額B3791113151719[])</totalsRow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96875BE-651A-416D-844E-2EDDF6CAC83B}" name="所要額A268101214161820" displayName="所要額A268101214161820" ref="H28:H35" totalsRowCount="1" headerRowDxfId="95" dataDxfId="93" totalsRowDxfId="91" headerRowBorderDxfId="94" tableBorderDxfId="92" totalsRowBorderDxfId="90" dataCellStyle="桁区切り">
  <tableColumns count="1">
    <tableColumn id="1" xr3:uid="{CF906D37-3E94-4E64-A693-D5837B906552}" name="所要額（円）_x000a_※税抜金額" totalsRowFunction="custom" dataDxfId="89" totalsRowDxfId="88" dataCellStyle="桁区切り">
      <totalsRowFormula>SUM(所要額A268101214161820[])</totalsRow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EF43A1E-ABF7-41C5-ABFE-522D959DD480}" name="所要額B" displayName="所要額B" ref="H38:H43" totalsRowCount="1" headerRowDxfId="231" dataDxfId="229" totalsRowDxfId="227" headerRowBorderDxfId="230" tableBorderDxfId="228" totalsRowBorderDxfId="226" dataCellStyle="桁区切り">
  <tableColumns count="1">
    <tableColumn id="1" xr3:uid="{C77759FC-F68F-42B7-90F6-0A4A94876748}" name="所要額（円）_x000a_※税抜金額" totalsRowFunction="custom" dataDxfId="225" totalsRowDxfId="224" dataCellStyle="桁区切り">
      <totalsRowFormula>SUM(所要額B[])</totalsRowFormula>
    </tableColumn>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C01E12A-80C1-4949-8EA4-DBB9B12A8713}" name="所要額B379111315171921" displayName="所要額B379111315171921" ref="H38:H43" totalsRowCount="1" headerRowDxfId="87" dataDxfId="85" totalsRowDxfId="83" headerRowBorderDxfId="86" tableBorderDxfId="84" totalsRowBorderDxfId="82" dataCellStyle="桁区切り">
  <tableColumns count="1">
    <tableColumn id="1" xr3:uid="{BCE98A1E-990D-4DA7-8907-C380D794A87D}" name="所要額（円）_x000a_※税抜金額" totalsRowFunction="custom" dataDxfId="81" totalsRowDxfId="80" dataCellStyle="桁区切り">
      <totalsRowFormula>SUM(所要額B379111315171921[])</totalsRowFormula>
    </tableColumn>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3B9A0E8-A1F2-42BA-96FD-CD09AFF6BC6D}" name="所要額A26810121416182022" displayName="所要額A26810121416182022" ref="H28:H35" totalsRowCount="1" headerRowDxfId="79" dataDxfId="77" totalsRowDxfId="75" headerRowBorderDxfId="78" tableBorderDxfId="76" totalsRowBorderDxfId="74" dataCellStyle="桁区切り">
  <tableColumns count="1">
    <tableColumn id="1" xr3:uid="{DB1EDA52-58EF-4E37-B767-98A420792B82}" name="所要額（円）_x000a_※税抜金額" totalsRowFunction="custom" dataDxfId="73" totalsRowDxfId="72" dataCellStyle="桁区切り">
      <totalsRowFormula>SUM(所要額A26810121416182022[])</totalsRowFormula>
    </tableColum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4163E2C-4285-4145-8632-1D7A3D740BE1}" name="所要額B37911131517192123" displayName="所要額B37911131517192123" ref="H38:H43" totalsRowCount="1" headerRowDxfId="71" dataDxfId="69" totalsRowDxfId="67" headerRowBorderDxfId="70" tableBorderDxfId="68" totalsRowBorderDxfId="66" dataCellStyle="桁区切り">
  <tableColumns count="1">
    <tableColumn id="1" xr3:uid="{21072A7E-657E-44A6-A940-4A66C6C59D99}" name="所要額（円）_x000a_※税抜金額" totalsRowFunction="custom" dataDxfId="65" totalsRowDxfId="64" dataCellStyle="桁区切り">
      <totalsRowFormula>SUM(所要額B37911131517192123[])</totalsRowFormula>
    </tableColumn>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2B00BA3-2AE4-421A-BE58-13CF9F31A810}" name="所要額A2681012141618202224" displayName="所要額A2681012141618202224" ref="H28:H35" totalsRowCount="1" headerRowDxfId="63" dataDxfId="61" totalsRowDxfId="59" headerRowBorderDxfId="62" tableBorderDxfId="60" totalsRowBorderDxfId="58" dataCellStyle="桁区切り">
  <tableColumns count="1">
    <tableColumn id="1" xr3:uid="{FC1EFEFB-E477-47AA-8CF4-89647615FF46}" name="所要額（円）_x000a_※税抜金額" totalsRowFunction="custom" dataDxfId="57" totalsRowDxfId="56" dataCellStyle="桁区切り">
      <totalsRowFormula>SUM(所要額A2681012141618202224[])</totalsRowFormula>
    </tableColumn>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3BCC7D2-76A5-404D-8951-BB559A228D76}" name="所要額B3791113151719212325" displayName="所要額B3791113151719212325" ref="H38:H43" totalsRowCount="1" headerRowDxfId="55" dataDxfId="53" totalsRowDxfId="51" headerRowBorderDxfId="54" tableBorderDxfId="52" totalsRowBorderDxfId="50" dataCellStyle="桁区切り">
  <tableColumns count="1">
    <tableColumn id="1" xr3:uid="{2A167A49-13E2-4560-95B2-F1E7A26C20DB}" name="所要額（円）_x000a_※税抜金額" totalsRowFunction="custom" dataDxfId="49" totalsRowDxfId="48" dataCellStyle="桁区切り">
      <totalsRowFormula>SUM(所要額B3791113151719212325[])</totalsRowFormula>
    </tableColumn>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FA67F86-709F-430F-91C8-3FDD22F2517F}" name="所要額A268101214161820222426" displayName="所要額A268101214161820222426" ref="H28:H35" totalsRowCount="1" headerRowDxfId="47" dataDxfId="45" totalsRowDxfId="43" headerRowBorderDxfId="46" tableBorderDxfId="44" totalsRowBorderDxfId="42" dataCellStyle="桁区切り">
  <tableColumns count="1">
    <tableColumn id="1" xr3:uid="{48C38B3B-BB96-481B-A301-349A5BD446BC}" name="所要額（円）_x000a_※税抜金額" totalsRowFunction="custom" dataDxfId="41" totalsRowDxfId="40" dataCellStyle="桁区切り">
      <totalsRowFormula>SUM(所要額A268101214161820222426[])</totalsRowFormula>
    </tableColumn>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6164568-75D3-4D44-B03E-B6B36D18B2F0}" name="所要額B379111315171921232527" displayName="所要額B379111315171921232527" ref="H38:H43" totalsRowCount="1" headerRowDxfId="39" dataDxfId="37" totalsRowDxfId="35" headerRowBorderDxfId="38" tableBorderDxfId="36" totalsRowBorderDxfId="34" dataCellStyle="桁区切り">
  <tableColumns count="1">
    <tableColumn id="1" xr3:uid="{3FD4FBAB-F2BB-4E53-8010-7F190D4591E5}" name="所要額（円）_x000a_※税抜金額" totalsRowFunction="custom" dataDxfId="33" totalsRowDxfId="32" dataCellStyle="桁区切り">
      <totalsRowFormula>SUM(所要額B379111315171921232527[])</totalsRowFormula>
    </tableColumn>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4F51072-A608-4E50-8D99-6827EE9D3933}" name="所要額A26810121416182022242628" displayName="所要額A26810121416182022242628" ref="H28:H35" totalsRowCount="1" headerRowDxfId="31" dataDxfId="29" totalsRowDxfId="27" headerRowBorderDxfId="30" tableBorderDxfId="28" totalsRowBorderDxfId="26" dataCellStyle="桁区切り">
  <tableColumns count="1">
    <tableColumn id="1" xr3:uid="{7DB4F64F-CE51-41A5-B2AF-067780E6DCF4}" name="所要額（円）_x000a_※税抜金額" totalsRowFunction="custom" dataDxfId="25" totalsRowDxfId="24" dataCellStyle="桁区切り">
      <totalsRowFormula>SUM(所要額A26810121416182022242628[])</totalsRowFormula>
    </tableColumn>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476B227-D1A7-465D-8C1D-A60239DC82BC}" name="所要額B37911131517192123252729" displayName="所要額B37911131517192123252729" ref="H38:H43" totalsRowCount="1" headerRowDxfId="23" dataDxfId="21" totalsRowDxfId="19" headerRowBorderDxfId="22" tableBorderDxfId="20" totalsRowBorderDxfId="18" dataCellStyle="桁区切り">
  <tableColumns count="1">
    <tableColumn id="1" xr3:uid="{7FD0BAD7-5E87-4C93-8A17-7A4FFBBCB7C5}" name="所要額（円）_x000a_※税抜金額" totalsRowFunction="custom" dataDxfId="17" totalsRowDxfId="16" dataCellStyle="桁区切り">
      <totalsRowFormula>SUM(所要額B37911131517192123252729[])</totalsRowFormula>
    </tableColumn>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134D423-7142-4031-A34A-669F47D3B990}" name="所要額A30" displayName="所要額A30" ref="H28:H35" totalsRowCount="1" headerRowDxfId="15" dataDxfId="13" totalsRowDxfId="11" headerRowBorderDxfId="14" tableBorderDxfId="12" totalsRowBorderDxfId="10" dataCellStyle="桁区切り">
  <tableColumns count="1">
    <tableColumn id="1" xr3:uid="{FAE3A31F-EBCF-48B7-B1F4-69484F92D694}" name="所要額（円）_x000a_※税抜金額" totalsRowFunction="custom" dataDxfId="9" totalsRowDxfId="8" dataCellStyle="桁区切り">
      <totalsRowFormula>SUM(所要額A30[])</totalsRow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702C1C-20CE-4F39-91CE-B4A6E8413C08}" name="所要額A2" displayName="所要額A2" ref="H28:H35" totalsRowCount="1" headerRowDxfId="223" dataDxfId="221" totalsRowDxfId="219" headerRowBorderDxfId="222" tableBorderDxfId="220" totalsRowBorderDxfId="218" dataCellStyle="桁区切り">
  <tableColumns count="1">
    <tableColumn id="1" xr3:uid="{2FAE5541-AE03-45FA-BD0B-19F33B9BCF0F}" name="所要額（円）_x000a_※税抜金額" totalsRowFunction="custom" dataDxfId="217" totalsRowDxfId="216" dataCellStyle="桁区切り">
      <totalsRowFormula>SUM(所要額A2[])</totalsRowFormula>
    </tableColumn>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70FB7FF-FEE4-4366-A574-B9C00EAE746C}" name="所要額B31" displayName="所要額B31" ref="H38:H43" totalsRowCount="1" headerRowDxfId="7" dataDxfId="5" totalsRowDxfId="3" headerRowBorderDxfId="6" tableBorderDxfId="4" totalsRowBorderDxfId="2" dataCellStyle="桁区切り">
  <tableColumns count="1">
    <tableColumn id="1" xr3:uid="{B7977630-CCF8-4B05-B7DE-90E2922FD32F}" name="所要額（円）_x000a_※税抜金額" totalsRowFunction="custom" dataDxfId="1" totalsRowDxfId="0" dataCellStyle="桁区切り">
      <totalsRowFormula>SUM(所要額B31[])</totalsRow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E6C345-328A-4B8F-999C-CED7F37DDF8A}" name="所要額B3" displayName="所要額B3" ref="H38:H43" totalsRowCount="1" headerRowDxfId="215" dataDxfId="213" totalsRowDxfId="211" headerRowBorderDxfId="214" tableBorderDxfId="212" totalsRowBorderDxfId="210" dataCellStyle="桁区切り">
  <tableColumns count="1">
    <tableColumn id="1" xr3:uid="{9F881AA3-ED81-438C-B325-1EC1930FF143}" name="所要額（円）_x000a_※税抜金額" totalsRowFunction="custom" dataDxfId="209" totalsRowDxfId="208" dataCellStyle="桁区切り">
      <totalsRowFormula>SUM(所要額B3[])</totalsRow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0E14D14-6718-48F3-9209-70F428E29F24}" name="所要額A26" displayName="所要額A26" ref="H28:H35" totalsRowCount="1" headerRowDxfId="207" dataDxfId="205" totalsRowDxfId="203" headerRowBorderDxfId="206" tableBorderDxfId="204" totalsRowBorderDxfId="202" dataCellStyle="桁区切り">
  <tableColumns count="1">
    <tableColumn id="1" xr3:uid="{3D7655FD-F2D8-48D3-8F05-8C5021E05406}" name="所要額（円）_x000a_※税抜金額" totalsRowFunction="custom" dataDxfId="201" totalsRowDxfId="200" dataCellStyle="桁区切り">
      <totalsRowFormula>SUM(所要額A26[])</totalsRow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A0D99F2-3694-4C4D-8397-004BBDCD4E09}" name="所要額B37" displayName="所要額B37" ref="H38:H43" totalsRowCount="1" headerRowDxfId="199" dataDxfId="197" totalsRowDxfId="195" headerRowBorderDxfId="198" tableBorderDxfId="196" totalsRowBorderDxfId="194" dataCellStyle="桁区切り">
  <tableColumns count="1">
    <tableColumn id="1" xr3:uid="{69CF2F72-3D89-4E7D-9676-ED9BEE4F2D61}" name="所要額（円）_x000a_※税抜金額" totalsRowFunction="custom" dataDxfId="193" totalsRowDxfId="192" dataCellStyle="桁区切り">
      <totalsRowFormula>SUM(所要額B37[])</totalsRow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75BD24F-A5A2-41F9-82F0-606C31A857BB}" name="所要額A268" displayName="所要額A268" ref="H28:H35" totalsRowCount="1" headerRowDxfId="191" dataDxfId="189" totalsRowDxfId="187" headerRowBorderDxfId="190" tableBorderDxfId="188" totalsRowBorderDxfId="186" dataCellStyle="桁区切り">
  <tableColumns count="1">
    <tableColumn id="1" xr3:uid="{8D8E5FAF-A312-4FBC-97BE-698B6C22C2B3}" name="所要額（円）_x000a_※税抜金額" totalsRowFunction="custom" dataDxfId="185" totalsRowDxfId="184" dataCellStyle="桁区切り">
      <totalsRowFormula>SUM(所要額A268[])</totalsRow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34F5C20-9625-4CAB-B3F1-FDE21F3CC53F}" name="所要額B379" displayName="所要額B379" ref="H38:H43" totalsRowCount="1" headerRowDxfId="183" dataDxfId="181" totalsRowDxfId="179" headerRowBorderDxfId="182" tableBorderDxfId="180" totalsRowBorderDxfId="178" dataCellStyle="桁区切り">
  <tableColumns count="1">
    <tableColumn id="1" xr3:uid="{F297EFB1-6461-40AE-9BB1-5764A1E64FD0}" name="所要額（円）_x000a_※税抜金額" totalsRowFunction="custom" dataDxfId="177" totalsRowDxfId="176" dataCellStyle="桁区切り">
      <totalsRowFormula>SUM(所要額B379[])</totalsRow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4770D3B-674C-4FF3-87D2-297E1B790E78}" name="所要額A26810" displayName="所要額A26810" ref="H28:H35" totalsRowCount="1" headerRowDxfId="175" dataDxfId="173" totalsRowDxfId="171" headerRowBorderDxfId="174" tableBorderDxfId="172" totalsRowBorderDxfId="170" dataCellStyle="桁区切り">
  <tableColumns count="1">
    <tableColumn id="1" xr3:uid="{B7C7B1A8-5036-4C7F-956E-0707EF06EDDA}" name="所要額（円）_x000a_※税抜金額" totalsRowFunction="custom" dataDxfId="169" totalsRowDxfId="168" dataCellStyle="桁区切り">
      <totalsRowFormula>SUM(所要額A26810[])</totalsRow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47"/>
  <sheetViews>
    <sheetView showGridLines="0" showZeros="0" tabSelected="1" view="pageBreakPreview" zoomScaleNormal="100" zoomScaleSheetLayoutView="100" workbookViewId="0">
      <selection activeCell="I2" sqref="I2"/>
    </sheetView>
  </sheetViews>
  <sheetFormatPr defaultColWidth="2.21875" defaultRowHeight="12"/>
  <cols>
    <col min="1" max="3" width="2.33203125" style="1" customWidth="1"/>
    <col min="4" max="4" width="11.6640625" style="1" customWidth="1"/>
    <col min="5" max="5" width="11.109375" style="1" customWidth="1"/>
    <col min="6" max="6" width="9.44140625" style="1" customWidth="1"/>
    <col min="7" max="7" width="2.33203125" style="1" customWidth="1"/>
    <col min="8" max="8" width="12.77734375" style="1" customWidth="1"/>
    <col min="9" max="9" width="37.44140625" style="1" customWidth="1"/>
    <col min="10" max="10" width="2.6640625" style="1" customWidth="1"/>
    <col min="11" max="11" width="2.33203125" style="1" customWidth="1"/>
    <col min="12" max="12" width="106.33203125" style="1" customWidth="1"/>
    <col min="13" max="38" width="2.33203125" style="1" customWidth="1"/>
    <col min="39" max="39" width="2.109375" style="1" customWidth="1"/>
    <col min="40" max="16384" width="2.21875" style="1"/>
  </cols>
  <sheetData>
    <row r="1" spans="1:39" ht="13.2">
      <c r="A1" s="46" t="s">
        <v>90</v>
      </c>
      <c r="AM1" s="26"/>
    </row>
    <row r="2" spans="1:39" ht="13.2">
      <c r="A2" s="12"/>
      <c r="B2" s="12"/>
      <c r="C2" s="27"/>
      <c r="D2" s="27"/>
      <c r="E2" s="12"/>
      <c r="F2" s="12"/>
      <c r="G2" s="12"/>
      <c r="H2" s="12"/>
      <c r="I2" s="73" t="s">
        <v>87</v>
      </c>
      <c r="J2" s="12"/>
      <c r="K2" s="12"/>
      <c r="L2" s="48" t="s">
        <v>105</v>
      </c>
      <c r="M2" s="12"/>
      <c r="N2" s="12"/>
      <c r="O2" s="12"/>
      <c r="P2" s="12"/>
      <c r="Q2" s="12"/>
      <c r="R2" s="12"/>
      <c r="S2" s="12"/>
      <c r="T2" s="12"/>
      <c r="U2" s="12"/>
      <c r="V2" s="12"/>
      <c r="W2" s="12"/>
      <c r="X2" s="12"/>
      <c r="Y2" s="12"/>
      <c r="Z2" s="12"/>
      <c r="AA2" s="12"/>
      <c r="AM2" s="27"/>
    </row>
    <row r="3" spans="1:39" ht="13.2" customHeight="1">
      <c r="A3" s="12"/>
      <c r="B3" s="12"/>
      <c r="C3" s="27"/>
      <c r="D3" s="27"/>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row>
    <row r="4" spans="1:39" ht="18" customHeight="1">
      <c r="A4" s="209" t="s">
        <v>21</v>
      </c>
      <c r="B4" s="209"/>
      <c r="C4" s="209"/>
      <c r="D4" s="209"/>
      <c r="E4" s="209"/>
      <c r="F4" s="209"/>
      <c r="G4" s="209"/>
      <c r="H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row>
    <row r="5" spans="1:39" ht="14.4" customHeight="1">
      <c r="A5" s="26"/>
      <c r="B5" s="26"/>
      <c r="C5" s="26"/>
      <c r="D5" s="26"/>
      <c r="E5" s="26"/>
      <c r="F5" s="30" t="s">
        <v>25</v>
      </c>
      <c r="G5" s="26"/>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row>
    <row r="6" spans="1:39" ht="14.4" customHeight="1">
      <c r="A6" s="26"/>
      <c r="B6" s="26"/>
      <c r="C6" s="26"/>
      <c r="D6" s="26"/>
      <c r="E6" s="26"/>
      <c r="F6" s="12" t="s">
        <v>23</v>
      </c>
      <c r="G6" s="26"/>
      <c r="H6" s="198"/>
      <c r="I6" s="198"/>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row>
    <row r="7" spans="1:39" ht="15.75" customHeight="1">
      <c r="A7" s="26"/>
      <c r="B7" s="26"/>
      <c r="C7" s="26"/>
      <c r="D7" s="26"/>
      <c r="E7" s="26"/>
      <c r="F7" s="30" t="s">
        <v>22</v>
      </c>
      <c r="G7" s="26"/>
      <c r="H7" s="198"/>
      <c r="I7" s="198"/>
      <c r="J7" s="12"/>
      <c r="K7" s="12"/>
      <c r="L7" s="12" t="s">
        <v>26</v>
      </c>
      <c r="M7" s="12"/>
      <c r="N7" s="12"/>
      <c r="O7" s="12"/>
      <c r="P7" s="12"/>
      <c r="Q7" s="12"/>
      <c r="R7" s="12"/>
      <c r="S7" s="12"/>
      <c r="T7" s="12"/>
      <c r="U7" s="12"/>
      <c r="V7" s="12"/>
      <c r="W7" s="12"/>
      <c r="X7" s="12"/>
      <c r="Y7" s="12"/>
      <c r="Z7" s="12"/>
      <c r="AA7" s="12"/>
      <c r="AB7" s="12"/>
      <c r="AC7" s="12"/>
      <c r="AD7" s="12"/>
      <c r="AE7" s="12"/>
      <c r="AF7" s="12"/>
      <c r="AG7" s="12"/>
      <c r="AH7" s="12"/>
      <c r="AI7" s="12"/>
      <c r="AJ7" s="12"/>
      <c r="AK7" s="12"/>
      <c r="AL7" s="26"/>
      <c r="AM7" s="12"/>
    </row>
    <row r="8" spans="1:39" ht="15.75" customHeight="1">
      <c r="A8" s="26"/>
      <c r="B8" s="26"/>
      <c r="C8" s="26"/>
      <c r="D8" s="26"/>
      <c r="E8" s="26"/>
      <c r="F8" s="30" t="s">
        <v>24</v>
      </c>
      <c r="G8" s="26"/>
      <c r="H8" s="26"/>
      <c r="I8" s="47"/>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29"/>
      <c r="AM8" s="12"/>
    </row>
    <row r="9" spans="1:39" ht="24" customHeight="1">
      <c r="A9" s="26"/>
      <c r="B9" s="26"/>
      <c r="C9" s="26"/>
      <c r="D9" s="26"/>
      <c r="E9" s="26"/>
      <c r="F9" s="26"/>
      <c r="G9" s="26"/>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row>
    <row r="10" spans="1:39" ht="18" customHeight="1">
      <c r="A10" s="201" t="s">
        <v>92</v>
      </c>
      <c r="B10" s="201"/>
      <c r="C10" s="201"/>
      <c r="D10" s="201"/>
      <c r="E10" s="201"/>
      <c r="F10" s="201"/>
      <c r="G10" s="201"/>
      <c r="H10" s="201"/>
      <c r="I10" s="201"/>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row>
    <row r="11" spans="1:39" ht="18" customHeight="1">
      <c r="A11" s="201" t="s">
        <v>93</v>
      </c>
      <c r="B11" s="201"/>
      <c r="C11" s="201"/>
      <c r="D11" s="201"/>
      <c r="E11" s="201"/>
      <c r="F11" s="201"/>
      <c r="G11" s="201"/>
      <c r="H11" s="201"/>
      <c r="I11" s="201"/>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row>
    <row r="12" spans="1:39" ht="17.25" customHeight="1">
      <c r="A12" s="12"/>
      <c r="B12" s="12"/>
      <c r="C12" s="27"/>
      <c r="D12" s="27"/>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row>
    <row r="13" spans="1:39" ht="49.8" customHeight="1">
      <c r="A13" s="12"/>
      <c r="B13" s="202" t="s">
        <v>94</v>
      </c>
      <c r="C13" s="202"/>
      <c r="D13" s="202"/>
      <c r="E13" s="202"/>
      <c r="F13" s="202"/>
      <c r="G13" s="202"/>
      <c r="H13" s="202"/>
      <c r="I13" s="202"/>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12"/>
      <c r="AL13" s="12"/>
      <c r="AM13" s="12"/>
    </row>
    <row r="14" spans="1:39" ht="18.600000000000001" customHeight="1">
      <c r="A14" s="12"/>
      <c r="B14" s="45"/>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12"/>
      <c r="AL14" s="12"/>
      <c r="AM14" s="12"/>
    </row>
    <row r="15" spans="1:39" ht="18.600000000000001" customHeight="1">
      <c r="A15" s="12"/>
      <c r="B15" s="45"/>
      <c r="C15" s="45"/>
      <c r="D15" s="12" t="s">
        <v>95</v>
      </c>
      <c r="E15" s="45"/>
      <c r="F15" s="198" t="s">
        <v>96</v>
      </c>
      <c r="G15" s="198"/>
      <c r="H15" s="198"/>
      <c r="I15" s="45"/>
      <c r="J15" s="45"/>
      <c r="K15" s="45"/>
      <c r="L15" s="202" t="s">
        <v>106</v>
      </c>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12"/>
      <c r="AL15" s="12"/>
      <c r="AM15" s="12"/>
    </row>
    <row r="16" spans="1:39" ht="18.600000000000001" customHeight="1">
      <c r="A16" s="12"/>
      <c r="B16" s="45"/>
      <c r="C16" s="45"/>
      <c r="D16" s="12"/>
      <c r="E16" s="45"/>
      <c r="F16" s="198" t="s">
        <v>97</v>
      </c>
      <c r="G16" s="198"/>
      <c r="H16" s="198"/>
      <c r="I16" s="45"/>
      <c r="J16" s="45"/>
      <c r="K16" s="45"/>
      <c r="L16" s="202"/>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12"/>
      <c r="AL16" s="12"/>
      <c r="AM16" s="12"/>
    </row>
    <row r="17" spans="1:39" ht="10.199999999999999" customHeight="1">
      <c r="A17" s="12"/>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12"/>
      <c r="AL17" s="12"/>
      <c r="AM17" s="12"/>
    </row>
    <row r="18" spans="1:39" ht="21.6" customHeight="1">
      <c r="A18" s="12"/>
      <c r="B18" s="12"/>
      <c r="C18" s="12"/>
      <c r="D18" s="12" t="s">
        <v>98</v>
      </c>
      <c r="E18" s="12"/>
      <c r="F18" s="211"/>
      <c r="G18" s="211"/>
      <c r="H18" s="211"/>
      <c r="I18" s="12" t="s">
        <v>82</v>
      </c>
      <c r="J18" s="12"/>
      <c r="K18" s="210" t="s">
        <v>115</v>
      </c>
      <c r="L18" s="210"/>
      <c r="M18" s="210"/>
      <c r="N18" s="210"/>
      <c r="O18" s="210"/>
      <c r="P18" s="210"/>
      <c r="Q18" s="210"/>
      <c r="R18" s="210"/>
      <c r="S18" s="210"/>
      <c r="T18" s="210"/>
      <c r="U18" s="210"/>
      <c r="V18" s="210"/>
      <c r="W18" s="45"/>
      <c r="X18" s="12"/>
      <c r="Y18" s="12"/>
      <c r="Z18" s="12"/>
      <c r="AA18" s="12"/>
      <c r="AB18" s="12"/>
      <c r="AC18" s="12"/>
      <c r="AD18" s="12"/>
      <c r="AE18" s="12"/>
      <c r="AF18" s="12"/>
      <c r="AG18" s="12"/>
      <c r="AH18" s="12"/>
      <c r="AI18" s="12"/>
      <c r="AJ18" s="12"/>
      <c r="AK18" s="12"/>
      <c r="AL18" s="12"/>
      <c r="AM18" s="12"/>
    </row>
    <row r="19" spans="1:39" ht="9.6" customHeight="1">
      <c r="A19" s="12"/>
      <c r="B19" s="12"/>
      <c r="C19" s="12"/>
      <c r="D19" s="12"/>
      <c r="E19" s="12"/>
      <c r="F19" s="12"/>
      <c r="G19" s="12"/>
      <c r="H19" s="12"/>
      <c r="I19" s="12"/>
      <c r="J19" s="12"/>
      <c r="K19" s="12"/>
      <c r="L19" s="12"/>
      <c r="M19" s="12"/>
      <c r="N19" s="12"/>
      <c r="O19" s="12"/>
      <c r="P19" s="12"/>
      <c r="Q19" s="12"/>
      <c r="R19" s="12"/>
      <c r="S19" s="12"/>
      <c r="T19" s="12"/>
      <c r="U19" s="12"/>
      <c r="V19" s="12"/>
      <c r="W19" s="45"/>
      <c r="X19" s="28"/>
      <c r="Y19" s="28"/>
      <c r="Z19" s="28"/>
      <c r="AA19" s="28"/>
      <c r="AB19" s="28"/>
      <c r="AC19" s="12"/>
      <c r="AD19" s="12"/>
      <c r="AE19" s="12"/>
      <c r="AF19" s="12"/>
      <c r="AG19" s="12"/>
      <c r="AH19" s="12"/>
      <c r="AI19" s="12"/>
      <c r="AJ19" s="12"/>
      <c r="AK19" s="12"/>
      <c r="AL19" s="12"/>
      <c r="AM19" s="12"/>
    </row>
    <row r="20" spans="1:39" ht="21.6" customHeight="1">
      <c r="A20" s="12"/>
      <c r="B20" s="12"/>
      <c r="C20" s="12"/>
      <c r="D20" s="12" t="s">
        <v>99</v>
      </c>
      <c r="E20" s="12"/>
      <c r="F20" s="199">
        <f ca="1">申請額一覧!H20*1000</f>
        <v>0</v>
      </c>
      <c r="G20" s="199"/>
      <c r="H20" s="199"/>
      <c r="I20" s="12" t="s">
        <v>100</v>
      </c>
      <c r="J20" s="12"/>
      <c r="K20" s="210" t="s">
        <v>104</v>
      </c>
      <c r="L20" s="210"/>
      <c r="M20" s="210"/>
      <c r="N20" s="210"/>
      <c r="O20" s="210"/>
      <c r="P20" s="210"/>
      <c r="Q20" s="210"/>
      <c r="R20" s="210"/>
      <c r="S20" s="210"/>
      <c r="T20" s="210"/>
      <c r="U20" s="210"/>
      <c r="V20" s="210"/>
      <c r="W20" s="45"/>
      <c r="X20" s="28"/>
      <c r="Y20" s="28"/>
      <c r="Z20" s="28"/>
      <c r="AA20" s="28"/>
      <c r="AB20" s="28"/>
      <c r="AC20" s="12"/>
      <c r="AD20" s="12"/>
      <c r="AE20" s="12"/>
      <c r="AF20" s="12"/>
      <c r="AG20" s="12"/>
      <c r="AH20" s="12"/>
      <c r="AI20" s="12"/>
      <c r="AJ20" s="12"/>
      <c r="AK20" s="12"/>
      <c r="AL20" s="12"/>
      <c r="AM20" s="12"/>
    </row>
    <row r="21" spans="1:39" ht="14.25" customHeight="1">
      <c r="A21" s="12"/>
      <c r="B21" s="12"/>
      <c r="C21" s="12"/>
      <c r="D21" s="12"/>
      <c r="E21" s="12"/>
      <c r="F21" s="12"/>
      <c r="G21" s="12"/>
      <c r="H21" s="12"/>
      <c r="I21" s="12"/>
      <c r="J21" s="12"/>
      <c r="K21" s="12"/>
      <c r="L21" s="12"/>
      <c r="M21" s="12"/>
      <c r="N21" s="12"/>
      <c r="O21" s="12"/>
      <c r="P21" s="12"/>
      <c r="Q21" s="12"/>
      <c r="R21" s="12"/>
      <c r="S21" s="12"/>
      <c r="T21" s="12"/>
      <c r="U21" s="12"/>
      <c r="V21" s="12"/>
      <c r="W21" s="45"/>
      <c r="X21" s="28"/>
      <c r="Y21" s="28"/>
      <c r="Z21" s="28"/>
      <c r="AA21" s="28"/>
      <c r="AB21" s="28"/>
      <c r="AC21" s="12"/>
      <c r="AD21" s="12"/>
      <c r="AE21" s="12"/>
      <c r="AF21" s="12"/>
      <c r="AG21" s="12"/>
      <c r="AH21" s="12"/>
      <c r="AI21" s="12"/>
      <c r="AJ21" s="12"/>
      <c r="AK21" s="12"/>
      <c r="AL21" s="12"/>
      <c r="AM21" s="12"/>
    </row>
    <row r="22" spans="1:39" ht="21" customHeight="1">
      <c r="A22" s="12"/>
      <c r="B22" s="12"/>
      <c r="C22" s="12"/>
      <c r="D22" s="12" t="s">
        <v>107</v>
      </c>
      <c r="E22" s="12"/>
      <c r="F22" s="199">
        <f ca="1">F20-F18</f>
        <v>0</v>
      </c>
      <c r="G22" s="199"/>
      <c r="H22" s="199"/>
      <c r="I22" s="12" t="s">
        <v>100</v>
      </c>
      <c r="J22" s="12"/>
      <c r="K22" s="12"/>
      <c r="L22" s="12"/>
      <c r="M22" s="12"/>
      <c r="N22" s="12"/>
      <c r="O22" s="12"/>
      <c r="P22" s="12"/>
      <c r="Q22" s="12"/>
      <c r="R22" s="12"/>
      <c r="S22" s="12"/>
      <c r="T22" s="12"/>
      <c r="U22" s="12"/>
      <c r="V22" s="12"/>
      <c r="W22" s="45"/>
      <c r="X22" s="28"/>
      <c r="Y22" s="28"/>
      <c r="Z22" s="28"/>
      <c r="AA22" s="28"/>
      <c r="AB22" s="28"/>
      <c r="AC22" s="12"/>
      <c r="AD22" s="12"/>
      <c r="AE22" s="12"/>
      <c r="AF22" s="12"/>
      <c r="AG22" s="12"/>
      <c r="AH22" s="12"/>
      <c r="AI22" s="12"/>
      <c r="AJ22" s="12"/>
      <c r="AK22" s="12"/>
      <c r="AL22" s="12"/>
      <c r="AM22" s="12"/>
    </row>
    <row r="23" spans="1:39" ht="14.25" customHeight="1">
      <c r="A23" s="12"/>
      <c r="B23" s="12"/>
      <c r="C23" s="12"/>
      <c r="D23" s="12"/>
      <c r="E23" s="12"/>
      <c r="F23" s="12"/>
      <c r="G23" s="12"/>
      <c r="H23" s="12"/>
      <c r="I23" s="12"/>
      <c r="J23" s="12"/>
      <c r="K23" s="12"/>
      <c r="L23" s="12"/>
      <c r="M23" s="12"/>
      <c r="N23" s="12"/>
      <c r="O23" s="12"/>
      <c r="P23" s="12"/>
      <c r="Q23" s="12"/>
      <c r="R23" s="12"/>
      <c r="S23" s="12"/>
      <c r="T23" s="12"/>
      <c r="U23" s="12"/>
      <c r="V23" s="12"/>
      <c r="W23" s="45"/>
      <c r="X23" s="28"/>
      <c r="Y23" s="28"/>
      <c r="Z23" s="28"/>
      <c r="AA23" s="28"/>
      <c r="AB23" s="28"/>
      <c r="AC23" s="12"/>
      <c r="AD23" s="12"/>
      <c r="AE23" s="12"/>
      <c r="AF23" s="12"/>
      <c r="AG23" s="12"/>
      <c r="AH23" s="12"/>
      <c r="AI23" s="12"/>
      <c r="AJ23" s="12"/>
      <c r="AK23" s="12"/>
      <c r="AL23" s="12"/>
      <c r="AM23" s="12"/>
    </row>
    <row r="24" spans="1:39" ht="14.25" customHeight="1">
      <c r="A24" s="12"/>
      <c r="B24" s="12"/>
      <c r="C24" s="12"/>
      <c r="D24" s="12" t="s">
        <v>108</v>
      </c>
      <c r="E24" s="12"/>
      <c r="F24" s="12" t="s">
        <v>114</v>
      </c>
      <c r="G24" s="12"/>
      <c r="H24" s="12"/>
      <c r="I24" s="12"/>
      <c r="J24" s="12"/>
      <c r="K24" s="12"/>
      <c r="L24" s="12"/>
      <c r="M24" s="12"/>
      <c r="N24" s="12"/>
      <c r="O24" s="12"/>
      <c r="P24" s="12"/>
      <c r="Q24" s="12"/>
      <c r="R24" s="12"/>
      <c r="S24" s="12"/>
      <c r="T24" s="12"/>
      <c r="U24" s="12"/>
      <c r="V24" s="12"/>
      <c r="W24" s="45"/>
      <c r="X24" s="28"/>
      <c r="Y24" s="28"/>
      <c r="Z24" s="28"/>
      <c r="AA24" s="28"/>
      <c r="AB24" s="28"/>
      <c r="AC24" s="12"/>
      <c r="AD24" s="12"/>
      <c r="AE24" s="12"/>
      <c r="AF24" s="12"/>
      <c r="AG24" s="12"/>
      <c r="AH24" s="12"/>
      <c r="AI24" s="12"/>
      <c r="AJ24" s="12"/>
      <c r="AK24" s="12"/>
      <c r="AL24" s="12"/>
      <c r="AM24" s="12"/>
    </row>
    <row r="25" spans="1:39" ht="14.25" customHeight="1">
      <c r="A25" s="12"/>
      <c r="B25" s="12"/>
      <c r="C25" s="12"/>
      <c r="D25" s="12"/>
      <c r="E25" s="12"/>
      <c r="F25" s="12"/>
      <c r="G25" s="12"/>
      <c r="H25" s="12"/>
      <c r="I25" s="12"/>
      <c r="J25" s="12"/>
      <c r="K25" s="12"/>
      <c r="L25" s="12"/>
      <c r="M25" s="12"/>
      <c r="N25" s="12"/>
      <c r="O25" s="12"/>
      <c r="P25" s="12"/>
      <c r="Q25" s="12"/>
      <c r="R25" s="12"/>
      <c r="S25" s="12"/>
      <c r="T25" s="12"/>
      <c r="U25" s="12"/>
      <c r="V25" s="12"/>
      <c r="W25" s="45"/>
      <c r="X25" s="28"/>
      <c r="Y25" s="28"/>
      <c r="Z25" s="28"/>
      <c r="AA25" s="28"/>
      <c r="AB25" s="28"/>
      <c r="AC25" s="12"/>
      <c r="AD25" s="12"/>
      <c r="AE25" s="12"/>
      <c r="AF25" s="12"/>
      <c r="AG25" s="12"/>
      <c r="AH25" s="12"/>
      <c r="AI25" s="12"/>
      <c r="AJ25" s="12"/>
      <c r="AK25" s="12"/>
      <c r="AL25" s="12"/>
      <c r="AM25" s="12"/>
    </row>
    <row r="26" spans="1:39" ht="29.4" customHeight="1">
      <c r="A26" s="12"/>
      <c r="B26" s="12"/>
      <c r="C26" s="12"/>
      <c r="D26" s="12" t="s">
        <v>109</v>
      </c>
      <c r="E26" s="12"/>
      <c r="F26" s="203"/>
      <c r="G26" s="204"/>
      <c r="H26" s="204"/>
      <c r="I26" s="205"/>
      <c r="J26" s="12"/>
      <c r="K26" s="12"/>
      <c r="L26" s="12" t="s">
        <v>110</v>
      </c>
      <c r="M26" s="12"/>
      <c r="N26" s="12"/>
      <c r="O26" s="12"/>
      <c r="P26" s="12"/>
      <c r="Q26" s="12"/>
      <c r="R26" s="12"/>
      <c r="S26" s="12"/>
      <c r="T26" s="12"/>
      <c r="U26" s="12"/>
      <c r="V26" s="12"/>
      <c r="W26" s="45"/>
      <c r="X26" s="28"/>
      <c r="Y26" s="28"/>
      <c r="Z26" s="28"/>
      <c r="AA26" s="28"/>
      <c r="AB26" s="28"/>
      <c r="AC26" s="12"/>
      <c r="AD26" s="12"/>
      <c r="AE26" s="12"/>
      <c r="AF26" s="12"/>
      <c r="AG26" s="12"/>
      <c r="AH26" s="12"/>
      <c r="AI26" s="12"/>
      <c r="AJ26" s="12"/>
      <c r="AK26" s="12"/>
      <c r="AL26" s="12"/>
      <c r="AM26" s="12"/>
    </row>
    <row r="27" spans="1:39" ht="29.4" customHeight="1">
      <c r="A27" s="12"/>
      <c r="B27" s="12"/>
      <c r="C27" s="12"/>
      <c r="D27" s="12"/>
      <c r="E27" s="12"/>
      <c r="F27" s="206"/>
      <c r="G27" s="207"/>
      <c r="H27" s="207"/>
      <c r="I27" s="208"/>
      <c r="J27" s="12"/>
      <c r="K27" s="12"/>
      <c r="L27" s="12"/>
      <c r="M27" s="12"/>
      <c r="N27" s="12"/>
      <c r="O27" s="12"/>
      <c r="P27" s="12"/>
      <c r="Q27" s="12"/>
      <c r="R27" s="12"/>
      <c r="S27" s="12"/>
      <c r="T27" s="12"/>
      <c r="U27" s="12"/>
      <c r="V27" s="12"/>
      <c r="W27" s="45"/>
      <c r="X27" s="28"/>
      <c r="Y27" s="28"/>
      <c r="Z27" s="28"/>
      <c r="AA27" s="28"/>
      <c r="AB27" s="28"/>
      <c r="AC27" s="12"/>
      <c r="AD27" s="12"/>
      <c r="AE27" s="12"/>
      <c r="AF27" s="12"/>
      <c r="AG27" s="12"/>
      <c r="AH27" s="12"/>
      <c r="AI27" s="12"/>
      <c r="AJ27" s="12"/>
      <c r="AK27" s="12"/>
      <c r="AL27" s="12"/>
      <c r="AM27" s="12"/>
    </row>
    <row r="28" spans="1:39" ht="29.4" customHeight="1">
      <c r="D28" s="197" t="s">
        <v>1</v>
      </c>
      <c r="E28" s="197"/>
      <c r="F28" s="197"/>
      <c r="G28" s="197"/>
      <c r="H28" s="197"/>
      <c r="I28" s="197"/>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row>
    <row r="29" spans="1:39" ht="14.25" customHeight="1">
      <c r="C29" s="12" t="s">
        <v>101</v>
      </c>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row>
    <row r="30" spans="1:39" ht="14.25" customHeight="1">
      <c r="C30" s="12" t="s">
        <v>102</v>
      </c>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row>
    <row r="31" spans="1:39" ht="16.8" customHeight="1">
      <c r="D31" s="197" t="s">
        <v>103</v>
      </c>
      <c r="E31" s="197"/>
      <c r="F31" s="197"/>
      <c r="G31" s="197"/>
      <c r="H31" s="197"/>
      <c r="I31" s="197"/>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row>
    <row r="32" spans="1:39" ht="18" customHeight="1">
      <c r="D32" s="69"/>
      <c r="E32" s="1" t="s">
        <v>74</v>
      </c>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row>
    <row r="33" spans="1:38" ht="18.75" customHeight="1">
      <c r="D33" s="70"/>
      <c r="E33" s="1" t="s">
        <v>75</v>
      </c>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row>
    <row r="34" spans="1:38" ht="18.75" customHeight="1">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row>
    <row r="35" spans="1:38" ht="24" customHeight="1">
      <c r="H35" s="1" t="s">
        <v>121</v>
      </c>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row>
    <row r="36" spans="1:38" ht="19.2" customHeight="1">
      <c r="C36" s="200" t="s">
        <v>116</v>
      </c>
      <c r="D36" s="200"/>
      <c r="E36" s="200"/>
      <c r="F36" s="86"/>
      <c r="H36" s="87" t="s">
        <v>117</v>
      </c>
      <c r="I36" s="88"/>
      <c r="L36" s="89"/>
      <c r="N36" s="12"/>
      <c r="O36" s="12"/>
      <c r="P36" s="12"/>
      <c r="Q36" s="12"/>
      <c r="R36" s="12"/>
      <c r="S36" s="12"/>
      <c r="T36" s="12"/>
      <c r="U36" s="12"/>
      <c r="V36" s="12"/>
      <c r="W36" s="12"/>
      <c r="X36" s="12"/>
      <c r="Y36" s="12"/>
      <c r="Z36" s="12"/>
      <c r="AA36" s="12"/>
      <c r="AB36" s="12"/>
      <c r="AC36" s="12"/>
      <c r="AD36" s="12"/>
      <c r="AE36" s="12"/>
      <c r="AF36" s="12"/>
      <c r="AG36" s="12"/>
      <c r="AH36" s="12"/>
      <c r="AI36" s="12"/>
      <c r="AJ36" s="32"/>
      <c r="AK36" s="32"/>
      <c r="AL36" s="32"/>
    </row>
    <row r="37" spans="1:38" ht="19.2" customHeight="1">
      <c r="A37" s="6"/>
      <c r="B37" s="6"/>
      <c r="C37" s="191" t="s">
        <v>118</v>
      </c>
      <c r="D37" s="192"/>
      <c r="E37" s="192"/>
      <c r="F37" s="193"/>
      <c r="G37" s="90"/>
      <c r="H37" s="91" t="s">
        <v>119</v>
      </c>
      <c r="I37" s="88"/>
      <c r="J37" s="6"/>
      <c r="Z37" s="31"/>
      <c r="AA37" s="31"/>
      <c r="AB37" s="31"/>
      <c r="AC37" s="31"/>
      <c r="AD37" s="32"/>
      <c r="AE37" s="32"/>
      <c r="AF37" s="32"/>
      <c r="AG37" s="32"/>
      <c r="AH37" s="32"/>
      <c r="AI37" s="32"/>
      <c r="AJ37" s="6"/>
      <c r="AK37" s="6"/>
    </row>
    <row r="38" spans="1:38" ht="19.2" customHeight="1">
      <c r="A38" s="6"/>
      <c r="B38" s="6"/>
      <c r="C38" s="191"/>
      <c r="D38" s="192"/>
      <c r="E38" s="192"/>
      <c r="F38" s="193"/>
      <c r="G38" s="90"/>
      <c r="H38" s="91" t="s">
        <v>120</v>
      </c>
      <c r="I38" s="88"/>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row>
    <row r="39" spans="1:38" ht="19.2" customHeight="1">
      <c r="A39" s="6"/>
      <c r="B39" s="6"/>
      <c r="C39" s="194"/>
      <c r="D39" s="195"/>
      <c r="E39" s="195"/>
      <c r="F39" s="196"/>
      <c r="G39" s="90"/>
      <c r="H39" s="91" t="s">
        <v>2</v>
      </c>
      <c r="I39" s="92"/>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row>
    <row r="40" spans="1:38" ht="7.8" customHeight="1">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row>
    <row r="41" spans="1:38" ht="9.75" customHeight="1">
      <c r="Z41" s="31"/>
      <c r="AA41" s="31"/>
      <c r="AB41" s="31"/>
      <c r="AC41" s="31"/>
      <c r="AD41" s="32"/>
      <c r="AE41" s="32"/>
      <c r="AF41" s="32"/>
      <c r="AG41" s="32"/>
      <c r="AH41" s="32"/>
      <c r="AI41" s="32"/>
      <c r="AJ41" s="32"/>
      <c r="AK41" s="32"/>
      <c r="AL41" s="32"/>
    </row>
    <row r="42" spans="1:38" ht="18.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row>
    <row r="43" spans="1:38">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row>
    <row r="44" spans="1:38">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row>
    <row r="45" spans="1:38">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row>
    <row r="46" spans="1:38">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row>
    <row r="47" spans="1:38">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row>
  </sheetData>
  <mergeCells count="19">
    <mergeCell ref="A4:G4"/>
    <mergeCell ref="A10:I10"/>
    <mergeCell ref="H6:I6"/>
    <mergeCell ref="K20:V20"/>
    <mergeCell ref="L15:L16"/>
    <mergeCell ref="K18:V18"/>
    <mergeCell ref="F18:H18"/>
    <mergeCell ref="C37:F39"/>
    <mergeCell ref="D28:I28"/>
    <mergeCell ref="H7:I7"/>
    <mergeCell ref="F20:H20"/>
    <mergeCell ref="D31:I31"/>
    <mergeCell ref="C36:E36"/>
    <mergeCell ref="A11:I11"/>
    <mergeCell ref="B13:I13"/>
    <mergeCell ref="F15:H15"/>
    <mergeCell ref="F16:H16"/>
    <mergeCell ref="F22:H22"/>
    <mergeCell ref="F26:I27"/>
  </mergeCells>
  <phoneticPr fontId="3"/>
  <printOptions horizontalCentered="1"/>
  <pageMargins left="0.23622047244094491" right="0.23622047244094491" top="0.74803149606299213" bottom="0.74803149606299213" header="0.31496062992125984" footer="0.31496062992125984"/>
  <pageSetup paperSize="9" fitToHeight="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511AD-B502-4F51-9142-0E54F6DD546A}">
  <dimension ref="A1:AV48"/>
  <sheetViews>
    <sheetView showGridLines="0" showZeros="0" view="pageBreakPreview" zoomScaleNormal="100" zoomScaleSheetLayoutView="100" workbookViewId="0">
      <selection activeCell="AW25" sqref="AW25"/>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個票8</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SUM(所要額A26810121416[])</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SUM(所要額B37911131517[])</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295B7E7F-FA3F-4849-AD9C-7055BA94108B}">
      <formula1>LEN(H10)=LENB(H10)</formula1>
    </dataValidation>
    <dataValidation allowBlank="1" sqref="D9:G9" xr:uid="{9F08E68A-A04B-45F6-B6F9-28507F6FEF79}"/>
    <dataValidation imeMode="halfAlpha" allowBlank="1" showInputMessage="1" showErrorMessage="1" sqref="O37:R37 I37:J37" xr:uid="{E52F3BE3-438B-4022-BD49-7685E93A45C2}"/>
    <dataValidation type="list" allowBlank="1" showInputMessage="1" showErrorMessage="1" sqref="T18:V21" xr:uid="{CA22D669-D93A-4738-A7A6-C299E1A72A29}">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03ACD-1FC8-4E6A-8408-CEDA962D63D5}">
  <dimension ref="A1:AV48"/>
  <sheetViews>
    <sheetView showGridLines="0" showZeros="0" view="pageBreakPreview" zoomScaleNormal="100" zoomScaleSheetLayoutView="100" workbookViewId="0">
      <selection activeCell="AW23" sqref="AW23"/>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個票9</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SUM(所要額A2681012141618[])</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SUM(所要額B3791113151719[])</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list" allowBlank="1" showInputMessage="1" showErrorMessage="1" sqref="T18:V21" xr:uid="{40CFCF7C-A9B5-41D9-950A-DD133C8341CF}">
      <formula1>"✔"</formula1>
    </dataValidation>
    <dataValidation imeMode="halfAlpha" allowBlank="1" showInputMessage="1" showErrorMessage="1" sqref="O37:R37 I37:J37" xr:uid="{439F48BF-2D1F-4C44-B21F-0E8F7CAF9E19}"/>
    <dataValidation allowBlank="1" sqref="D9:G9" xr:uid="{847248B1-AAF0-408E-A221-9B91C7320300}"/>
    <dataValidation type="custom" allowBlank="1" showInputMessage="1" showErrorMessage="1" sqref="H10" xr:uid="{A08560DF-576C-4CB9-8CCA-5A7CAE4829E1}">
      <formula1>LEN(H10)=LENB(H10)</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CA945-1D32-4847-91AB-D0C024EBE261}">
  <dimension ref="A1:AV48"/>
  <sheetViews>
    <sheetView showGridLines="0" showZeros="0" view="pageBreakPreview" zoomScaleNormal="100" zoomScaleSheetLayoutView="100" workbookViewId="0">
      <selection activeCell="AY23" sqref="AY23"/>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個票10</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SUM(所要額A268101214161820[])</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SUM(所要額B379111315171921[])</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00FA5B87-81D2-4432-A5C1-8DD17FEE5091}">
      <formula1>LEN(H10)=LENB(H10)</formula1>
    </dataValidation>
    <dataValidation allowBlank="1" sqref="D9:G9" xr:uid="{0B6B5D34-70B8-49CC-AA09-90DC69444489}"/>
    <dataValidation imeMode="halfAlpha" allowBlank="1" showInputMessage="1" showErrorMessage="1" sqref="O37:R37 I37:J37" xr:uid="{3C4FA883-E3EC-4A44-981E-719103133295}"/>
    <dataValidation type="list" allowBlank="1" showInputMessage="1" showErrorMessage="1" sqref="T18:V21" xr:uid="{43E87F00-FFEE-4F41-B541-EE553034C93A}">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DCD74-0E4A-4B9F-BC05-073213282B2F}">
  <dimension ref="A1:AV48"/>
  <sheetViews>
    <sheetView showGridLines="0" showZeros="0" view="pageBreakPreview" zoomScaleNormal="100" zoomScaleSheetLayoutView="100" workbookViewId="0">
      <selection activeCell="BI23" sqref="BI23"/>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個票11</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SUM(所要額A26810121416182022[])</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SUM(所要額B37911131517192123[])</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list" allowBlank="1" showInputMessage="1" showErrorMessage="1" sqref="T18:V21" xr:uid="{35F66C7F-D9CA-4D03-A672-A5903E8D2802}">
      <formula1>"✔"</formula1>
    </dataValidation>
    <dataValidation imeMode="halfAlpha" allowBlank="1" showInputMessage="1" showErrorMessage="1" sqref="O37:R37 I37:J37" xr:uid="{C0B4F768-BE6D-494F-9C82-47BCBE9197E7}"/>
    <dataValidation allowBlank="1" sqref="D9:G9" xr:uid="{F00B5D98-6D49-41B2-9EBF-5302C867DAA8}"/>
    <dataValidation type="custom" allowBlank="1" showInputMessage="1" showErrorMessage="1" sqref="H10" xr:uid="{A8F0013B-7F6B-4D44-A82A-D33CFA8794FD}">
      <formula1>LEN(H10)=LENB(H10)</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4A0FF-8A1C-4E7B-9045-B23F1C4E56C5}">
  <dimension ref="A1:AV48"/>
  <sheetViews>
    <sheetView showGridLines="0" showZeros="0" view="pageBreakPreview" zoomScaleNormal="100" zoomScaleSheetLayoutView="100" workbookViewId="0">
      <selection activeCell="AV24" sqref="AV24"/>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個票12</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SUM(所要額A2681012141618202224[])</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SUM(所要額B3791113151719212325[])</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1845269D-1DE7-45BE-8D5D-97B6B6D6A6E6}">
      <formula1>LEN(H10)=LENB(H10)</formula1>
    </dataValidation>
    <dataValidation allowBlank="1" sqref="D9:G9" xr:uid="{0FDD057F-84B4-4E67-8F1A-A591D020978F}"/>
    <dataValidation imeMode="halfAlpha" allowBlank="1" showInputMessage="1" showErrorMessage="1" sqref="O37:R37 I37:J37" xr:uid="{0BF65AAF-5A48-48B2-B0D9-89085A781988}"/>
    <dataValidation type="list" allowBlank="1" showInputMessage="1" showErrorMessage="1" sqref="T18:V21" xr:uid="{E8EAE3E0-11D9-4321-85DB-99E18C847AA6}">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2D1C4-8E9C-4A72-86FE-3D49BC36E705}">
  <dimension ref="A1:AV48"/>
  <sheetViews>
    <sheetView showGridLines="0" showZeros="0" view="pageBreakPreview" zoomScaleNormal="100" zoomScaleSheetLayoutView="100" workbookViewId="0">
      <selection activeCell="AX23" sqref="AX23"/>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個票13</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SUM(所要額A268101214161820222426[])</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SUM(所要額B379111315171921232527[])</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list" allowBlank="1" showInputMessage="1" showErrorMessage="1" sqref="T18:V21" xr:uid="{FF98124B-982B-4E4D-8A18-037D0C4C7B33}">
      <formula1>"✔"</formula1>
    </dataValidation>
    <dataValidation imeMode="halfAlpha" allowBlank="1" showInputMessage="1" showErrorMessage="1" sqref="O37:R37 I37:J37" xr:uid="{79B1505F-A316-4CAA-8642-0B25C2964C13}"/>
    <dataValidation allowBlank="1" sqref="D9:G9" xr:uid="{CD98F0B3-F090-4D59-BFFA-8D0E11297199}"/>
    <dataValidation type="custom" allowBlank="1" showInputMessage="1" showErrorMessage="1" sqref="H10" xr:uid="{F4820853-B571-47BF-A1ED-9FD859C48359}">
      <formula1>LEN(H10)=LENB(H10)</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28F83-6CCA-4B7E-865C-D619AD48CD7B}">
  <dimension ref="A1:AV48"/>
  <sheetViews>
    <sheetView showGridLines="0" showZeros="0" view="pageBreakPreview" zoomScaleNormal="100" zoomScaleSheetLayoutView="100" workbookViewId="0">
      <selection activeCell="BI34" sqref="BI34"/>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個票14</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SUM(所要額A26810121416182022242628[])</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SUM(所要額B37911131517192123252729[])</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EEA3A6EA-45BF-485F-8E0D-1C242632C9CE}">
      <formula1>LEN(H10)=LENB(H10)</formula1>
    </dataValidation>
    <dataValidation allowBlank="1" sqref="D9:G9" xr:uid="{BE8DDCCF-176A-4A63-A3E1-75DF4CF176E3}"/>
    <dataValidation imeMode="halfAlpha" allowBlank="1" showInputMessage="1" showErrorMessage="1" sqref="O37:R37 I37:J37" xr:uid="{6FDB31C7-85BF-4CA2-91B2-4440B859D2F3}"/>
    <dataValidation type="list" allowBlank="1" showInputMessage="1" showErrorMessage="1" sqref="T18:V21" xr:uid="{9FE8EC24-D4E6-42A1-9A05-390F0CDBD3B5}">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18D96-C228-4860-861E-A93DDF3CD016}">
  <dimension ref="A1:AV48"/>
  <sheetViews>
    <sheetView showGridLines="0" showZeros="0" view="pageBreakPreview" zoomScaleNormal="100" zoomScaleSheetLayoutView="100" workbookViewId="0">
      <selection activeCell="BU23" sqref="BU23"/>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個票15</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SUM(所要額A30[])</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SUM(所要額B31[])</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CCBED452-B5E9-4EBE-A914-2CE8E0B06712}">
      <formula1>LEN(H10)=LENB(H10)</formula1>
    </dataValidation>
    <dataValidation allowBlank="1" sqref="D9:G9" xr:uid="{6E19FA5C-0760-4BDE-9ACF-6E02D86AEAFD}"/>
    <dataValidation imeMode="halfAlpha" allowBlank="1" showInputMessage="1" showErrorMessage="1" sqref="O37:R37 I37:J37" xr:uid="{68CF805F-A4F3-4653-AE98-C4852547113B}"/>
    <dataValidation type="list" allowBlank="1" showInputMessage="1" showErrorMessage="1" sqref="T18:V21" xr:uid="{53EE4744-D6B5-4E44-B097-FC3034FAAF18}">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C60EB-5D5C-4777-A1B4-BBB6A584D13B}">
  <dimension ref="B1:E33"/>
  <sheetViews>
    <sheetView view="pageBreakPreview" topLeftCell="A15" zoomScale="110" zoomScaleNormal="100" zoomScaleSheetLayoutView="110" workbookViewId="0">
      <selection activeCell="J13" sqref="J13"/>
    </sheetView>
  </sheetViews>
  <sheetFormatPr defaultRowHeight="13.2"/>
  <cols>
    <col min="1" max="1" width="0.77734375" style="53" customWidth="1"/>
    <col min="2" max="2" width="4.44140625" style="53" customWidth="1"/>
    <col min="3" max="3" width="96.77734375" style="53" customWidth="1"/>
    <col min="4" max="4" width="26.88671875" style="53" customWidth="1"/>
    <col min="5" max="5" width="15.33203125" style="53" customWidth="1"/>
    <col min="6" max="6" width="0.77734375" style="53" customWidth="1"/>
    <col min="7" max="16384" width="8.88671875" style="53"/>
  </cols>
  <sheetData>
    <row r="1" spans="2:5" ht="8.4" customHeight="1"/>
    <row r="2" spans="2:5" ht="19.2">
      <c r="B2" s="54" t="s">
        <v>55</v>
      </c>
    </row>
    <row r="3" spans="2:5" ht="9" customHeight="1"/>
    <row r="4" spans="2:5" ht="24.6" customHeight="1" thickBot="1">
      <c r="B4" s="226" t="s">
        <v>33</v>
      </c>
      <c r="C4" s="227"/>
      <c r="D4" s="226" t="s">
        <v>56</v>
      </c>
      <c r="E4" s="228"/>
    </row>
    <row r="5" spans="2:5" ht="25.2" customHeight="1">
      <c r="B5" s="55">
        <v>1</v>
      </c>
      <c r="C5" s="58" t="s">
        <v>58</v>
      </c>
      <c r="D5" s="55" t="s">
        <v>34</v>
      </c>
      <c r="E5" s="55">
        <v>200</v>
      </c>
    </row>
    <row r="6" spans="2:5" ht="25.2" customHeight="1">
      <c r="B6" s="56">
        <v>2</v>
      </c>
      <c r="C6" s="57" t="s">
        <v>59</v>
      </c>
      <c r="D6" s="55" t="s">
        <v>34</v>
      </c>
      <c r="E6" s="56">
        <v>300</v>
      </c>
    </row>
    <row r="7" spans="2:5" ht="25.2" customHeight="1">
      <c r="B7" s="56">
        <v>3</v>
      </c>
      <c r="C7" s="57" t="s">
        <v>60</v>
      </c>
      <c r="D7" s="55" t="s">
        <v>34</v>
      </c>
      <c r="E7" s="56">
        <v>400</v>
      </c>
    </row>
    <row r="8" spans="2:5" ht="25.2" customHeight="1">
      <c r="B8" s="56">
        <v>4</v>
      </c>
      <c r="C8" s="57" t="s">
        <v>61</v>
      </c>
      <c r="D8" s="55" t="s">
        <v>34</v>
      </c>
      <c r="E8" s="56">
        <v>500</v>
      </c>
    </row>
    <row r="9" spans="2:5" ht="25.2" customHeight="1">
      <c r="B9" s="56">
        <v>5</v>
      </c>
      <c r="C9" s="57" t="s">
        <v>35</v>
      </c>
      <c r="D9" s="55" t="s">
        <v>34</v>
      </c>
      <c r="E9" s="56">
        <v>200</v>
      </c>
    </row>
    <row r="10" spans="2:5" ht="25.2" customHeight="1">
      <c r="B10" s="56">
        <v>6</v>
      </c>
      <c r="C10" s="57" t="s">
        <v>36</v>
      </c>
      <c r="D10" s="55" t="s">
        <v>34</v>
      </c>
      <c r="E10" s="56">
        <v>200</v>
      </c>
    </row>
    <row r="11" spans="2:5" ht="25.2" customHeight="1">
      <c r="B11" s="56">
        <v>7</v>
      </c>
      <c r="C11" s="57" t="s">
        <v>37</v>
      </c>
      <c r="D11" s="55" t="s">
        <v>34</v>
      </c>
      <c r="E11" s="56">
        <v>200</v>
      </c>
    </row>
    <row r="12" spans="2:5" ht="25.2" customHeight="1">
      <c r="B12" s="56">
        <v>8</v>
      </c>
      <c r="C12" s="57" t="s">
        <v>62</v>
      </c>
      <c r="D12" s="55" t="s">
        <v>34</v>
      </c>
      <c r="E12" s="56">
        <v>200</v>
      </c>
    </row>
    <row r="13" spans="2:5" ht="25.2" customHeight="1">
      <c r="B13" s="56">
        <v>9</v>
      </c>
      <c r="C13" s="57" t="s">
        <v>63</v>
      </c>
      <c r="D13" s="55" t="s">
        <v>34</v>
      </c>
      <c r="E13" s="56">
        <v>300</v>
      </c>
    </row>
    <row r="14" spans="2:5" ht="25.2" customHeight="1">
      <c r="B14" s="56">
        <v>10</v>
      </c>
      <c r="C14" s="57" t="s">
        <v>64</v>
      </c>
      <c r="D14" s="55" t="s">
        <v>34</v>
      </c>
      <c r="E14" s="56">
        <v>400</v>
      </c>
    </row>
    <row r="15" spans="2:5" ht="25.2" customHeight="1">
      <c r="B15" s="56">
        <v>11</v>
      </c>
      <c r="C15" s="57" t="s">
        <v>38</v>
      </c>
      <c r="D15" s="55" t="s">
        <v>34</v>
      </c>
      <c r="E15" s="56">
        <v>200</v>
      </c>
    </row>
    <row r="16" spans="2:5" ht="25.2" customHeight="1">
      <c r="B16" s="56">
        <v>12</v>
      </c>
      <c r="C16" s="57" t="s">
        <v>65</v>
      </c>
      <c r="D16" s="55" t="s">
        <v>34</v>
      </c>
      <c r="E16" s="56">
        <v>200</v>
      </c>
    </row>
    <row r="17" spans="2:5" ht="25.2" customHeight="1">
      <c r="B17" s="56">
        <v>13</v>
      </c>
      <c r="C17" s="57" t="s">
        <v>39</v>
      </c>
      <c r="D17" s="55" t="s">
        <v>34</v>
      </c>
      <c r="E17" s="56">
        <v>200</v>
      </c>
    </row>
    <row r="18" spans="2:5" ht="25.2" customHeight="1">
      <c r="B18" s="56">
        <v>14</v>
      </c>
      <c r="C18" s="57" t="s">
        <v>40</v>
      </c>
      <c r="D18" s="55" t="s">
        <v>34</v>
      </c>
      <c r="E18" s="56">
        <v>200</v>
      </c>
    </row>
    <row r="19" spans="2:5" ht="25.2" customHeight="1">
      <c r="B19" s="56">
        <v>15</v>
      </c>
      <c r="C19" s="57" t="s">
        <v>41</v>
      </c>
      <c r="D19" s="55" t="s">
        <v>34</v>
      </c>
      <c r="E19" s="56">
        <v>200</v>
      </c>
    </row>
    <row r="20" spans="2:5" ht="25.2" customHeight="1">
      <c r="B20" s="56">
        <v>16</v>
      </c>
      <c r="C20" s="57" t="s">
        <v>42</v>
      </c>
      <c r="D20" s="55" t="s">
        <v>34</v>
      </c>
      <c r="E20" s="56">
        <v>200</v>
      </c>
    </row>
    <row r="21" spans="2:5" ht="25.2" customHeight="1">
      <c r="B21" s="56">
        <v>17</v>
      </c>
      <c r="C21" s="57" t="s">
        <v>43</v>
      </c>
      <c r="D21" s="55" t="s">
        <v>34</v>
      </c>
      <c r="E21" s="56">
        <v>200</v>
      </c>
    </row>
    <row r="22" spans="2:5" ht="25.2" customHeight="1">
      <c r="B22" s="56">
        <v>18</v>
      </c>
      <c r="C22" s="57" t="s">
        <v>44</v>
      </c>
      <c r="D22" s="55" t="s">
        <v>34</v>
      </c>
      <c r="E22" s="56">
        <v>200</v>
      </c>
    </row>
    <row r="23" spans="2:5" ht="25.2" customHeight="1">
      <c r="B23" s="56">
        <v>19</v>
      </c>
      <c r="C23" s="57" t="s">
        <v>45</v>
      </c>
      <c r="D23" s="55" t="s">
        <v>34</v>
      </c>
      <c r="E23" s="56">
        <v>200</v>
      </c>
    </row>
    <row r="24" spans="2:5" ht="25.2" customHeight="1">
      <c r="B24" s="56">
        <v>20</v>
      </c>
      <c r="C24" s="57" t="s">
        <v>66</v>
      </c>
      <c r="D24" s="55" t="s">
        <v>34</v>
      </c>
      <c r="E24" s="56">
        <v>200</v>
      </c>
    </row>
    <row r="25" spans="2:5" ht="25.2" customHeight="1">
      <c r="B25" s="56">
        <v>21</v>
      </c>
      <c r="C25" s="57" t="s">
        <v>46</v>
      </c>
      <c r="D25" s="55" t="s">
        <v>34</v>
      </c>
      <c r="E25" s="56">
        <v>200</v>
      </c>
    </row>
    <row r="26" spans="2:5" ht="25.2" customHeight="1">
      <c r="B26" s="56">
        <v>22</v>
      </c>
      <c r="C26" s="57" t="s">
        <v>47</v>
      </c>
      <c r="D26" s="55" t="s">
        <v>34</v>
      </c>
      <c r="E26" s="56">
        <v>200</v>
      </c>
    </row>
    <row r="27" spans="2:5" ht="25.2" customHeight="1">
      <c r="B27" s="56">
        <v>23</v>
      </c>
      <c r="C27" s="57" t="s">
        <v>48</v>
      </c>
      <c r="D27" s="56" t="s">
        <v>57</v>
      </c>
      <c r="E27" s="56">
        <v>6</v>
      </c>
    </row>
    <row r="28" spans="2:5" ht="25.2" customHeight="1">
      <c r="B28" s="56">
        <v>24</v>
      </c>
      <c r="C28" s="57" t="s">
        <v>49</v>
      </c>
      <c r="D28" s="56" t="s">
        <v>57</v>
      </c>
      <c r="E28" s="56">
        <v>6</v>
      </c>
    </row>
    <row r="29" spans="2:5" ht="25.2" customHeight="1">
      <c r="B29" s="56">
        <v>25</v>
      </c>
      <c r="C29" s="57" t="s">
        <v>50</v>
      </c>
      <c r="D29" s="56" t="s">
        <v>57</v>
      </c>
      <c r="E29" s="56">
        <v>6</v>
      </c>
    </row>
    <row r="30" spans="2:5" ht="25.2" customHeight="1">
      <c r="B30" s="56">
        <v>26</v>
      </c>
      <c r="C30" s="57" t="s">
        <v>51</v>
      </c>
      <c r="D30" s="56" t="s">
        <v>57</v>
      </c>
      <c r="E30" s="56">
        <v>6</v>
      </c>
    </row>
    <row r="31" spans="2:5" ht="25.2" customHeight="1">
      <c r="B31" s="56">
        <v>27</v>
      </c>
      <c r="C31" s="57" t="s">
        <v>52</v>
      </c>
      <c r="D31" s="56" t="s">
        <v>57</v>
      </c>
      <c r="E31" s="56">
        <v>6</v>
      </c>
    </row>
    <row r="32" spans="2:5" ht="25.2" customHeight="1">
      <c r="B32" s="56">
        <v>28</v>
      </c>
      <c r="C32" s="57" t="s">
        <v>53</v>
      </c>
      <c r="D32" s="56" t="s">
        <v>57</v>
      </c>
      <c r="E32" s="56">
        <v>6</v>
      </c>
    </row>
    <row r="33" spans="2:5" ht="25.2" customHeight="1">
      <c r="B33" s="56">
        <v>29</v>
      </c>
      <c r="C33" s="57" t="s">
        <v>54</v>
      </c>
      <c r="D33" s="56" t="s">
        <v>57</v>
      </c>
      <c r="E33" s="56">
        <v>6</v>
      </c>
    </row>
  </sheetData>
  <mergeCells count="2">
    <mergeCell ref="B4:C4"/>
    <mergeCell ref="D4:E4"/>
  </mergeCells>
  <phoneticPr fontId="3"/>
  <printOptions horizontalCentered="1" verticalCentered="1"/>
  <pageMargins left="0.51181102362204722" right="0.51181102362204722" top="0.55118110236220474" bottom="0.55118110236220474" header="0.31496062992125984" footer="0.31496062992125984"/>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6"/>
  <sheetViews>
    <sheetView showGridLines="0" showZeros="0" view="pageBreakPreview" zoomScaleNormal="100" zoomScaleSheetLayoutView="100" workbookViewId="0">
      <selection activeCell="O15" sqref="O15"/>
    </sheetView>
  </sheetViews>
  <sheetFormatPr defaultColWidth="2.21875" defaultRowHeight="13.2"/>
  <cols>
    <col min="1" max="1" width="4.109375" style="2" customWidth="1"/>
    <col min="2" max="2" width="30.21875" style="2" customWidth="1"/>
    <col min="3" max="3" width="12.88671875" style="2" customWidth="1"/>
    <col min="4" max="4" width="45.109375" style="2" customWidth="1"/>
    <col min="5" max="5" width="13.88671875" style="2" bestFit="1" customWidth="1"/>
    <col min="6" max="6" width="20.88671875" style="2" customWidth="1"/>
    <col min="7" max="7" width="13.88671875" style="2" customWidth="1"/>
    <col min="8" max="8" width="20.21875" style="2" customWidth="1"/>
    <col min="9" max="9" width="5" style="2" customWidth="1"/>
    <col min="10" max="11" width="2.21875" style="2"/>
    <col min="12" max="12" width="4.33203125" style="2" bestFit="1" customWidth="1"/>
    <col min="13" max="16384" width="2.21875" style="2"/>
  </cols>
  <sheetData>
    <row r="1" spans="1:32" ht="19.2">
      <c r="A1" s="72" t="s">
        <v>122</v>
      </c>
    </row>
    <row r="2" spans="1:32">
      <c r="A2" s="10"/>
    </row>
    <row r="3" spans="1:32" ht="18" customHeight="1">
      <c r="A3" s="214" t="s">
        <v>3</v>
      </c>
      <c r="B3" s="213" t="s">
        <v>4</v>
      </c>
      <c r="C3" s="215" t="s">
        <v>5</v>
      </c>
      <c r="D3" s="213" t="s">
        <v>6</v>
      </c>
      <c r="E3" s="213" t="s">
        <v>2</v>
      </c>
      <c r="F3" s="218" t="s">
        <v>7</v>
      </c>
      <c r="G3" s="216" t="s">
        <v>32</v>
      </c>
      <c r="H3" s="220" t="s">
        <v>80</v>
      </c>
      <c r="I3" s="212" t="s">
        <v>8</v>
      </c>
    </row>
    <row r="4" spans="1:32" ht="29.25" customHeight="1">
      <c r="A4" s="214"/>
      <c r="B4" s="213"/>
      <c r="C4" s="215"/>
      <c r="D4" s="213"/>
      <c r="E4" s="213"/>
      <c r="F4" s="219"/>
      <c r="G4" s="217"/>
      <c r="H4" s="221"/>
      <c r="I4" s="143"/>
    </row>
    <row r="5" spans="1:32" ht="27" customHeight="1">
      <c r="A5" s="85">
        <f>ROW()-4</f>
        <v>1</v>
      </c>
      <c r="B5" s="52">
        <f ca="1">IFERROR(INDIRECT("個票"&amp;$A5&amp;"!$p$7"),"")</f>
        <v>0</v>
      </c>
      <c r="C5" s="51">
        <f ca="1">IFERROR(INDIRECT("個票"&amp;$A5&amp;"！$h$7"),"")</f>
        <v>0</v>
      </c>
      <c r="D5" s="52" t="str">
        <f ca="1">IFERROR(INDIRECT("個票"&amp;$A5&amp;"!$i$10"),"")</f>
        <v/>
      </c>
      <c r="E5" s="64">
        <f ca="1">IFERROR(INDIRECT("個票"&amp;$A5&amp;"!$s$9"),"")</f>
        <v>0</v>
      </c>
      <c r="F5" s="50" t="str">
        <f ca="1">IFERROR(INDIRECT("個票"&amp;$A5&amp;"！$ｄ$9")&amp;INDIRECT("個票"&amp;$A5&amp;"！$ｈ$9"),"")</f>
        <v>佐賀県</v>
      </c>
      <c r="G5" s="67" t="str">
        <f ca="1">IF(H5&gt;0,変更申請書!$H$7,"")</f>
        <v/>
      </c>
      <c r="H5" s="96">
        <f t="shared" ref="H5:H19" ca="1" si="0">IFERROR(INDIRECT("個票"&amp;$A5&amp;"!$AE$26"),"")</f>
        <v>0</v>
      </c>
      <c r="I5" s="13"/>
    </row>
    <row r="6" spans="1:32" ht="27" customHeight="1">
      <c r="A6" s="85">
        <f t="shared" ref="A6:A19" si="1">ROW()-4</f>
        <v>2</v>
      </c>
      <c r="B6" s="63">
        <f t="shared" ref="B6:B19" ca="1" si="2">IFERROR(INDIRECT("個票"&amp;$A6&amp;"!$p$7"),"")</f>
        <v>0</v>
      </c>
      <c r="C6" s="51">
        <f t="shared" ref="C6:C19" ca="1" si="3">IFERROR(INDIRECT("個票"&amp;$A6&amp;"！$h$7"),"")</f>
        <v>0</v>
      </c>
      <c r="D6" s="50" t="str">
        <f t="shared" ref="D6:D19" ca="1" si="4">IFERROR(INDIRECT("個票"&amp;$A6&amp;"!$i$10"),"")</f>
        <v/>
      </c>
      <c r="E6" s="51">
        <f t="shared" ref="E6:E19" ca="1" si="5">IFERROR(INDIRECT("個票"&amp;$A6&amp;"!$s$9"),"")</f>
        <v>0</v>
      </c>
      <c r="F6" s="50" t="str">
        <f t="shared" ref="F6:F19" ca="1" si="6">IFERROR(INDIRECT("個票"&amp;$A6&amp;"！$ｄ$9")&amp;INDIRECT("個票"&amp;$A6&amp;"！$ｈ$9"),"")</f>
        <v>佐賀県</v>
      </c>
      <c r="G6" s="67" t="str">
        <f ca="1">IF(H6&gt;0,変更申請書!$H$7,"")</f>
        <v/>
      </c>
      <c r="H6" s="96">
        <f t="shared" ca="1" si="0"/>
        <v>0</v>
      </c>
      <c r="I6" s="13"/>
    </row>
    <row r="7" spans="1:32" ht="27" customHeight="1">
      <c r="A7" s="85">
        <f t="shared" si="1"/>
        <v>3</v>
      </c>
      <c r="B7" s="50">
        <f t="shared" ca="1" si="2"/>
        <v>0</v>
      </c>
      <c r="C7" s="51">
        <f t="shared" ca="1" si="3"/>
        <v>0</v>
      </c>
      <c r="D7" s="50" t="str">
        <f t="shared" ca="1" si="4"/>
        <v/>
      </c>
      <c r="E7" s="51">
        <f t="shared" ca="1" si="5"/>
        <v>0</v>
      </c>
      <c r="F7" s="50" t="str">
        <f t="shared" ca="1" si="6"/>
        <v>佐賀県</v>
      </c>
      <c r="G7" s="67" t="str">
        <f ca="1">IF(H7&gt;0,変更申請書!$H$7,"")</f>
        <v/>
      </c>
      <c r="H7" s="96">
        <f t="shared" ca="1" si="0"/>
        <v>0</v>
      </c>
      <c r="I7" s="13"/>
    </row>
    <row r="8" spans="1:32" ht="27" customHeight="1">
      <c r="A8" s="85">
        <f t="shared" si="1"/>
        <v>4</v>
      </c>
      <c r="B8" s="50">
        <f t="shared" ca="1" si="2"/>
        <v>0</v>
      </c>
      <c r="C8" s="51">
        <f t="shared" ca="1" si="3"/>
        <v>0</v>
      </c>
      <c r="D8" s="50" t="str">
        <f t="shared" ca="1" si="4"/>
        <v/>
      </c>
      <c r="E8" s="51">
        <f t="shared" ca="1" si="5"/>
        <v>0</v>
      </c>
      <c r="F8" s="50" t="str">
        <f t="shared" ca="1" si="6"/>
        <v>佐賀県</v>
      </c>
      <c r="G8" s="67" t="str">
        <f ca="1">IF(H8&gt;0,変更申請書!$H$7,"")</f>
        <v/>
      </c>
      <c r="H8" s="96">
        <f t="shared" ca="1" si="0"/>
        <v>0</v>
      </c>
      <c r="I8" s="13"/>
    </row>
    <row r="9" spans="1:32" ht="27" customHeight="1">
      <c r="A9" s="85">
        <f t="shared" si="1"/>
        <v>5</v>
      </c>
      <c r="B9" s="50">
        <f t="shared" ca="1" si="2"/>
        <v>0</v>
      </c>
      <c r="C9" s="51">
        <f t="shared" ca="1" si="3"/>
        <v>0</v>
      </c>
      <c r="D9" s="50" t="str">
        <f t="shared" ca="1" si="4"/>
        <v/>
      </c>
      <c r="E9" s="51">
        <f t="shared" ca="1" si="5"/>
        <v>0</v>
      </c>
      <c r="F9" s="50" t="str">
        <f t="shared" ca="1" si="6"/>
        <v>佐賀県</v>
      </c>
      <c r="G9" s="67" t="str">
        <f ca="1">IF(H9&gt;0,変更申請書!$H$7,"")</f>
        <v/>
      </c>
      <c r="H9" s="96">
        <f t="shared" ca="1" si="0"/>
        <v>0</v>
      </c>
      <c r="I9" s="13"/>
      <c r="AF9" s="71"/>
    </row>
    <row r="10" spans="1:32" ht="27" customHeight="1">
      <c r="A10" s="85">
        <f t="shared" si="1"/>
        <v>6</v>
      </c>
      <c r="B10" s="50">
        <f t="shared" ca="1" si="2"/>
        <v>0</v>
      </c>
      <c r="C10" s="51">
        <f t="shared" ca="1" si="3"/>
        <v>0</v>
      </c>
      <c r="D10" s="50" t="str">
        <f t="shared" ca="1" si="4"/>
        <v/>
      </c>
      <c r="E10" s="51">
        <f t="shared" ca="1" si="5"/>
        <v>0</v>
      </c>
      <c r="F10" s="50" t="str">
        <f t="shared" ca="1" si="6"/>
        <v>佐賀県</v>
      </c>
      <c r="G10" s="67" t="str">
        <f ca="1">IF(H10&gt;0,変更申請書!$H$7,"")</f>
        <v/>
      </c>
      <c r="H10" s="96">
        <f t="shared" ca="1" si="0"/>
        <v>0</v>
      </c>
      <c r="I10" s="13"/>
    </row>
    <row r="11" spans="1:32" ht="27" customHeight="1">
      <c r="A11" s="85">
        <f t="shared" si="1"/>
        <v>7</v>
      </c>
      <c r="B11" s="50">
        <f t="shared" ca="1" si="2"/>
        <v>0</v>
      </c>
      <c r="C11" s="51">
        <f t="shared" ca="1" si="3"/>
        <v>0</v>
      </c>
      <c r="D11" s="50" t="str">
        <f t="shared" ca="1" si="4"/>
        <v/>
      </c>
      <c r="E11" s="51">
        <f t="shared" ca="1" si="5"/>
        <v>0</v>
      </c>
      <c r="F11" s="50" t="str">
        <f t="shared" ca="1" si="6"/>
        <v>佐賀県</v>
      </c>
      <c r="G11" s="67" t="str">
        <f ca="1">IF(H11&gt;0,変更申請書!$H$7,"")</f>
        <v/>
      </c>
      <c r="H11" s="96">
        <f t="shared" ca="1" si="0"/>
        <v>0</v>
      </c>
      <c r="I11" s="13"/>
    </row>
    <row r="12" spans="1:32" ht="27" customHeight="1">
      <c r="A12" s="85">
        <f t="shared" si="1"/>
        <v>8</v>
      </c>
      <c r="B12" s="50">
        <f t="shared" ca="1" si="2"/>
        <v>0</v>
      </c>
      <c r="C12" s="51">
        <f t="shared" ca="1" si="3"/>
        <v>0</v>
      </c>
      <c r="D12" s="50" t="str">
        <f t="shared" ca="1" si="4"/>
        <v/>
      </c>
      <c r="E12" s="51">
        <f t="shared" ca="1" si="5"/>
        <v>0</v>
      </c>
      <c r="F12" s="50" t="str">
        <f t="shared" ca="1" si="6"/>
        <v>佐賀県</v>
      </c>
      <c r="G12" s="67" t="str">
        <f ca="1">IF(H12&gt;0,変更申請書!$H$7,"")</f>
        <v/>
      </c>
      <c r="H12" s="96">
        <f t="shared" ca="1" si="0"/>
        <v>0</v>
      </c>
      <c r="I12" s="13"/>
      <c r="P12" s="77"/>
    </row>
    <row r="13" spans="1:32" ht="27" customHeight="1">
      <c r="A13" s="85">
        <f t="shared" si="1"/>
        <v>9</v>
      </c>
      <c r="B13" s="50">
        <f t="shared" ca="1" si="2"/>
        <v>0</v>
      </c>
      <c r="C13" s="51">
        <f t="shared" ca="1" si="3"/>
        <v>0</v>
      </c>
      <c r="D13" s="50" t="str">
        <f t="shared" ca="1" si="4"/>
        <v/>
      </c>
      <c r="E13" s="51">
        <f t="shared" ca="1" si="5"/>
        <v>0</v>
      </c>
      <c r="F13" s="50" t="str">
        <f t="shared" ca="1" si="6"/>
        <v>佐賀県</v>
      </c>
      <c r="G13" s="67" t="str">
        <f ca="1">IF(H13&gt;0,変更申請書!$H$7,"")</f>
        <v/>
      </c>
      <c r="H13" s="96">
        <f t="shared" ca="1" si="0"/>
        <v>0</v>
      </c>
      <c r="I13" s="13"/>
    </row>
    <row r="14" spans="1:32" ht="27" customHeight="1">
      <c r="A14" s="85">
        <f t="shared" si="1"/>
        <v>10</v>
      </c>
      <c r="B14" s="50">
        <f t="shared" ca="1" si="2"/>
        <v>0</v>
      </c>
      <c r="C14" s="51">
        <f t="shared" ca="1" si="3"/>
        <v>0</v>
      </c>
      <c r="D14" s="50" t="str">
        <f t="shared" ca="1" si="4"/>
        <v/>
      </c>
      <c r="E14" s="51">
        <f t="shared" ca="1" si="5"/>
        <v>0</v>
      </c>
      <c r="F14" s="50" t="str">
        <f t="shared" ca="1" si="6"/>
        <v>佐賀県</v>
      </c>
      <c r="G14" s="67" t="str">
        <f ca="1">IF(H14&gt;0,変更申請書!$H$7,"")</f>
        <v/>
      </c>
      <c r="H14" s="96">
        <f t="shared" ca="1" si="0"/>
        <v>0</v>
      </c>
      <c r="I14" s="13"/>
    </row>
    <row r="15" spans="1:32" ht="27" customHeight="1">
      <c r="A15" s="85">
        <f t="shared" si="1"/>
        <v>11</v>
      </c>
      <c r="B15" s="50">
        <f t="shared" ca="1" si="2"/>
        <v>0</v>
      </c>
      <c r="C15" s="51">
        <f t="shared" ca="1" si="3"/>
        <v>0</v>
      </c>
      <c r="D15" s="50" t="str">
        <f t="shared" ca="1" si="4"/>
        <v/>
      </c>
      <c r="E15" s="51">
        <f t="shared" ca="1" si="5"/>
        <v>0</v>
      </c>
      <c r="F15" s="50" t="str">
        <f t="shared" ca="1" si="6"/>
        <v>佐賀県</v>
      </c>
      <c r="G15" s="67" t="str">
        <f ca="1">IF(H15&gt;0,変更申請書!$H$7,"")</f>
        <v/>
      </c>
      <c r="H15" s="96">
        <f t="shared" ca="1" si="0"/>
        <v>0</v>
      </c>
      <c r="I15" s="13"/>
    </row>
    <row r="16" spans="1:32" ht="27" customHeight="1">
      <c r="A16" s="85">
        <f t="shared" si="1"/>
        <v>12</v>
      </c>
      <c r="B16" s="50">
        <f t="shared" ca="1" si="2"/>
        <v>0</v>
      </c>
      <c r="C16" s="51">
        <f t="shared" ca="1" si="3"/>
        <v>0</v>
      </c>
      <c r="D16" s="50" t="str">
        <f t="shared" ca="1" si="4"/>
        <v/>
      </c>
      <c r="E16" s="51">
        <f t="shared" ca="1" si="5"/>
        <v>0</v>
      </c>
      <c r="F16" s="50" t="str">
        <f t="shared" ca="1" si="6"/>
        <v>佐賀県</v>
      </c>
      <c r="G16" s="67" t="str">
        <f ca="1">IF(H16&gt;0,変更申請書!$H$7,"")</f>
        <v/>
      </c>
      <c r="H16" s="96">
        <f t="shared" ca="1" si="0"/>
        <v>0</v>
      </c>
      <c r="I16" s="13"/>
    </row>
    <row r="17" spans="1:9" ht="27" customHeight="1">
      <c r="A17" s="85">
        <f t="shared" si="1"/>
        <v>13</v>
      </c>
      <c r="B17" s="50">
        <f t="shared" ca="1" si="2"/>
        <v>0</v>
      </c>
      <c r="C17" s="51">
        <f t="shared" ca="1" si="3"/>
        <v>0</v>
      </c>
      <c r="D17" s="50" t="str">
        <f t="shared" ca="1" si="4"/>
        <v/>
      </c>
      <c r="E17" s="51">
        <f t="shared" ca="1" si="5"/>
        <v>0</v>
      </c>
      <c r="F17" s="50" t="str">
        <f t="shared" ca="1" si="6"/>
        <v>佐賀県</v>
      </c>
      <c r="G17" s="67" t="str">
        <f ca="1">IF(H17&gt;0,変更申請書!$H$7,"")</f>
        <v/>
      </c>
      <c r="H17" s="96">
        <f t="shared" ca="1" si="0"/>
        <v>0</v>
      </c>
      <c r="I17" s="13"/>
    </row>
    <row r="18" spans="1:9" ht="27" customHeight="1">
      <c r="A18" s="85">
        <f t="shared" si="1"/>
        <v>14</v>
      </c>
      <c r="B18" s="50">
        <f t="shared" ca="1" si="2"/>
        <v>0</v>
      </c>
      <c r="C18" s="51">
        <f t="shared" ca="1" si="3"/>
        <v>0</v>
      </c>
      <c r="D18" s="50" t="str">
        <f t="shared" ca="1" si="4"/>
        <v/>
      </c>
      <c r="E18" s="51">
        <f t="shared" ca="1" si="5"/>
        <v>0</v>
      </c>
      <c r="F18" s="50" t="str">
        <f t="shared" ca="1" si="6"/>
        <v>佐賀県</v>
      </c>
      <c r="G18" s="67" t="str">
        <f ca="1">IF(H18&gt;0,変更申請書!$H$7,"")</f>
        <v/>
      </c>
      <c r="H18" s="96">
        <f t="shared" ca="1" si="0"/>
        <v>0</v>
      </c>
      <c r="I18" s="13"/>
    </row>
    <row r="19" spans="1:9" ht="27" customHeight="1">
      <c r="A19" s="85">
        <f t="shared" si="1"/>
        <v>15</v>
      </c>
      <c r="B19" s="50">
        <f t="shared" ca="1" si="2"/>
        <v>0</v>
      </c>
      <c r="C19" s="51">
        <f t="shared" ca="1" si="3"/>
        <v>0</v>
      </c>
      <c r="D19" s="50" t="str">
        <f t="shared" ca="1" si="4"/>
        <v/>
      </c>
      <c r="E19" s="51">
        <f t="shared" ca="1" si="5"/>
        <v>0</v>
      </c>
      <c r="F19" s="50" t="str">
        <f t="shared" ca="1" si="6"/>
        <v>佐賀県</v>
      </c>
      <c r="G19" s="67" t="str">
        <f ca="1">IF(H19&gt;0,変更申請書!$H$7,"")</f>
        <v/>
      </c>
      <c r="H19" s="96">
        <f t="shared" ca="1" si="0"/>
        <v>0</v>
      </c>
      <c r="I19" s="13"/>
    </row>
    <row r="20" spans="1:9" ht="23.4" customHeight="1">
      <c r="A20" s="68" t="s">
        <v>73</v>
      </c>
      <c r="G20" s="61" t="s">
        <v>70</v>
      </c>
      <c r="H20" s="97">
        <f ca="1">SUM(申請額一覧!$H$5:$H$19)</f>
        <v>0</v>
      </c>
    </row>
    <row r="21" spans="1:9" customFormat="1" ht="19.2" customHeight="1">
      <c r="A21" s="68" t="s">
        <v>85</v>
      </c>
      <c r="B21" s="2"/>
      <c r="C21" s="2"/>
    </row>
    <row r="22" spans="1:9" customFormat="1" ht="16.5" customHeight="1">
      <c r="A22" s="68" t="s">
        <v>86</v>
      </c>
      <c r="B22" s="3"/>
      <c r="C22" s="2"/>
    </row>
    <row r="23" spans="1:9" customFormat="1" ht="16.5" customHeight="1">
      <c r="A23" s="68"/>
      <c r="B23" s="3"/>
      <c r="C23" s="2"/>
    </row>
    <row r="24" spans="1:9" customFormat="1" ht="16.5" customHeight="1">
      <c r="A24" s="5"/>
      <c r="B24" s="11"/>
      <c r="C24" s="2"/>
    </row>
    <row r="25" spans="1:9" customFormat="1" ht="16.5" customHeight="1">
      <c r="A25" s="5"/>
      <c r="B25" s="11"/>
      <c r="C25" s="2"/>
    </row>
    <row r="26" spans="1:9" customFormat="1" ht="22.5" customHeight="1"/>
    <row r="27" spans="1:9" customFormat="1" ht="22.5" customHeight="1"/>
    <row r="28" spans="1:9" customFormat="1" ht="22.5" customHeight="1"/>
    <row r="29" spans="1:9" customFormat="1" ht="22.5" customHeight="1"/>
    <row r="30" spans="1:9" customFormat="1" ht="22.5" customHeight="1"/>
    <row r="31" spans="1:9" customFormat="1" ht="22.5" customHeight="1"/>
    <row r="32" spans="1:9" customFormat="1" ht="22.5" customHeight="1"/>
    <row r="33" customFormat="1" ht="22.5" customHeight="1"/>
    <row r="34" customFormat="1" ht="22.5" customHeight="1"/>
    <row r="35" customFormat="1" ht="22.5" customHeight="1"/>
    <row r="36" customFormat="1" ht="22.5" customHeight="1"/>
  </sheetData>
  <mergeCells count="9">
    <mergeCell ref="I3:I4"/>
    <mergeCell ref="E3:E4"/>
    <mergeCell ref="A3:A4"/>
    <mergeCell ref="C3:C4"/>
    <mergeCell ref="B3:B4"/>
    <mergeCell ref="D3:D4"/>
    <mergeCell ref="G3:G4"/>
    <mergeCell ref="F3:F4"/>
    <mergeCell ref="H3:H4"/>
  </mergeCells>
  <phoneticPr fontId="3"/>
  <dataValidations count="2">
    <dataValidation type="list" allowBlank="1" showInputMessage="1" showErrorMessage="1" sqref="I5:I19" xr:uid="{00000000-0002-0000-0200-000000000000}">
      <formula1>"可"</formula1>
    </dataValidation>
    <dataValidation type="list" allowBlank="1" showInputMessage="1" showErrorMessage="1" sqref="D6: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C3B39-99B2-4719-BF83-811E4350800B}">
  <sheetPr>
    <pageSetUpPr fitToPage="1"/>
  </sheetPr>
  <dimension ref="A1:AV48"/>
  <sheetViews>
    <sheetView showGridLines="0" showZeros="0" view="pageBreakPreview" zoomScaleNormal="100" zoomScaleSheetLayoutView="100" workbookViewId="0">
      <selection activeCell="BC10" sqref="BC10"/>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個票1</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c r="AS3" s="93"/>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128</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c r="AS7" s="93" t="s">
        <v>127</v>
      </c>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161">
        <f>ROUNDDOWN(H45/1000,0)</f>
        <v>0</v>
      </c>
      <c r="V26" s="162"/>
      <c r="W26" s="162"/>
      <c r="X26" s="152" t="s">
        <v>0</v>
      </c>
      <c r="Y26" s="152"/>
      <c r="Z26" s="161" t="str">
        <f>IFERROR(IF($H$10&lt;23,VLOOKUP(H10,事業所種別・基準額!$B$5:$E$33,4,FALSE),AF10*6),"")</f>
        <v/>
      </c>
      <c r="AA26" s="162"/>
      <c r="AB26" s="162"/>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163"/>
      <c r="V27" s="164"/>
      <c r="W27" s="164"/>
      <c r="X27" s="152"/>
      <c r="Y27" s="152"/>
      <c r="Z27" s="163"/>
      <c r="AA27" s="164"/>
      <c r="AB27" s="164"/>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95" t="s">
        <v>126</v>
      </c>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I31:AI31"/>
    <mergeCell ref="A41:G41"/>
    <mergeCell ref="A42:G42"/>
    <mergeCell ref="I41:AI41"/>
    <mergeCell ref="I42:AI42"/>
    <mergeCell ref="A30:G30"/>
    <mergeCell ref="I43:AI43"/>
    <mergeCell ref="I39:AI39"/>
    <mergeCell ref="I40:AI40"/>
    <mergeCell ref="AE37:AG37"/>
    <mergeCell ref="AH37:AI37"/>
    <mergeCell ref="A38:G38"/>
    <mergeCell ref="I38:AI38"/>
    <mergeCell ref="I35:AI35"/>
    <mergeCell ref="I30:AI30"/>
    <mergeCell ref="AE36:AG36"/>
    <mergeCell ref="AH36:AI36"/>
    <mergeCell ref="I32:AI32"/>
    <mergeCell ref="I34:AI34"/>
    <mergeCell ref="A31:G31"/>
    <mergeCell ref="A33:G33"/>
    <mergeCell ref="AE48:AI48"/>
    <mergeCell ref="B47:AH47"/>
    <mergeCell ref="A45:G45"/>
    <mergeCell ref="I45:AI45"/>
    <mergeCell ref="A32:G32"/>
    <mergeCell ref="A39:G39"/>
    <mergeCell ref="A35:G35"/>
    <mergeCell ref="A40:G40"/>
    <mergeCell ref="A43:G43"/>
    <mergeCell ref="A34:G34"/>
    <mergeCell ref="I33:AI33"/>
    <mergeCell ref="A29:G29"/>
    <mergeCell ref="T19:V19"/>
    <mergeCell ref="A19:S19"/>
    <mergeCell ref="A20:S20"/>
    <mergeCell ref="T20:V20"/>
    <mergeCell ref="U25:Y25"/>
    <mergeCell ref="U26:W27"/>
    <mergeCell ref="X26:Y27"/>
    <mergeCell ref="A21:S21"/>
    <mergeCell ref="T21:V21"/>
    <mergeCell ref="A23:AI23"/>
    <mergeCell ref="Z25:AD25"/>
    <mergeCell ref="AE25:AI25"/>
    <mergeCell ref="Z26:AB27"/>
    <mergeCell ref="AC26:AD27"/>
    <mergeCell ref="AE26:AG27"/>
    <mergeCell ref="I29:AI29"/>
    <mergeCell ref="AL10:AQ10"/>
    <mergeCell ref="AC10:AE10"/>
    <mergeCell ref="AF10:AG10"/>
    <mergeCell ref="AH10:AI10"/>
    <mergeCell ref="I10:AB10"/>
    <mergeCell ref="AH26:AI27"/>
    <mergeCell ref="S8:AB8"/>
    <mergeCell ref="AC8:AI8"/>
    <mergeCell ref="D9:G9"/>
    <mergeCell ref="A28:G28"/>
    <mergeCell ref="I28:AI28"/>
    <mergeCell ref="A10:G10"/>
    <mergeCell ref="A16:AI16"/>
    <mergeCell ref="A18:S18"/>
    <mergeCell ref="T18:V18"/>
    <mergeCell ref="H9:O9"/>
    <mergeCell ref="S9:AB9"/>
    <mergeCell ref="AC9:AI9"/>
    <mergeCell ref="A8:C9"/>
    <mergeCell ref="D8:G8"/>
    <mergeCell ref="H8:O8"/>
    <mergeCell ref="P8:R9"/>
    <mergeCell ref="A3:AI3"/>
    <mergeCell ref="A5:AI5"/>
    <mergeCell ref="A7:G7"/>
    <mergeCell ref="H7:J7"/>
    <mergeCell ref="K7:O7"/>
    <mergeCell ref="P7:AI7"/>
  </mergeCells>
  <phoneticPr fontId="3"/>
  <dataValidations count="4">
    <dataValidation type="list" allowBlank="1" showInputMessage="1" showErrorMessage="1" sqref="T18:V21" xr:uid="{B8D313DA-91E4-4BFA-A164-C6051C1EF2E9}">
      <formula1>"✔"</formula1>
    </dataValidation>
    <dataValidation imeMode="halfAlpha" allowBlank="1" showInputMessage="1" showErrorMessage="1" sqref="O37:R37 I37:J37" xr:uid="{8C16DB7E-FFCD-42B1-9D42-F45CCA70C581}"/>
    <dataValidation allowBlank="1" sqref="D9:G9" xr:uid="{0752E399-F908-4912-8E33-ECFCF91E2031}"/>
    <dataValidation type="custom" allowBlank="1" showInputMessage="1" showErrorMessage="1" sqref="H10" xr:uid="{A57D8DCB-1247-4A3B-B5BB-320E4C06C738}">
      <formula1>LEN(H10)=LENB(H10)</formula1>
    </dataValidation>
  </dataValidations>
  <printOptions horizontalCentered="1"/>
  <pageMargins left="0.55118110236220474" right="0.55118110236220474" top="0.82677165354330717" bottom="0.23622047244094491" header="0.51181102362204722" footer="0.35433070866141736"/>
  <pageSetup paperSize="9" fitToHeight="0" orientation="portrait" r:id="rId1"/>
  <headerFooter alignWithMargins="0"/>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8BE1-76DD-4C6D-9D2E-C6BAE4D3B820}">
  <dimension ref="A1:AV48"/>
  <sheetViews>
    <sheetView showGridLines="0" showZeros="0" view="pageBreakPreview" zoomScaleNormal="100" zoomScaleSheetLayoutView="100" workbookViewId="0">
      <selection activeCell="CL25" sqref="CL25"/>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個票2</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SUM(所要額A2[])</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EB82C9F6-64DA-4F12-A32C-0433538AA94E}">
      <formula1>LEN(H10)=LENB(H10)</formula1>
    </dataValidation>
    <dataValidation allowBlank="1" sqref="D9:G9" xr:uid="{8D79B629-D24D-4412-8B92-22F5D816A54E}"/>
    <dataValidation imeMode="halfAlpha" allowBlank="1" showInputMessage="1" showErrorMessage="1" sqref="O37:R37 I37:J37" xr:uid="{E835E417-4829-4DDD-A8CF-F8E10F70A826}"/>
    <dataValidation type="list" allowBlank="1" showInputMessage="1" showErrorMessage="1" sqref="T18:V21" xr:uid="{1A8C22D1-ED8B-469D-999F-B908141FD5D1}">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2D6F5-9B9F-46FC-ACA6-ECF6357C433D}">
  <dimension ref="A1:AV48"/>
  <sheetViews>
    <sheetView showGridLines="0" showZeros="0" view="pageBreakPreview" zoomScaleNormal="100" zoomScaleSheetLayoutView="100" workbookViewId="0">
      <selection activeCell="BZ26" sqref="BZ26"/>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個票3</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SUM(所要額A26[])</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SUM(所要額B37[])</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list" allowBlank="1" showInputMessage="1" showErrorMessage="1" sqref="T18:V21" xr:uid="{D4AA7710-FCB0-4A98-ACAE-FEA37AE3B49C}">
      <formula1>"✔"</formula1>
    </dataValidation>
    <dataValidation imeMode="halfAlpha" allowBlank="1" showInputMessage="1" showErrorMessage="1" sqref="O37:R37 I37:J37" xr:uid="{B8C1AE75-26D2-4C16-AAC6-BD1AC610CDC8}"/>
    <dataValidation allowBlank="1" sqref="D9:G9" xr:uid="{E655FF54-0451-41C6-863B-8968EB660D27}"/>
    <dataValidation type="custom" allowBlank="1" showInputMessage="1" showErrorMessage="1" sqref="H10" xr:uid="{69DC234B-0162-4781-AB1A-CE68CCC43427}">
      <formula1>LEN(H10)=LENB(H10)</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D132B-B8AF-44CF-A200-6C17703744A8}">
  <dimension ref="A1:AV48"/>
  <sheetViews>
    <sheetView showGridLines="0" showZeros="0" view="pageBreakPreview" zoomScaleNormal="100" zoomScaleSheetLayoutView="100" workbookViewId="0">
      <selection activeCell="BR27" sqref="BR27"/>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個票4</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SUM(所要額A268[])</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SUM(所要額B379[])</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F484E903-427E-4D98-B762-CD9B27E9F68B}">
      <formula1>LEN(H10)=LENB(H10)</formula1>
    </dataValidation>
    <dataValidation allowBlank="1" sqref="D9:G9" xr:uid="{B5B46A61-1018-4D66-B159-86A57991611F}"/>
    <dataValidation imeMode="halfAlpha" allowBlank="1" showInputMessage="1" showErrorMessage="1" sqref="O37:R37 I37:J37" xr:uid="{9972BE4F-2C1C-4AB5-9770-EABDEFCA59ED}"/>
    <dataValidation type="list" allowBlank="1" showInputMessage="1" showErrorMessage="1" sqref="T18:V21" xr:uid="{89B91E44-E39E-431F-804A-F4459D5EE3B9}">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7C366-78C9-436F-9942-4FE2F634351B}">
  <dimension ref="A1:AV48"/>
  <sheetViews>
    <sheetView showGridLines="0" showZeros="0" view="pageBreakPreview" zoomScaleNormal="100" zoomScaleSheetLayoutView="100" workbookViewId="0">
      <selection activeCell="BN26" sqref="BN26"/>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個票5</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SUM(所要額A26810[])</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SUM(所要額B37911[])</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list" allowBlank="1" showInputMessage="1" showErrorMessage="1" sqref="T18:V21" xr:uid="{3E0B3FB2-C318-4127-8E76-B65B898EF5DA}">
      <formula1>"✔"</formula1>
    </dataValidation>
    <dataValidation imeMode="halfAlpha" allowBlank="1" showInputMessage="1" showErrorMessage="1" sqref="O37:R37 I37:J37" xr:uid="{694EF9CB-AF17-4CFA-AE2C-C30658EF3CFC}"/>
    <dataValidation allowBlank="1" sqref="D9:G9" xr:uid="{0DD04DBD-0E5A-46E9-B71C-3EB815FC5C78}"/>
    <dataValidation type="custom" allowBlank="1" showInputMessage="1" showErrorMessage="1" sqref="H10" xr:uid="{227DBE6D-1688-4EA4-9F0B-DA091E78B45F}">
      <formula1>LEN(H10)=LENB(H10)</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FD7EA-85BD-4DB4-ADAD-3A0B946CFB39}">
  <dimension ref="A1:AV48"/>
  <sheetViews>
    <sheetView showGridLines="0" showZeros="0" view="pageBreakPreview" zoomScaleNormal="100" zoomScaleSheetLayoutView="100" workbookViewId="0">
      <selection activeCell="BI26" sqref="BI26"/>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個票6</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SUM(所要額A2681012[])</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SUM(所要額B3791113[])</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custom" allowBlank="1" showInputMessage="1" showErrorMessage="1" sqref="H10" xr:uid="{3387D67E-2774-455D-87A8-92120C25DCD4}">
      <formula1>LEN(H10)=LENB(H10)</formula1>
    </dataValidation>
    <dataValidation allowBlank="1" sqref="D9:G9" xr:uid="{53A0F9CC-3DA2-4DD1-B5AE-F928471DF852}"/>
    <dataValidation imeMode="halfAlpha" allowBlank="1" showInputMessage="1" showErrorMessage="1" sqref="O37:R37 I37:J37" xr:uid="{778D505F-D685-41AF-B48A-BF19C91D9912}"/>
    <dataValidation type="list" allowBlank="1" showInputMessage="1" showErrorMessage="1" sqref="T18:V21" xr:uid="{3D7B8C5E-6E8E-436B-AF1F-F28E3CF61A11}">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098E1-0EB1-41FA-9E4B-C0F15BE79BDA}">
  <dimension ref="A1:AV48"/>
  <sheetViews>
    <sheetView showGridLines="0" showZeros="0" view="pageBreakPreview" zoomScaleNormal="100" zoomScaleSheetLayoutView="100" workbookViewId="0">
      <selection activeCell="BE26" sqref="BE26"/>
    </sheetView>
  </sheetViews>
  <sheetFormatPr defaultColWidth="2.21875" defaultRowHeight="13.2"/>
  <cols>
    <col min="1" max="1" width="2.21875" style="2" customWidth="1"/>
    <col min="2" max="3" width="2.21875" style="2"/>
    <col min="4" max="4" width="2.77734375" style="2" customWidth="1"/>
    <col min="5" max="7" width="2.21875" style="2"/>
    <col min="8" max="8" width="13" style="2" customWidth="1"/>
    <col min="9" max="15" width="2.33203125" style="2" bestFit="1" customWidth="1"/>
    <col min="16" max="30" width="2.21875" style="2"/>
    <col min="31" max="31" width="2.44140625" style="2" bestFit="1" customWidth="1"/>
    <col min="32" max="36" width="2.21875" style="2"/>
    <col min="37" max="43" width="2.21875" style="2" hidden="1" customWidth="1"/>
    <col min="44" max="16384" width="2.21875" style="2"/>
  </cols>
  <sheetData>
    <row r="1" spans="1:45">
      <c r="A1" s="49" t="s">
        <v>91</v>
      </c>
      <c r="B1" s="74"/>
      <c r="C1" s="74"/>
      <c r="E1" s="59" t="str" cm="1">
        <f t="array" aca="1" ref="E1" ca="1">_xlfn.TEXTAFTER(CELL("filename",E1),"]")</f>
        <v>個票7</v>
      </c>
      <c r="F1" s="60"/>
      <c r="G1" s="60"/>
    </row>
    <row r="2" spans="1:45" ht="7.5" customHeight="1"/>
    <row r="3" spans="1:45" ht="28.5" customHeight="1">
      <c r="A3" s="98" t="s">
        <v>111</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100"/>
    </row>
    <row r="4" spans="1:45"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row>
    <row r="5" spans="1:45" ht="19.8" customHeight="1">
      <c r="A5" s="101" t="s">
        <v>28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3"/>
      <c r="AS5" s="93" t="s">
        <v>123</v>
      </c>
    </row>
    <row r="6" spans="1:45" ht="4.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45" ht="28.5" customHeight="1">
      <c r="A7" s="104" t="s">
        <v>9</v>
      </c>
      <c r="B7" s="105"/>
      <c r="C7" s="105"/>
      <c r="D7" s="105"/>
      <c r="E7" s="105"/>
      <c r="F7" s="105"/>
      <c r="G7" s="106"/>
      <c r="H7" s="107"/>
      <c r="I7" s="108"/>
      <c r="J7" s="109"/>
      <c r="K7" s="104" t="s">
        <v>10</v>
      </c>
      <c r="L7" s="105"/>
      <c r="M7" s="105"/>
      <c r="N7" s="105"/>
      <c r="O7" s="106"/>
      <c r="P7" s="110"/>
      <c r="Q7" s="111"/>
      <c r="R7" s="111"/>
      <c r="S7" s="111"/>
      <c r="T7" s="111"/>
      <c r="U7" s="111"/>
      <c r="V7" s="111"/>
      <c r="W7" s="111"/>
      <c r="X7" s="111"/>
      <c r="Y7" s="111"/>
      <c r="Z7" s="111"/>
      <c r="AA7" s="111"/>
      <c r="AB7" s="111"/>
      <c r="AC7" s="111"/>
      <c r="AD7" s="111"/>
      <c r="AE7" s="111"/>
      <c r="AF7" s="111"/>
      <c r="AG7" s="111"/>
      <c r="AH7" s="111"/>
      <c r="AI7" s="112"/>
    </row>
    <row r="8" spans="1:45" ht="28.5" customHeight="1">
      <c r="A8" s="138" t="s">
        <v>11</v>
      </c>
      <c r="B8" s="139"/>
      <c r="C8" s="140"/>
      <c r="D8" s="104" t="s">
        <v>12</v>
      </c>
      <c r="E8" s="105"/>
      <c r="F8" s="105"/>
      <c r="G8" s="106"/>
      <c r="H8" s="104" t="s">
        <v>81</v>
      </c>
      <c r="I8" s="105"/>
      <c r="J8" s="105"/>
      <c r="K8" s="105"/>
      <c r="L8" s="105"/>
      <c r="M8" s="105"/>
      <c r="N8" s="105"/>
      <c r="O8" s="106"/>
      <c r="P8" s="138" t="s">
        <v>13</v>
      </c>
      <c r="Q8" s="139"/>
      <c r="R8" s="140"/>
      <c r="S8" s="104" t="s">
        <v>2</v>
      </c>
      <c r="T8" s="105"/>
      <c r="U8" s="105"/>
      <c r="V8" s="105"/>
      <c r="W8" s="105"/>
      <c r="X8" s="105"/>
      <c r="Y8" s="105"/>
      <c r="Z8" s="105"/>
      <c r="AA8" s="105"/>
      <c r="AB8" s="106"/>
      <c r="AC8" s="113" t="s">
        <v>29</v>
      </c>
      <c r="AD8" s="114"/>
      <c r="AE8" s="114"/>
      <c r="AF8" s="114"/>
      <c r="AG8" s="114"/>
      <c r="AH8" s="114"/>
      <c r="AI8" s="115"/>
    </row>
    <row r="9" spans="1:45" ht="28.5" customHeight="1">
      <c r="A9" s="141"/>
      <c r="B9" s="142"/>
      <c r="C9" s="143"/>
      <c r="D9" s="116" t="s">
        <v>27</v>
      </c>
      <c r="E9" s="117"/>
      <c r="F9" s="117"/>
      <c r="G9" s="118"/>
      <c r="H9" s="129"/>
      <c r="I9" s="130"/>
      <c r="J9" s="130"/>
      <c r="K9" s="130"/>
      <c r="L9" s="130"/>
      <c r="M9" s="130"/>
      <c r="N9" s="130"/>
      <c r="O9" s="131"/>
      <c r="P9" s="141"/>
      <c r="Q9" s="142"/>
      <c r="R9" s="143"/>
      <c r="S9" s="132"/>
      <c r="T9" s="133"/>
      <c r="U9" s="133"/>
      <c r="V9" s="133"/>
      <c r="W9" s="133"/>
      <c r="X9" s="133"/>
      <c r="Y9" s="133"/>
      <c r="Z9" s="133"/>
      <c r="AA9" s="133"/>
      <c r="AB9" s="134"/>
      <c r="AC9" s="135"/>
      <c r="AD9" s="136"/>
      <c r="AE9" s="136"/>
      <c r="AF9" s="136"/>
      <c r="AG9" s="136"/>
      <c r="AH9" s="136"/>
      <c r="AI9" s="137"/>
    </row>
    <row r="10" spans="1:45" s="3" customFormat="1" ht="28.5" customHeight="1">
      <c r="A10" s="123" t="s">
        <v>31</v>
      </c>
      <c r="B10" s="105"/>
      <c r="C10" s="105"/>
      <c r="D10" s="105"/>
      <c r="E10" s="105"/>
      <c r="F10" s="105"/>
      <c r="G10" s="106"/>
      <c r="H10" s="62"/>
      <c r="I10" s="149" t="str">
        <f>IFERROR(VLOOKUP(H10,事業所種別・基準額!$B$5:$C$33,2,FALSE),"")</f>
        <v/>
      </c>
      <c r="J10" s="150"/>
      <c r="K10" s="150"/>
      <c r="L10" s="150"/>
      <c r="M10" s="150"/>
      <c r="N10" s="150"/>
      <c r="O10" s="150"/>
      <c r="P10" s="150"/>
      <c r="Q10" s="150"/>
      <c r="R10" s="150"/>
      <c r="S10" s="150"/>
      <c r="T10" s="150"/>
      <c r="U10" s="150"/>
      <c r="V10" s="150"/>
      <c r="W10" s="150"/>
      <c r="X10" s="150"/>
      <c r="Y10" s="150"/>
      <c r="Z10" s="150"/>
      <c r="AA10" s="150"/>
      <c r="AB10" s="151"/>
      <c r="AC10" s="146" t="s">
        <v>14</v>
      </c>
      <c r="AD10" s="114"/>
      <c r="AE10" s="115"/>
      <c r="AF10" s="111"/>
      <c r="AG10" s="111"/>
      <c r="AH10" s="147" t="s">
        <v>15</v>
      </c>
      <c r="AI10" s="148"/>
      <c r="AL10" s="145"/>
      <c r="AM10" s="145"/>
      <c r="AN10" s="145"/>
      <c r="AO10" s="145"/>
      <c r="AP10" s="145"/>
      <c r="AQ10" s="145"/>
    </row>
    <row r="11" spans="1:45" s="3" customFormat="1" ht="6" customHeight="1">
      <c r="A11" s="17"/>
      <c r="B11" s="17"/>
      <c r="C11" s="17"/>
      <c r="D11" s="17"/>
      <c r="E11" s="17"/>
      <c r="F11" s="17"/>
      <c r="G11" s="17"/>
      <c r="H11" s="17"/>
      <c r="I11" s="16"/>
      <c r="J11" s="16"/>
      <c r="K11" s="16"/>
      <c r="L11" s="16"/>
      <c r="M11" s="16"/>
      <c r="N11" s="16"/>
      <c r="O11" s="16"/>
      <c r="P11" s="16"/>
      <c r="Q11" s="18"/>
      <c r="R11" s="16"/>
      <c r="S11" s="16"/>
      <c r="T11" s="16"/>
      <c r="U11" s="19"/>
      <c r="V11" s="20"/>
      <c r="W11" s="18"/>
      <c r="X11" s="16"/>
      <c r="Y11" s="16"/>
      <c r="Z11" s="16"/>
      <c r="AA11" s="16"/>
      <c r="AB11" s="16"/>
      <c r="AC11" s="16"/>
      <c r="AD11" s="16"/>
      <c r="AE11" s="16"/>
      <c r="AF11" s="16"/>
      <c r="AG11" s="16"/>
      <c r="AH11" s="16"/>
      <c r="AI11" s="16"/>
    </row>
    <row r="12" spans="1:45" s="3" customFormat="1" ht="16.8" customHeight="1"/>
    <row r="13" spans="1:45" s="3" customFormat="1" ht="3" customHeight="1"/>
    <row r="14" spans="1:45" s="3" customFormat="1" ht="16.2" customHeight="1"/>
    <row r="15" spans="1:45" s="3" customFormat="1" ht="6" customHeight="1">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5" s="3" customFormat="1" ht="18.600000000000001" customHeight="1">
      <c r="A16" s="101" t="s">
        <v>113</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48" s="3" customFormat="1" ht="3" customHeight="1">
      <c r="A17" s="33"/>
      <c r="B17" s="33"/>
      <c r="C17" s="33"/>
      <c r="D17" s="33"/>
      <c r="E17" s="33"/>
      <c r="F17" s="33"/>
      <c r="G17" s="33"/>
      <c r="H17" s="33"/>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48" s="3" customFormat="1" ht="24.6" customHeight="1">
      <c r="A18" s="124" t="s">
        <v>76</v>
      </c>
      <c r="B18" s="125"/>
      <c r="C18" s="125"/>
      <c r="D18" s="125"/>
      <c r="E18" s="125"/>
      <c r="F18" s="125"/>
      <c r="G18" s="125"/>
      <c r="H18" s="125"/>
      <c r="I18" s="125"/>
      <c r="J18" s="125"/>
      <c r="K18" s="125"/>
      <c r="L18" s="125"/>
      <c r="M18" s="125"/>
      <c r="N18" s="125"/>
      <c r="O18" s="125"/>
      <c r="P18" s="125"/>
      <c r="Q18" s="125"/>
      <c r="R18" s="125"/>
      <c r="S18" s="125"/>
      <c r="T18" s="126"/>
      <c r="U18" s="127"/>
      <c r="V18" s="128"/>
      <c r="W18" s="25"/>
      <c r="X18" s="25"/>
      <c r="Y18" s="25"/>
      <c r="Z18" s="25"/>
      <c r="AA18" s="25"/>
      <c r="AB18" s="25"/>
      <c r="AC18" s="25"/>
    </row>
    <row r="19" spans="1:48" s="3" customFormat="1" ht="13.2" customHeight="1">
      <c r="A19" s="157" t="s">
        <v>77</v>
      </c>
      <c r="B19" s="158"/>
      <c r="C19" s="158"/>
      <c r="D19" s="158"/>
      <c r="E19" s="158"/>
      <c r="F19" s="158"/>
      <c r="G19" s="158"/>
      <c r="H19" s="158"/>
      <c r="I19" s="158"/>
      <c r="J19" s="158"/>
      <c r="K19" s="158"/>
      <c r="L19" s="158"/>
      <c r="M19" s="158"/>
      <c r="N19" s="158"/>
      <c r="O19" s="158"/>
      <c r="P19" s="158"/>
      <c r="Q19" s="158"/>
      <c r="R19" s="158"/>
      <c r="S19" s="159"/>
      <c r="T19" s="126"/>
      <c r="U19" s="127"/>
      <c r="V19" s="128"/>
      <c r="W19" s="25"/>
      <c r="X19" s="25"/>
      <c r="Y19" s="25"/>
      <c r="Z19" s="25"/>
      <c r="AA19" s="25"/>
      <c r="AB19" s="25"/>
      <c r="AC19" s="25"/>
    </row>
    <row r="20" spans="1:48" s="3" customFormat="1" ht="13.2" customHeight="1">
      <c r="A20" s="157" t="s">
        <v>78</v>
      </c>
      <c r="B20" s="158"/>
      <c r="C20" s="158"/>
      <c r="D20" s="158"/>
      <c r="E20" s="158"/>
      <c r="F20" s="158"/>
      <c r="G20" s="158"/>
      <c r="H20" s="158"/>
      <c r="I20" s="158"/>
      <c r="J20" s="158"/>
      <c r="K20" s="158"/>
      <c r="L20" s="158"/>
      <c r="M20" s="158"/>
      <c r="N20" s="158"/>
      <c r="O20" s="158"/>
      <c r="P20" s="158"/>
      <c r="Q20" s="158"/>
      <c r="R20" s="158"/>
      <c r="S20" s="158"/>
      <c r="T20" s="126"/>
      <c r="U20" s="127"/>
      <c r="V20" s="128"/>
      <c r="W20" s="25"/>
      <c r="X20" s="25"/>
      <c r="Y20" s="25"/>
      <c r="Z20" s="25"/>
      <c r="AA20" s="25"/>
      <c r="AB20" s="25"/>
      <c r="AC20" s="25"/>
    </row>
    <row r="21" spans="1:48" s="3" customFormat="1" ht="24.6" customHeight="1">
      <c r="A21" s="124" t="s">
        <v>112</v>
      </c>
      <c r="B21" s="125"/>
      <c r="C21" s="125"/>
      <c r="D21" s="125"/>
      <c r="E21" s="125"/>
      <c r="F21" s="125"/>
      <c r="G21" s="125"/>
      <c r="H21" s="125"/>
      <c r="I21" s="125"/>
      <c r="J21" s="125"/>
      <c r="K21" s="125"/>
      <c r="L21" s="125"/>
      <c r="M21" s="125"/>
      <c r="N21" s="125"/>
      <c r="O21" s="125"/>
      <c r="P21" s="125"/>
      <c r="Q21" s="125"/>
      <c r="R21" s="125"/>
      <c r="S21" s="125"/>
      <c r="T21" s="126"/>
      <c r="U21" s="127"/>
      <c r="V21" s="128"/>
      <c r="W21" s="25"/>
      <c r="X21" s="25"/>
      <c r="Y21" s="25"/>
      <c r="Z21" s="25"/>
      <c r="AA21" s="25"/>
      <c r="AB21" s="25"/>
      <c r="AC21" s="25"/>
    </row>
    <row r="22" spans="1:48" s="3" customFormat="1" ht="6" customHeight="1">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48" s="3" customFormat="1" ht="30" customHeight="1">
      <c r="A23" s="101" t="s">
        <v>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3"/>
    </row>
    <row r="24" spans="1:48" s="3" customFormat="1" ht="3" customHeight="1" thickBot="1">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48" s="3" customFormat="1" ht="15.6" customHeight="1">
      <c r="A25" s="83" t="s">
        <v>89</v>
      </c>
      <c r="B25" s="83"/>
      <c r="C25" s="83"/>
      <c r="D25" s="84"/>
      <c r="E25" s="7"/>
      <c r="F25" s="7"/>
      <c r="G25" s="7"/>
      <c r="H25" s="7"/>
      <c r="I25" s="8"/>
      <c r="J25" s="8"/>
      <c r="K25" s="7"/>
      <c r="L25" s="7"/>
      <c r="M25" s="7"/>
      <c r="N25" s="7"/>
      <c r="O25" s="7"/>
      <c r="P25" s="9"/>
      <c r="Q25" s="9"/>
      <c r="R25" s="9"/>
      <c r="S25" s="9"/>
      <c r="U25" s="123" t="s">
        <v>69</v>
      </c>
      <c r="V25" s="160"/>
      <c r="W25" s="160"/>
      <c r="X25" s="160"/>
      <c r="Y25" s="160"/>
      <c r="Z25" s="123" t="s">
        <v>17</v>
      </c>
      <c r="AA25" s="160"/>
      <c r="AB25" s="160"/>
      <c r="AC25" s="160"/>
      <c r="AD25" s="160"/>
      <c r="AE25" s="165" t="s">
        <v>30</v>
      </c>
      <c r="AF25" s="166"/>
      <c r="AG25" s="166"/>
      <c r="AH25" s="166"/>
      <c r="AI25" s="167"/>
    </row>
    <row r="26" spans="1:48" s="3" customFormat="1" ht="18" customHeight="1">
      <c r="A26" s="83" t="s">
        <v>88</v>
      </c>
      <c r="B26" s="83"/>
      <c r="C26" s="83"/>
      <c r="D26" s="84"/>
      <c r="E26" s="7"/>
      <c r="F26" s="7"/>
      <c r="G26" s="7"/>
      <c r="H26" s="7"/>
      <c r="I26" s="7"/>
      <c r="J26" s="7"/>
      <c r="K26" s="7"/>
      <c r="L26" s="7"/>
      <c r="M26" s="7"/>
      <c r="N26" s="7"/>
      <c r="O26" s="7"/>
      <c r="P26" s="7"/>
      <c r="Q26" s="7"/>
      <c r="R26" s="7"/>
      <c r="S26" s="7"/>
      <c r="U26" s="222">
        <f>ROUNDDOWN(H45/1000,0)</f>
        <v>0</v>
      </c>
      <c r="V26" s="223"/>
      <c r="W26" s="223"/>
      <c r="X26" s="152" t="s">
        <v>0</v>
      </c>
      <c r="Y26" s="152"/>
      <c r="Z26" s="222" t="str">
        <f>IFERROR(IF($H$10&lt;23,VLOOKUP(H10,事業所種別・基準額!$B$5:$E$33,4,FALSE),AF10*6),"")</f>
        <v/>
      </c>
      <c r="AA26" s="223"/>
      <c r="AB26" s="223"/>
      <c r="AC26" s="152" t="s">
        <v>0</v>
      </c>
      <c r="AD26" s="152"/>
      <c r="AE26" s="168">
        <f>MIN(U26,Z26)</f>
        <v>0</v>
      </c>
      <c r="AF26" s="169"/>
      <c r="AG26" s="169"/>
      <c r="AH26" s="152" t="s">
        <v>0</v>
      </c>
      <c r="AI26" s="153"/>
    </row>
    <row r="27" spans="1:48" s="3" customFormat="1" ht="24" customHeight="1" thickBot="1">
      <c r="A27" s="81" t="s">
        <v>19</v>
      </c>
      <c r="B27" s="7"/>
      <c r="C27" s="7"/>
      <c r="D27" s="7"/>
      <c r="E27" s="7"/>
      <c r="F27" s="7"/>
      <c r="G27" s="7"/>
      <c r="H27" s="7"/>
      <c r="I27" s="7"/>
      <c r="J27" s="7"/>
      <c r="K27" s="7"/>
      <c r="L27" s="7"/>
      <c r="M27" s="7"/>
      <c r="N27" s="7"/>
      <c r="O27" s="7"/>
      <c r="P27" s="7"/>
      <c r="Q27" s="7"/>
      <c r="R27" s="7"/>
      <c r="S27" s="7"/>
      <c r="U27" s="224"/>
      <c r="V27" s="225"/>
      <c r="W27" s="225"/>
      <c r="X27" s="152"/>
      <c r="Y27" s="152"/>
      <c r="Z27" s="224"/>
      <c r="AA27" s="225"/>
      <c r="AB27" s="225"/>
      <c r="AC27" s="152"/>
      <c r="AD27" s="152"/>
      <c r="AE27" s="170"/>
      <c r="AF27" s="171"/>
      <c r="AG27" s="171"/>
      <c r="AH27" s="154"/>
      <c r="AI27" s="155"/>
      <c r="AP27" s="4"/>
      <c r="AR27" s="76"/>
    </row>
    <row r="28" spans="1:48" s="35" customFormat="1" ht="29.4" customHeight="1">
      <c r="A28" s="119" t="s">
        <v>20</v>
      </c>
      <c r="B28" s="120"/>
      <c r="C28" s="120"/>
      <c r="D28" s="120"/>
      <c r="E28" s="120"/>
      <c r="F28" s="120"/>
      <c r="G28" s="120"/>
      <c r="H28" s="65" t="s">
        <v>71</v>
      </c>
      <c r="I28" s="121" t="s">
        <v>83</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2"/>
      <c r="AR28" s="80"/>
    </row>
    <row r="29" spans="1:48" s="35" customFormat="1" ht="18.600000000000001" customHeight="1">
      <c r="A29" s="156"/>
      <c r="B29" s="156"/>
      <c r="C29" s="156"/>
      <c r="D29" s="156"/>
      <c r="E29" s="156"/>
      <c r="F29" s="156"/>
      <c r="G29" s="156"/>
      <c r="H29" s="66"/>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R29" s="93" t="s">
        <v>124</v>
      </c>
      <c r="AS29" s="93"/>
    </row>
    <row r="30" spans="1:48" s="35" customFormat="1" ht="18.600000000000001" customHeight="1">
      <c r="A30" s="180"/>
      <c r="B30" s="181"/>
      <c r="C30" s="181"/>
      <c r="D30" s="181"/>
      <c r="E30" s="181"/>
      <c r="F30" s="181"/>
      <c r="G30" s="182"/>
      <c r="H30" s="66"/>
      <c r="I30" s="183"/>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5"/>
      <c r="AR30" s="94"/>
      <c r="AS30" s="93" t="s">
        <v>125</v>
      </c>
    </row>
    <row r="31" spans="1:48" s="35" customFormat="1" ht="18.600000000000001" customHeight="1">
      <c r="A31" s="180"/>
      <c r="B31" s="181"/>
      <c r="C31" s="181"/>
      <c r="D31" s="181"/>
      <c r="E31" s="181"/>
      <c r="F31" s="181"/>
      <c r="G31" s="182"/>
      <c r="H31" s="66"/>
      <c r="I31" s="183"/>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5"/>
      <c r="AR31" s="48"/>
      <c r="AS31" s="80"/>
      <c r="AT31" s="80"/>
      <c r="AU31" s="80"/>
      <c r="AV31" s="80"/>
    </row>
    <row r="32" spans="1:48" s="35" customFormat="1" ht="18.600000000000001" customHeight="1">
      <c r="A32" s="156"/>
      <c r="B32" s="156"/>
      <c r="C32" s="156"/>
      <c r="D32" s="156"/>
      <c r="E32" s="156"/>
      <c r="F32" s="156"/>
      <c r="G32" s="156"/>
      <c r="H32" s="66"/>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S32" s="79"/>
      <c r="AT32" s="80"/>
      <c r="AU32" s="80"/>
      <c r="AV32" s="80"/>
    </row>
    <row r="33" spans="1:46" s="35" customFormat="1" ht="18.600000000000001" customHeight="1">
      <c r="A33" s="180"/>
      <c r="B33" s="181"/>
      <c r="C33" s="181"/>
      <c r="D33" s="181"/>
      <c r="E33" s="181"/>
      <c r="F33" s="181"/>
      <c r="G33" s="182"/>
      <c r="H33" s="66"/>
      <c r="I33" s="183"/>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5"/>
      <c r="AR33" s="79"/>
      <c r="AS33" s="79"/>
      <c r="AT33" s="79"/>
    </row>
    <row r="34" spans="1:46" s="35" customFormat="1" ht="18.600000000000001" customHeight="1">
      <c r="A34" s="180"/>
      <c r="B34" s="181"/>
      <c r="C34" s="181"/>
      <c r="D34" s="181"/>
      <c r="E34" s="181"/>
      <c r="F34" s="181"/>
      <c r="G34" s="182"/>
      <c r="H34" s="66"/>
      <c r="I34" s="183"/>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5"/>
      <c r="AR34" s="79"/>
      <c r="AS34" s="79"/>
      <c r="AT34" s="79"/>
    </row>
    <row r="35" spans="1:46" s="35" customFormat="1" ht="18.600000000000001" customHeight="1">
      <c r="A35" s="174" t="s">
        <v>67</v>
      </c>
      <c r="B35" s="175"/>
      <c r="C35" s="175"/>
      <c r="D35" s="175"/>
      <c r="E35" s="175"/>
      <c r="F35" s="175"/>
      <c r="G35" s="176"/>
      <c r="H35" s="78">
        <f>SUM(所要額A268101214[])</f>
        <v>0</v>
      </c>
      <c r="I35" s="186"/>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8"/>
    </row>
    <row r="36" spans="1:46" s="35" customFormat="1" ht="10.199999999999999" customHeight="1">
      <c r="A36" s="36"/>
      <c r="B36" s="37"/>
      <c r="C36" s="38"/>
      <c r="D36" s="37"/>
      <c r="E36" s="39"/>
      <c r="F36" s="37"/>
      <c r="G36" s="37"/>
      <c r="H36" s="37"/>
      <c r="I36" s="40"/>
      <c r="J36" s="40"/>
      <c r="K36" s="41"/>
      <c r="L36" s="38"/>
      <c r="O36" s="40"/>
      <c r="P36" s="42"/>
      <c r="Q36" s="40"/>
      <c r="R36" s="40"/>
      <c r="S36" s="43"/>
      <c r="Z36" s="38"/>
      <c r="AA36" s="44"/>
      <c r="AB36" s="44"/>
      <c r="AC36" s="44"/>
      <c r="AD36" s="43"/>
      <c r="AE36" s="189"/>
      <c r="AF36" s="189"/>
      <c r="AG36" s="189"/>
      <c r="AH36" s="190"/>
      <c r="AI36" s="190"/>
    </row>
    <row r="37" spans="1:46" s="35" customFormat="1" ht="18.600000000000001" customHeight="1">
      <c r="A37" s="82" t="s">
        <v>18</v>
      </c>
      <c r="B37" s="37"/>
      <c r="C37" s="38"/>
      <c r="D37" s="37"/>
      <c r="E37" s="39"/>
      <c r="F37" s="37"/>
      <c r="G37" s="37"/>
      <c r="H37" s="37"/>
      <c r="I37" s="40"/>
      <c r="J37" s="40"/>
      <c r="K37" s="41"/>
      <c r="L37" s="38"/>
      <c r="O37" s="40"/>
      <c r="P37" s="42"/>
      <c r="Q37" s="40"/>
      <c r="R37" s="40"/>
      <c r="S37" s="43"/>
      <c r="Z37" s="38"/>
      <c r="AA37" s="44"/>
      <c r="AB37" s="44"/>
      <c r="AC37" s="44"/>
      <c r="AD37" s="43"/>
      <c r="AE37" s="189"/>
      <c r="AF37" s="189"/>
      <c r="AG37" s="189"/>
      <c r="AH37" s="190"/>
      <c r="AI37" s="190"/>
    </row>
    <row r="38" spans="1:46" s="35" customFormat="1" ht="31.8" customHeight="1">
      <c r="A38" s="119" t="s">
        <v>20</v>
      </c>
      <c r="B38" s="120"/>
      <c r="C38" s="120"/>
      <c r="D38" s="120"/>
      <c r="E38" s="120"/>
      <c r="F38" s="120"/>
      <c r="G38" s="120"/>
      <c r="H38" s="65" t="s">
        <v>72</v>
      </c>
      <c r="I38" s="121" t="s">
        <v>84</v>
      </c>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2"/>
      <c r="AR38" s="80"/>
    </row>
    <row r="39" spans="1:46" s="35" customFormat="1" ht="18.600000000000001" customHeight="1">
      <c r="A39" s="156"/>
      <c r="B39" s="156"/>
      <c r="C39" s="156"/>
      <c r="D39" s="156"/>
      <c r="E39" s="156"/>
      <c r="F39" s="156"/>
      <c r="G39" s="180"/>
      <c r="H39" s="66"/>
      <c r="I39" s="185"/>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R39" s="48"/>
    </row>
    <row r="40" spans="1:46" s="35" customFormat="1" ht="18.600000000000001" customHeight="1">
      <c r="A40" s="180"/>
      <c r="B40" s="181"/>
      <c r="C40" s="181"/>
      <c r="D40" s="181"/>
      <c r="E40" s="181"/>
      <c r="F40" s="181"/>
      <c r="G40" s="182"/>
      <c r="H40" s="66"/>
      <c r="I40" s="183"/>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R40" s="48"/>
    </row>
    <row r="41" spans="1:46" s="35" customFormat="1" ht="18.600000000000001" customHeight="1">
      <c r="A41" s="180"/>
      <c r="B41" s="181"/>
      <c r="C41" s="181"/>
      <c r="D41" s="181"/>
      <c r="E41" s="181"/>
      <c r="F41" s="181"/>
      <c r="G41" s="182"/>
      <c r="H41" s="66"/>
      <c r="I41" s="183"/>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5"/>
    </row>
    <row r="42" spans="1:46" s="35" customFormat="1" ht="18.600000000000001" customHeight="1">
      <c r="A42" s="180"/>
      <c r="B42" s="181"/>
      <c r="C42" s="181"/>
      <c r="D42" s="181"/>
      <c r="E42" s="181"/>
      <c r="F42" s="181"/>
      <c r="G42" s="182"/>
      <c r="H42" s="66"/>
      <c r="I42" s="183"/>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5"/>
    </row>
    <row r="43" spans="1:46" s="35" customFormat="1" ht="18.600000000000001" customHeight="1">
      <c r="A43" s="174" t="s">
        <v>67</v>
      </c>
      <c r="B43" s="175"/>
      <c r="C43" s="175"/>
      <c r="D43" s="175"/>
      <c r="E43" s="175"/>
      <c r="F43" s="175"/>
      <c r="G43" s="176"/>
      <c r="H43" s="78">
        <f>SUM(所要額B379111315[])</f>
        <v>0</v>
      </c>
      <c r="I43" s="186"/>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8"/>
    </row>
    <row r="44" spans="1:46" ht="4.5" customHeight="1">
      <c r="A44" s="21"/>
      <c r="B44" s="21"/>
      <c r="C44" s="21"/>
      <c r="D44" s="21"/>
      <c r="E44" s="22"/>
      <c r="F44" s="22"/>
      <c r="G44" s="22"/>
      <c r="H44" s="22"/>
      <c r="I44" s="23"/>
      <c r="J44" s="23"/>
      <c r="K44" s="22"/>
      <c r="L44" s="22"/>
      <c r="M44" s="22"/>
      <c r="N44" s="22"/>
      <c r="O44" s="22"/>
      <c r="P44" s="22"/>
      <c r="Q44" s="22"/>
      <c r="R44" s="22"/>
      <c r="S44" s="22"/>
      <c r="T44" s="22"/>
      <c r="U44" s="24"/>
      <c r="V44" s="24"/>
      <c r="W44" s="24"/>
      <c r="X44" s="24"/>
      <c r="Y44" s="24"/>
      <c r="Z44" s="24"/>
      <c r="AA44" s="22"/>
      <c r="AB44" s="22"/>
      <c r="AC44" s="22"/>
      <c r="AD44" s="22"/>
      <c r="AE44" s="22"/>
      <c r="AF44" s="22"/>
      <c r="AG44" s="22"/>
      <c r="AH44" s="22"/>
      <c r="AI44" s="22"/>
    </row>
    <row r="45" spans="1:46" ht="18" customHeight="1">
      <c r="A45" s="174" t="s">
        <v>68</v>
      </c>
      <c r="B45" s="175"/>
      <c r="C45" s="175"/>
      <c r="D45" s="175"/>
      <c r="E45" s="175"/>
      <c r="F45" s="175"/>
      <c r="G45" s="176"/>
      <c r="H45" s="75">
        <f>IFERROR(H35+H43,"")</f>
        <v>0</v>
      </c>
      <c r="I45" s="177"/>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9"/>
    </row>
    <row r="46" spans="1:46">
      <c r="A46" s="14"/>
      <c r="B46" s="14" t="s">
        <v>79</v>
      </c>
    </row>
    <row r="47" spans="1:46" ht="34.799999999999997" customHeight="1">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row>
    <row r="48" spans="1:46" ht="5.4" customHeight="1">
      <c r="AE48" s="172"/>
      <c r="AF48" s="172"/>
      <c r="AG48" s="172"/>
      <c r="AH48" s="172"/>
      <c r="AI48" s="172"/>
    </row>
  </sheetData>
  <sheetProtection formatCells="0" formatColumns="0" formatRows="0" insertColumns="0" insertRows="0" autoFilter="0"/>
  <mergeCells count="77">
    <mergeCell ref="A3:AI3"/>
    <mergeCell ref="A5:AI5"/>
    <mergeCell ref="A7:G7"/>
    <mergeCell ref="H7:J7"/>
    <mergeCell ref="K7:O7"/>
    <mergeCell ref="P7:AI7"/>
    <mergeCell ref="AL10:AQ10"/>
    <mergeCell ref="A8:C9"/>
    <mergeCell ref="D8:G8"/>
    <mergeCell ref="H8:O8"/>
    <mergeCell ref="P8:R9"/>
    <mergeCell ref="S8:AB8"/>
    <mergeCell ref="AC8:AI8"/>
    <mergeCell ref="D9:G9"/>
    <mergeCell ref="H9:O9"/>
    <mergeCell ref="S9:AB9"/>
    <mergeCell ref="AC9:AI9"/>
    <mergeCell ref="A20:S20"/>
    <mergeCell ref="T20:V20"/>
    <mergeCell ref="A10:G10"/>
    <mergeCell ref="I10:AB10"/>
    <mergeCell ref="AC10:AE10"/>
    <mergeCell ref="A16:AI16"/>
    <mergeCell ref="A18:S18"/>
    <mergeCell ref="T18:V18"/>
    <mergeCell ref="A19:S19"/>
    <mergeCell ref="T19:V19"/>
    <mergeCell ref="AF10:AG10"/>
    <mergeCell ref="AH10:AI10"/>
    <mergeCell ref="AH26:AI27"/>
    <mergeCell ref="A21:S21"/>
    <mergeCell ref="T21:V21"/>
    <mergeCell ref="A23:AI23"/>
    <mergeCell ref="U25:Y25"/>
    <mergeCell ref="Z25:AD25"/>
    <mergeCell ref="AE25:AI25"/>
    <mergeCell ref="U26:W27"/>
    <mergeCell ref="X26:Y27"/>
    <mergeCell ref="Z26:AB27"/>
    <mergeCell ref="AC26:AD27"/>
    <mergeCell ref="AE26:AG27"/>
    <mergeCell ref="A28:G28"/>
    <mergeCell ref="I28:AI28"/>
    <mergeCell ref="A29:G29"/>
    <mergeCell ref="I29:AI29"/>
    <mergeCell ref="A30:G30"/>
    <mergeCell ref="I30:AI30"/>
    <mergeCell ref="A31:G31"/>
    <mergeCell ref="I31:AI31"/>
    <mergeCell ref="A32:G32"/>
    <mergeCell ref="I32:AI32"/>
    <mergeCell ref="A33:G33"/>
    <mergeCell ref="I33:AI33"/>
    <mergeCell ref="A34:G34"/>
    <mergeCell ref="I34:AI34"/>
    <mergeCell ref="A35:G35"/>
    <mergeCell ref="I35:AI35"/>
    <mergeCell ref="AE36:AG36"/>
    <mergeCell ref="AH36:AI36"/>
    <mergeCell ref="AE37:AG37"/>
    <mergeCell ref="AH37:AI37"/>
    <mergeCell ref="A38:G38"/>
    <mergeCell ref="I38:AI38"/>
    <mergeCell ref="A39:G39"/>
    <mergeCell ref="I39:AI39"/>
    <mergeCell ref="AE48:AI48"/>
    <mergeCell ref="A40:G40"/>
    <mergeCell ref="I40:AI40"/>
    <mergeCell ref="A41:G41"/>
    <mergeCell ref="I41:AI41"/>
    <mergeCell ref="A42:G42"/>
    <mergeCell ref="I42:AI42"/>
    <mergeCell ref="A43:G43"/>
    <mergeCell ref="I43:AI43"/>
    <mergeCell ref="A45:G45"/>
    <mergeCell ref="I45:AI45"/>
    <mergeCell ref="B47:AH47"/>
  </mergeCells>
  <phoneticPr fontId="3"/>
  <dataValidations count="4">
    <dataValidation type="list" allowBlank="1" showInputMessage="1" showErrorMessage="1" sqref="T18:V21" xr:uid="{E95ECBAF-4FFE-4D16-B0C8-77FAA2451ABA}">
      <formula1>"✔"</formula1>
    </dataValidation>
    <dataValidation imeMode="halfAlpha" allowBlank="1" showInputMessage="1" showErrorMessage="1" sqref="O37:R37 I37:J37" xr:uid="{577D8E47-40EF-49DF-8036-BD8E16B33F8A}"/>
    <dataValidation allowBlank="1" sqref="D9:G9" xr:uid="{86B96282-501D-414C-877A-495BF647A9BD}"/>
    <dataValidation type="custom" allowBlank="1" showInputMessage="1" showErrorMessage="1" sqref="H10" xr:uid="{45BE39BA-B836-4CCA-B29E-334C5521586A}">
      <formula1>LEN(H10)=LENB(H10)</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変更申請書</vt:lpstr>
      <vt:lpstr>申請額一覧</vt:lpstr>
      <vt:lpstr>個票1</vt:lpstr>
      <vt:lpstr>個票2</vt:lpstr>
      <vt:lpstr>個票3</vt:lpstr>
      <vt:lpstr>個票4</vt:lpstr>
      <vt:lpstr>個票5</vt:lpstr>
      <vt:lpstr>個票6</vt:lpstr>
      <vt:lpstr>個票7</vt:lpstr>
      <vt:lpstr>個票8</vt:lpstr>
      <vt:lpstr>個票9</vt:lpstr>
      <vt:lpstr>個票10</vt:lpstr>
      <vt:lpstr>個票11</vt:lpstr>
      <vt:lpstr>個票12</vt:lpstr>
      <vt:lpstr>個票13</vt:lpstr>
      <vt:lpstr>個票14</vt:lpstr>
      <vt:lpstr>個票15</vt:lpstr>
      <vt:lpstr>事業所種別・基準額</vt:lpstr>
      <vt:lpstr>個票1!Print_Area</vt:lpstr>
      <vt:lpstr>個票10!Print_Area</vt:lpstr>
      <vt:lpstr>個票11!Print_Area</vt:lpstr>
      <vt:lpstr>個票12!Print_Area</vt:lpstr>
      <vt:lpstr>個票13!Print_Area</vt:lpstr>
      <vt:lpstr>個票14!Print_Area</vt:lpstr>
      <vt:lpstr>個票15!Print_Area</vt:lpstr>
      <vt:lpstr>個票2!Print_Area</vt:lpstr>
      <vt:lpstr>個票3!Print_Area</vt:lpstr>
      <vt:lpstr>個票4!Print_Area</vt:lpstr>
      <vt:lpstr>個票5!Print_Area</vt:lpstr>
      <vt:lpstr>個票6!Print_Area</vt:lpstr>
      <vt:lpstr>個票7!Print_Area</vt:lpstr>
      <vt:lpstr>個票8!Print_Area</vt:lpstr>
      <vt:lpstr>個票9!Print_Area</vt:lpstr>
      <vt:lpstr>事業所種別・基準額!Print_Area</vt:lpstr>
      <vt:lpstr>申請額一覧!Print_Area</vt:lpstr>
      <vt:lpstr>変更申請書!Print_Area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倉上　修治（長寿社会課）</cp:lastModifiedBy>
  <cp:revision/>
  <cp:lastPrinted>2026-06-19T08:04:21Z</cp:lastPrinted>
  <dcterms:created xsi:type="dcterms:W3CDTF">2018-06-19T01:27:02Z</dcterms:created>
  <dcterms:modified xsi:type="dcterms:W3CDTF">2026-08-18T08:21:50Z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