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01\Share_HDD_O\200300長寿社会課_HDD\99_一時保管フォルダ（不要となったら消すこと）\R7.2補経済対策（物品・設備、老人クラブ、高額設備）\物品・設備\07.実績報告\"/>
    </mc:Choice>
  </mc:AlternateContent>
  <xr:revisionPtr revIDLastSave="0" documentId="13_ncr:1_{D8F5E588-F214-4C57-A6F4-772E135BA9A6}" xr6:coauthVersionLast="47" xr6:coauthVersionMax="47" xr10:uidLastSave="{00000000-0000-0000-0000-000000000000}"/>
  <bookViews>
    <workbookView xWindow="10155" yWindow="-16530" windowWidth="29040" windowHeight="15720" tabRatio="952" xr2:uid="{00000000-000D-0000-FFFF-FFFF00000000}"/>
  </bookViews>
  <sheets>
    <sheet name="実績報告書" sheetId="20" r:id="rId1"/>
    <sheet name="実績額一覧" sheetId="29" r:id="rId2"/>
    <sheet name="個票1" sheetId="38" r:id="rId3"/>
    <sheet name="個票2" sheetId="70" r:id="rId4"/>
    <sheet name="個票3" sheetId="71" r:id="rId5"/>
    <sheet name="事業所種別・基準額" sheetId="55" state="hidden" r:id="rId6"/>
  </sheets>
  <definedNames>
    <definedName name="_xlnm.Print_Area" localSheetId="2">個票1!$A$1:$AI$44</definedName>
    <definedName name="_xlnm.Print_Area" localSheetId="3">個票2!$A$1:$AI$44</definedName>
    <definedName name="_xlnm.Print_Area" localSheetId="4">個票3!$A$1:$AI$44</definedName>
    <definedName name="_xlnm.Print_Area" localSheetId="5">事業所種別・基準額!$A$1:$F$33</definedName>
    <definedName name="_xlnm.Print_Area" localSheetId="1">実績額一覧!$A$1:$L$22</definedName>
    <definedName name="_xlnm.Print_Area" localSheetId="0">実績報告書!$A$1:$J$38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71" l="1"/>
  <c r="H31" i="71"/>
  <c r="I10" i="71"/>
  <c r="E1" i="71" a="1"/>
  <c r="E1" i="71" s="1"/>
  <c r="H39" i="70"/>
  <c r="H31" i="70"/>
  <c r="I10" i="70"/>
  <c r="E1" i="70" a="1"/>
  <c r="E1" i="70" s="1"/>
  <c r="H41" i="71" l="1"/>
  <c r="Z22" i="71" s="1"/>
  <c r="AE22" i="71" s="1"/>
  <c r="H41" i="70"/>
  <c r="Z22" i="70" s="1"/>
  <c r="AE22" i="70" s="1"/>
  <c r="I10" i="38"/>
  <c r="H14" i="29"/>
  <c r="H16" i="29"/>
  <c r="I17" i="29"/>
  <c r="H13" i="29"/>
  <c r="J13" i="29"/>
  <c r="J19" i="29"/>
  <c r="I16" i="29"/>
  <c r="H19" i="29"/>
  <c r="J10" i="29"/>
  <c r="J14" i="29"/>
  <c r="H10" i="29"/>
  <c r="I10" i="29"/>
  <c r="H5" i="29"/>
  <c r="I19" i="29"/>
  <c r="J17" i="29"/>
  <c r="J9" i="29"/>
  <c r="I12" i="29"/>
  <c r="H18" i="29"/>
  <c r="I8" i="29"/>
  <c r="H8" i="29"/>
  <c r="H9" i="29"/>
  <c r="I9" i="29"/>
  <c r="I18" i="29"/>
  <c r="I14" i="29"/>
  <c r="J12" i="29"/>
  <c r="H17" i="29"/>
  <c r="I11" i="29"/>
  <c r="J8" i="29"/>
  <c r="H11" i="29"/>
  <c r="J6" i="29"/>
  <c r="I6" i="29"/>
  <c r="J18" i="29"/>
  <c r="H6" i="29"/>
  <c r="J16" i="29"/>
  <c r="I7" i="29"/>
  <c r="H12" i="29"/>
  <c r="J11" i="29"/>
  <c r="J7" i="29"/>
  <c r="I13" i="29"/>
  <c r="J15" i="29"/>
  <c r="H7" i="29"/>
  <c r="I15" i="29"/>
  <c r="H15" i="29"/>
  <c r="H20" i="29" l="1"/>
  <c r="F16" i="20" s="1"/>
  <c r="H31" i="38"/>
  <c r="E1" i="38" a="1"/>
  <c r="E1" i="38" s="1"/>
  <c r="H39" i="38"/>
  <c r="H41" i="38" l="1"/>
  <c r="Z22" i="38" s="1"/>
  <c r="A19" i="29"/>
  <c r="A18" i="29"/>
  <c r="A17" i="29"/>
  <c r="A16" i="29"/>
  <c r="A15" i="29"/>
  <c r="A14" i="29"/>
  <c r="A13" i="29"/>
  <c r="A12" i="29"/>
  <c r="A11" i="29"/>
  <c r="A10" i="29"/>
  <c r="A9" i="29"/>
  <c r="A8" i="29"/>
  <c r="A7" i="29"/>
  <c r="A6" i="29"/>
  <c r="A5" i="29"/>
  <c r="F8" i="29"/>
  <c r="B6" i="29"/>
  <c r="D18" i="29"/>
  <c r="E10" i="29"/>
  <c r="D8" i="29"/>
  <c r="F14" i="29"/>
  <c r="E18" i="29"/>
  <c r="E17" i="29"/>
  <c r="D19" i="29"/>
  <c r="C8" i="29"/>
  <c r="C13" i="29"/>
  <c r="C6" i="29"/>
  <c r="D7" i="29"/>
  <c r="F18" i="29"/>
  <c r="F7" i="29"/>
  <c r="E15" i="29"/>
  <c r="F10" i="29"/>
  <c r="F17" i="29"/>
  <c r="C19" i="29"/>
  <c r="F12" i="29"/>
  <c r="B7" i="29"/>
  <c r="D10" i="29"/>
  <c r="C15" i="29"/>
  <c r="B8" i="29"/>
  <c r="F13" i="29"/>
  <c r="D11" i="29"/>
  <c r="E12" i="29"/>
  <c r="D9" i="29"/>
  <c r="E9" i="29"/>
  <c r="B11" i="29"/>
  <c r="B19" i="29"/>
  <c r="B9" i="29"/>
  <c r="C17" i="29"/>
  <c r="E6" i="29"/>
  <c r="E13" i="29"/>
  <c r="C11" i="29"/>
  <c r="D17" i="29"/>
  <c r="C9" i="29"/>
  <c r="B15" i="29"/>
  <c r="B16" i="29"/>
  <c r="E14" i="29"/>
  <c r="C14" i="29"/>
  <c r="F5" i="29"/>
  <c r="B14" i="29"/>
  <c r="C16" i="29"/>
  <c r="F16" i="29"/>
  <c r="F11" i="29"/>
  <c r="B5" i="29"/>
  <c r="B18" i="29"/>
  <c r="I5" i="29"/>
  <c r="D5" i="29"/>
  <c r="F19" i="29"/>
  <c r="B10" i="29"/>
  <c r="C7" i="29"/>
  <c r="E19" i="29"/>
  <c r="B12" i="29"/>
  <c r="C10" i="29"/>
  <c r="F6" i="29"/>
  <c r="D6" i="29"/>
  <c r="B13" i="29"/>
  <c r="E8" i="29"/>
  <c r="D16" i="29"/>
  <c r="E7" i="29"/>
  <c r="B17" i="29"/>
  <c r="C12" i="29"/>
  <c r="D13" i="29"/>
  <c r="D12" i="29"/>
  <c r="D14" i="29"/>
  <c r="E11" i="29"/>
  <c r="D15" i="29"/>
  <c r="E5" i="29"/>
  <c r="F9" i="29"/>
  <c r="C5" i="29"/>
  <c r="C18" i="29"/>
  <c r="F15" i="29"/>
  <c r="E16" i="29"/>
  <c r="I20" i="29" l="1"/>
  <c r="F18" i="20" s="1"/>
  <c r="AE22" i="38"/>
  <c r="G13" i="29"/>
  <c r="G7" i="29"/>
  <c r="G6" i="29"/>
  <c r="G14" i="29"/>
  <c r="G8" i="29"/>
  <c r="G15" i="29"/>
  <c r="G16" i="29"/>
  <c r="G9" i="29"/>
  <c r="G17" i="29"/>
  <c r="G10" i="29"/>
  <c r="G18" i="29"/>
  <c r="G11" i="29"/>
  <c r="G19" i="29"/>
  <c r="G12" i="29"/>
  <c r="J5" i="29"/>
  <c r="G5" i="29" l="1"/>
  <c r="J20" i="29"/>
  <c r="F20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F16" authorId="0" shapeId="0" xr:uid="{45856C05-D545-4E74-A653-9FB695309146}">
      <text>
        <r>
          <rPr>
            <sz val="9"/>
            <color indexed="81"/>
            <rFont val="MS P ゴシック"/>
            <family val="3"/>
            <charset val="128"/>
          </rPr>
          <t>入力不要</t>
        </r>
      </text>
    </comment>
    <comment ref="F18" authorId="0" shapeId="0" xr:uid="{7313F5DB-3CFF-4420-B67C-D5CEB2096733}">
      <text>
        <r>
          <rPr>
            <sz val="9"/>
            <color indexed="81"/>
            <rFont val="MS P ゴシック"/>
            <family val="3"/>
            <charset val="128"/>
          </rPr>
          <t>入力不要</t>
        </r>
      </text>
    </comment>
    <comment ref="F20" authorId="0" shapeId="0" xr:uid="{136863B2-569B-4167-88B6-1944E7096CDC}">
      <text>
        <r>
          <rPr>
            <sz val="9"/>
            <color indexed="81"/>
            <rFont val="MS P ゴシック"/>
            <family val="3"/>
            <charset val="128"/>
          </rPr>
          <t>入力不要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130401C7-DCBB-4904-9231-90C595656A55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4B1E43BF-90BB-487E-8E88-27CA369475D7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倉上　修治（長寿社会課）</author>
  </authors>
  <commentList>
    <comment ref="U22" authorId="0" shapeId="0" xr:uid="{5A7765F9-B630-4CF3-B31E-0911AE9A0582}">
      <text>
        <r>
          <rPr>
            <sz val="9"/>
            <color indexed="81"/>
            <rFont val="MS P ゴシック"/>
            <family val="3"/>
            <charset val="128"/>
          </rPr>
          <t>先に提出いただいた、交付申請書エクセルの様式1-4又は1-3から転記してください。
申請書の補正や変更があった場合は、必ず最終の申請書から入力してください。
※変更申請を行った場合は、変更申請書の個票から転記してください。
この部分の入力は千円単位ですので御留意ください。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<sst xmlns="http://schemas.openxmlformats.org/spreadsheetml/2006/main" count="318" uniqueCount="167">
  <si>
    <t>千円</t>
    <rPh sb="0" eb="2">
      <t>センエン</t>
    </rPh>
    <phoneticPr fontId="3"/>
  </si>
  <si>
    <t>（添付書類）</t>
    <rPh sb="1" eb="3">
      <t>テンプ</t>
    </rPh>
    <rPh sb="3" eb="5">
      <t>ショルイ</t>
    </rPh>
    <phoneticPr fontId="3"/>
  </si>
  <si>
    <t>電話番号</t>
    <rPh sb="0" eb="2">
      <t>デンワ</t>
    </rPh>
    <rPh sb="2" eb="4">
      <t>バンゴウ</t>
    </rPh>
    <phoneticPr fontId="3"/>
  </si>
  <si>
    <t>No.</t>
    <phoneticPr fontId="3"/>
  </si>
  <si>
    <t>事業所・施設名</t>
    <rPh sb="0" eb="3">
      <t>ジギョウショ</t>
    </rPh>
    <rPh sb="4" eb="7">
      <t>シセツメイ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</si>
  <si>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</si>
  <si>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サービス種別</t>
    <rPh sb="4" eb="6">
      <t>シュベツ</t>
    </rPh>
    <phoneticPr fontId="3"/>
  </si>
  <si>
    <t>住所</t>
    <rPh sb="0" eb="2">
      <t>ジュウショ</t>
    </rPh>
    <phoneticPr fontId="3"/>
  </si>
  <si>
    <t>審査
結果</t>
    <rPh sb="0" eb="2">
      <t>シンサ</t>
    </rPh>
    <rPh sb="3" eb="5">
      <t>ケッカ</t>
    </rPh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</si>
  <si>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7" eb="9">
      <t>バンゴウ</t>
    </rPh>
    <phoneticPr fontId="3"/>
  </si>
  <si>
    <t>事業所名称</t>
    <rPh sb="0" eb="3">
      <t>ジギョウショ</t>
    </rPh>
    <rPh sb="3" eb="5">
      <t>メイショウ</t>
    </rPh>
    <phoneticPr fontId="3"/>
  </si>
  <si>
    <t>所在地</t>
    <rPh sb="0" eb="3">
      <t>ショザイチ</t>
    </rPh>
    <phoneticPr fontId="3"/>
  </si>
  <si>
    <t>都道府県名</t>
    <rPh sb="0" eb="4">
      <t>トドウフケン</t>
    </rPh>
    <rPh sb="4" eb="5">
      <t>メイ</t>
    </rPh>
    <phoneticPr fontId="3"/>
  </si>
  <si>
    <t>連絡先</t>
    <rPh sb="0" eb="3">
      <t>レンラクサキ</t>
    </rPh>
    <phoneticPr fontId="3"/>
  </si>
  <si>
    <t>定員</t>
    <rPh sb="0" eb="2">
      <t>テイイン</t>
    </rPh>
    <phoneticPr fontId="3"/>
  </si>
  <si>
    <t>人</t>
    <rPh sb="0" eb="1">
      <t>ニン</t>
    </rPh>
    <phoneticPr fontId="3"/>
  </si>
  <si>
    <t>【災害備蓄等への対応】</t>
    <rPh sb="1" eb="3">
      <t>サイガイ</t>
    </rPh>
    <rPh sb="3" eb="5">
      <t>ビチク</t>
    </rPh>
    <rPh sb="5" eb="6">
      <t>トウ</t>
    </rPh>
    <rPh sb="8" eb="10">
      <t>タイオウ</t>
    </rPh>
    <phoneticPr fontId="3"/>
  </si>
  <si>
    <t>【介護サービスを円滑に継続するための対応】</t>
    <phoneticPr fontId="3"/>
  </si>
  <si>
    <t>品目</t>
    <rPh sb="0" eb="2">
      <t>ヒンモク</t>
    </rPh>
    <phoneticPr fontId="3"/>
  </si>
  <si>
    <t>　　　佐賀県知事　殿</t>
    <rPh sb="3" eb="5">
      <t>サガ</t>
    </rPh>
    <rPh sb="5" eb="6">
      <t>ケン</t>
    </rPh>
    <rPh sb="6" eb="8">
      <t>チジ</t>
    </rPh>
    <rPh sb="9" eb="10">
      <t>ドノ</t>
    </rPh>
    <phoneticPr fontId="3"/>
  </si>
  <si>
    <t>（法人名）</t>
    <rPh sb="1" eb="4">
      <t>ホウジンメイ</t>
    </rPh>
    <phoneticPr fontId="3"/>
  </si>
  <si>
    <t>（住所）</t>
    <rPh sb="1" eb="3">
      <t>ジュウショ</t>
    </rPh>
    <phoneticPr fontId="3"/>
  </si>
  <si>
    <t>（代表者職・氏名）</t>
    <rPh sb="1" eb="4">
      <t>ダイヒョウシャ</t>
    </rPh>
    <rPh sb="4" eb="5">
      <t>ショク</t>
    </rPh>
    <rPh sb="6" eb="8">
      <t>シメイ</t>
    </rPh>
    <phoneticPr fontId="3"/>
  </si>
  <si>
    <t>申請者</t>
    <rPh sb="0" eb="3">
      <t>シンセイシャ</t>
    </rPh>
    <phoneticPr fontId="3"/>
  </si>
  <si>
    <t>←法人名は正式名称を入力してください。</t>
    <rPh sb="1" eb="4">
      <t>ホウジンメイ</t>
    </rPh>
    <rPh sb="5" eb="9">
      <t>セイシキメイショウ</t>
    </rPh>
    <rPh sb="10" eb="12">
      <t>ニュウリョク</t>
    </rPh>
    <phoneticPr fontId="3"/>
  </si>
  <si>
    <t>佐賀県</t>
    <rPh sb="0" eb="3">
      <t>サガケン</t>
    </rPh>
    <phoneticPr fontId="3"/>
  </si>
  <si>
    <t>施設概要</t>
    <rPh sb="0" eb="2">
      <t>シセツ</t>
    </rPh>
    <rPh sb="2" eb="4">
      <t>ガイヨウ</t>
    </rPh>
    <phoneticPr fontId="3"/>
  </si>
  <si>
    <t>担当者名</t>
    <rPh sb="0" eb="3">
      <t>タントウシャ</t>
    </rPh>
    <rPh sb="3" eb="4">
      <t>メイ</t>
    </rPh>
    <phoneticPr fontId="3"/>
  </si>
  <si>
    <t>提供サービス番号
(1～29）</t>
    <rPh sb="0" eb="2">
      <t>テイキョウ</t>
    </rPh>
    <rPh sb="6" eb="8">
      <t>バンゴウ</t>
    </rPh>
    <phoneticPr fontId="3"/>
  </si>
  <si>
    <t>申請法人名</t>
    <rPh sb="0" eb="2">
      <t>シンセイ</t>
    </rPh>
    <rPh sb="2" eb="4">
      <t>ホウジン</t>
    </rPh>
    <rPh sb="4" eb="5">
      <t>メイ</t>
    </rPh>
    <phoneticPr fontId="3"/>
  </si>
  <si>
    <t>事業所・施設等の種別</t>
    <rPh sb="0" eb="3">
      <t>ジギョウショ</t>
    </rPh>
    <rPh sb="4" eb="6">
      <t>シセツ</t>
    </rPh>
    <rPh sb="6" eb="7">
      <t>トウ</t>
    </rPh>
    <rPh sb="8" eb="10">
      <t>シュベツ</t>
    </rPh>
    <phoneticPr fontId="28"/>
  </si>
  <si>
    <t>１事業所あたり</t>
    <rPh sb="1" eb="4">
      <t>ジギョウショ</t>
    </rPh>
    <phoneticPr fontId="28"/>
  </si>
  <si>
    <t>訪問入浴介護事業所</t>
    <rPh sb="0" eb="2">
      <t>ホウモン</t>
    </rPh>
    <rPh sb="2" eb="4">
      <t>ニュウヨク</t>
    </rPh>
    <rPh sb="4" eb="6">
      <t>カイゴ</t>
    </rPh>
    <phoneticPr fontId="28"/>
  </si>
  <si>
    <t>訪問看護事業所</t>
    <rPh sb="0" eb="2">
      <t>ホウモン</t>
    </rPh>
    <rPh sb="2" eb="4">
      <t>カンゴ</t>
    </rPh>
    <phoneticPr fontId="28"/>
  </si>
  <si>
    <t>訪問リハビリテーション事業所</t>
    <rPh sb="0" eb="2">
      <t>ホウモン</t>
    </rPh>
    <phoneticPr fontId="28"/>
  </si>
  <si>
    <t>通所リハビリテーション事業所</t>
    <rPh sb="0" eb="2">
      <t>ツウショ</t>
    </rPh>
    <phoneticPr fontId="28"/>
  </si>
  <si>
    <t>福祉用具貸与事業所</t>
    <rPh sb="0" eb="2">
      <t>フクシ</t>
    </rPh>
    <rPh sb="2" eb="4">
      <t>ヨウグ</t>
    </rPh>
    <rPh sb="4" eb="6">
      <t>タイヨ</t>
    </rPh>
    <phoneticPr fontId="28"/>
  </si>
  <si>
    <t>定期巡回・随時対応型訪問介護看護事業所</t>
    <rPh sb="0" eb="2">
      <t>テイキ</t>
    </rPh>
    <rPh sb="2" eb="4">
      <t>ジュンカイ</t>
    </rPh>
    <rPh sb="5" eb="7">
      <t>ズイジ</t>
    </rPh>
    <rPh sb="7" eb="10">
      <t>タイオウガタ</t>
    </rPh>
    <rPh sb="10" eb="14">
      <t>ホウモンカイゴ</t>
    </rPh>
    <rPh sb="14" eb="16">
      <t>カンゴ</t>
    </rPh>
    <phoneticPr fontId="28"/>
  </si>
  <si>
    <t>夜間対応型訪問介護事業所</t>
    <rPh sb="0" eb="5">
      <t>ヤカンタイオウガタ</t>
    </rPh>
    <rPh sb="5" eb="7">
      <t>ホウモン</t>
    </rPh>
    <rPh sb="7" eb="9">
      <t>カイゴ</t>
    </rPh>
    <phoneticPr fontId="28"/>
  </si>
  <si>
    <t>地域密着型通所介護事業所</t>
    <rPh sb="0" eb="2">
      <t>チイキ</t>
    </rPh>
    <rPh sb="2" eb="4">
      <t>ミッチャク</t>
    </rPh>
    <rPh sb="4" eb="5">
      <t>ガタ</t>
    </rPh>
    <rPh sb="5" eb="9">
      <t>ツウショカイゴ</t>
    </rPh>
    <phoneticPr fontId="28"/>
  </si>
  <si>
    <t>認知症対応型通所介護事業所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28"/>
  </si>
  <si>
    <t>小規模多機能型居宅介護事業所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8"/>
  </si>
  <si>
    <t>認知症対応型共同生活介護事業所</t>
    <rPh sb="0" eb="3">
      <t>ニンチショウ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phoneticPr fontId="28"/>
  </si>
  <si>
    <t>看護小規模多機能型居宅介護事業所</t>
    <rPh sb="0" eb="5">
      <t>カンゴショウキボ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28"/>
  </si>
  <si>
    <t>居宅介護支援事業所</t>
    <rPh sb="0" eb="2">
      <t>キョタク</t>
    </rPh>
    <rPh sb="2" eb="4">
      <t>カイゴ</t>
    </rPh>
    <rPh sb="4" eb="6">
      <t>シエン</t>
    </rPh>
    <phoneticPr fontId="28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</si>
  <si>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</si>
  <si>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8"/>
  </si>
  <si>
    <t>介護医療院</t>
    <rPh sb="0" eb="2">
      <t>カイゴ</t>
    </rPh>
    <rPh sb="2" eb="5">
      <t>イリョウイン</t>
    </rPh>
    <phoneticPr fontId="28"/>
  </si>
  <si>
    <t>地域密着型介護老人福祉施設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phoneticPr fontId="28"/>
  </si>
  <si>
    <t>短期入所生活介護事業所</t>
    <rPh sb="0" eb="2">
      <t>タンキ</t>
    </rPh>
    <rPh sb="2" eb="4">
      <t>ニュウショ</t>
    </rPh>
    <rPh sb="4" eb="6">
      <t>セイカツ</t>
    </rPh>
    <rPh sb="6" eb="8">
      <t>カイゴ</t>
    </rPh>
    <phoneticPr fontId="28"/>
  </si>
  <si>
    <t>養護老人ホーム</t>
    <rPh sb="0" eb="4">
      <t>ヨウゴロウジン</t>
    </rPh>
    <phoneticPr fontId="28"/>
  </si>
  <si>
    <t>軽費老人ホーム</t>
    <rPh sb="0" eb="2">
      <t>ケイヒ</t>
    </rPh>
    <rPh sb="2" eb="4">
      <t>ロウジン</t>
    </rPh>
    <phoneticPr fontId="28"/>
  </si>
  <si>
    <t>【個票からのセル参照用：事業所種別・基準額】</t>
    <rPh sb="1" eb="3">
      <t>コヒョウ</t>
    </rPh>
    <rPh sb="8" eb="11">
      <t>サンショウヨウ</t>
    </rPh>
    <rPh sb="12" eb="15">
      <t>ジギョウショ</t>
    </rPh>
    <rPh sb="15" eb="17">
      <t>シュベツ</t>
    </rPh>
    <rPh sb="18" eb="21">
      <t>キジュンガク</t>
    </rPh>
    <phoneticPr fontId="28"/>
  </si>
  <si>
    <t>基準額（単位：千円）</t>
    <rPh sb="0" eb="3">
      <t>キジュンガク</t>
    </rPh>
    <rPh sb="4" eb="6">
      <t>タンイ</t>
    </rPh>
    <rPh sb="7" eb="9">
      <t>センエン</t>
    </rPh>
    <phoneticPr fontId="28"/>
  </si>
  <si>
    <t>定員1人あたり</t>
    <rPh sb="0" eb="2">
      <t>テイイン</t>
    </rPh>
    <rPh sb="3" eb="4">
      <t>ニン</t>
    </rPh>
    <phoneticPr fontId="28"/>
  </si>
  <si>
    <t>訪問介護事業所（集合住宅併設型（同一建物減算の算定がある事業所））</t>
    <rPh sb="0" eb="2">
      <t>ホウモン</t>
    </rPh>
    <rPh sb="2" eb="4">
      <t>カイゴ</t>
    </rPh>
    <rPh sb="8" eb="12">
      <t>シュウゴウジュウタク</t>
    </rPh>
    <rPh sb="12" eb="14">
      <t>ヘイセツ</t>
    </rPh>
    <rPh sb="14" eb="15">
      <t>ガタ</t>
    </rPh>
    <rPh sb="16" eb="18">
      <t>ドウイツ</t>
    </rPh>
    <rPh sb="18" eb="20">
      <t>タテモノ</t>
    </rPh>
    <rPh sb="20" eb="22">
      <t>ゲンサン</t>
    </rPh>
    <rPh sb="23" eb="25">
      <t>サンテイ</t>
    </rPh>
    <rPh sb="28" eb="31">
      <t>ジギョウショ</t>
    </rPh>
    <phoneticPr fontId="28"/>
  </si>
  <si>
    <t>訪問介護事業所（同一建物減算の算定がなく、１月あたり延べ訪問回数200回以下）</t>
    <rPh sb="0" eb="4">
      <t>ホウモンカイゴ</t>
    </rPh>
    <rPh sb="4" eb="7">
      <t>ジギョウショ</t>
    </rPh>
    <rPh sb="8" eb="12">
      <t>ドウイツタテモノ</t>
    </rPh>
    <rPh sb="12" eb="14">
      <t>ゲンサン</t>
    </rPh>
    <rPh sb="15" eb="17">
      <t>サンテイ</t>
    </rPh>
    <rPh sb="22" eb="23">
      <t>ツキ</t>
    </rPh>
    <rPh sb="26" eb="27">
      <t>ノ</t>
    </rPh>
    <rPh sb="28" eb="30">
      <t>ホウモン</t>
    </rPh>
    <rPh sb="30" eb="32">
      <t>カイスウ</t>
    </rPh>
    <rPh sb="35" eb="36">
      <t>カイ</t>
    </rPh>
    <rPh sb="36" eb="38">
      <t>イカ</t>
    </rPh>
    <phoneticPr fontId="3"/>
  </si>
  <si>
    <t>訪問介護事業所（同一建物減算の算定がなく、１月あたり延べ訪問回数201回以上2,000回以下）</t>
    <rPh sb="0" eb="4">
      <t>ホウモンカイゴ</t>
    </rPh>
    <rPh sb="4" eb="7">
      <t>ジギョウショ</t>
    </rPh>
    <rPh sb="8" eb="12">
      <t>ドウイツタテモノ</t>
    </rPh>
    <rPh sb="12" eb="14">
      <t>ゲンサン</t>
    </rPh>
    <rPh sb="15" eb="17">
      <t>サンテイ</t>
    </rPh>
    <rPh sb="22" eb="23">
      <t>ツキ</t>
    </rPh>
    <rPh sb="26" eb="27">
      <t>ノ</t>
    </rPh>
    <rPh sb="28" eb="30">
      <t>ホウモン</t>
    </rPh>
    <rPh sb="30" eb="32">
      <t>カイスウ</t>
    </rPh>
    <rPh sb="35" eb="36">
      <t>カイ</t>
    </rPh>
    <rPh sb="36" eb="38">
      <t>イジョウ</t>
    </rPh>
    <rPh sb="43" eb="44">
      <t>カイ</t>
    </rPh>
    <rPh sb="44" eb="46">
      <t>イカ</t>
    </rPh>
    <phoneticPr fontId="3"/>
  </si>
  <si>
    <t>訪問介護事業所（同一建物減算の算定がなく、１月あたり延べ訪問回数2,001回以上）</t>
    <rPh sb="0" eb="4">
      <t>ホウモンカイゴ</t>
    </rPh>
    <rPh sb="4" eb="7">
      <t>ジギョウショ</t>
    </rPh>
    <rPh sb="8" eb="10">
      <t>ドウイツ</t>
    </rPh>
    <rPh sb="10" eb="12">
      <t>タテモノ</t>
    </rPh>
    <rPh sb="12" eb="14">
      <t>ゲンサン</t>
    </rPh>
    <rPh sb="15" eb="17">
      <t>サンテイ</t>
    </rPh>
    <rPh sb="22" eb="23">
      <t>ツキ</t>
    </rPh>
    <rPh sb="26" eb="27">
      <t>ノ</t>
    </rPh>
    <rPh sb="28" eb="32">
      <t>ホウモンカイスウ</t>
    </rPh>
    <rPh sb="37" eb="38">
      <t>カイ</t>
    </rPh>
    <rPh sb="38" eb="40">
      <t>イジョウ</t>
    </rPh>
    <phoneticPr fontId="3"/>
  </si>
  <si>
    <t>通所介護事業所（１月あたり延べ利用者数300人以下）</t>
    <rPh sb="0" eb="2">
      <t>ツウショ</t>
    </rPh>
    <rPh sb="2" eb="4">
      <t>カイゴ</t>
    </rPh>
    <rPh sb="9" eb="10">
      <t>ツキ</t>
    </rPh>
    <rPh sb="13" eb="14">
      <t>ノ</t>
    </rPh>
    <rPh sb="15" eb="18">
      <t>リヨウシャ</t>
    </rPh>
    <rPh sb="18" eb="19">
      <t>スウ</t>
    </rPh>
    <rPh sb="22" eb="23">
      <t>ニン</t>
    </rPh>
    <rPh sb="23" eb="25">
      <t>イカ</t>
    </rPh>
    <phoneticPr fontId="28"/>
  </si>
  <si>
    <t>通所介護事業所（１月あたり延べ利用者数301人以上600人以下）</t>
    <rPh sb="0" eb="2">
      <t>ツウショ</t>
    </rPh>
    <rPh sb="2" eb="4">
      <t>カイゴ</t>
    </rPh>
    <rPh sb="4" eb="7">
      <t>ジギョウショ</t>
    </rPh>
    <rPh sb="9" eb="10">
      <t>ツキ</t>
    </rPh>
    <rPh sb="13" eb="14">
      <t>ノ</t>
    </rPh>
    <rPh sb="15" eb="19">
      <t>リヨウシャスウ</t>
    </rPh>
    <rPh sb="22" eb="23">
      <t>ニン</t>
    </rPh>
    <rPh sb="23" eb="25">
      <t>イジョウ</t>
    </rPh>
    <rPh sb="28" eb="29">
      <t>ニン</t>
    </rPh>
    <rPh sb="29" eb="31">
      <t>イカ</t>
    </rPh>
    <phoneticPr fontId="3"/>
  </si>
  <si>
    <t>通所介護事業所（１月あたり延べ利用者数601人以上）</t>
    <rPh sb="0" eb="2">
      <t>ツウショ</t>
    </rPh>
    <rPh sb="2" eb="4">
      <t>カイゴ</t>
    </rPh>
    <rPh sb="4" eb="7">
      <t>ジギョウショ</t>
    </rPh>
    <rPh sb="9" eb="10">
      <t>ツキ</t>
    </rPh>
    <rPh sb="13" eb="14">
      <t>ノ</t>
    </rPh>
    <rPh sb="15" eb="18">
      <t>リヨウシャ</t>
    </rPh>
    <rPh sb="18" eb="19">
      <t>スウ</t>
    </rPh>
    <rPh sb="22" eb="23">
      <t>ニン</t>
    </rPh>
    <rPh sb="23" eb="25">
      <t>イジョウ</t>
    </rPh>
    <phoneticPr fontId="3"/>
  </si>
  <si>
    <t>特定施設入居者生活介護（養護老人ホーム、軽費老人ホームを除く）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2" eb="14">
      <t>ヨウゴ</t>
    </rPh>
    <rPh sb="14" eb="16">
      <t>ロウジン</t>
    </rPh>
    <rPh sb="20" eb="22">
      <t>ケイヒ</t>
    </rPh>
    <rPh sb="22" eb="24">
      <t>ロウジン</t>
    </rPh>
    <rPh sb="28" eb="29">
      <t>ノゾ</t>
    </rPh>
    <phoneticPr fontId="28"/>
  </si>
  <si>
    <t>地域密着型特定施設入居者生活介護（養護老人ホーム、軽費老人ホームを除く）</t>
    <rPh sb="0" eb="2">
      <t>チイキ</t>
    </rPh>
    <rPh sb="2" eb="5">
      <t>ミッチャクガタ</t>
    </rPh>
    <rPh sb="5" eb="7">
      <t>トクテイ</t>
    </rPh>
    <rPh sb="7" eb="9">
      <t>シセツ</t>
    </rPh>
    <rPh sb="9" eb="11">
      <t>ニュウキョ</t>
    </rPh>
    <rPh sb="11" eb="12">
      <t>シャ</t>
    </rPh>
    <rPh sb="12" eb="14">
      <t>セイカツ</t>
    </rPh>
    <rPh sb="14" eb="16">
      <t>カイゴ</t>
    </rPh>
    <rPh sb="33" eb="34">
      <t>ノゾ</t>
    </rPh>
    <phoneticPr fontId="28"/>
  </si>
  <si>
    <t>計</t>
    <rPh sb="0" eb="1">
      <t>ケイ</t>
    </rPh>
    <phoneticPr fontId="3"/>
  </si>
  <si>
    <t>所要額合計（円）</t>
    <rPh sb="0" eb="3">
      <t>ショヨウガク</t>
    </rPh>
    <rPh sb="3" eb="5">
      <t>ゴウケイ</t>
    </rPh>
    <rPh sb="6" eb="7">
      <t>エン</t>
    </rPh>
    <phoneticPr fontId="3"/>
  </si>
  <si>
    <t>合計：</t>
    <rPh sb="0" eb="2">
      <t>ゴウケイ</t>
    </rPh>
    <phoneticPr fontId="3"/>
  </si>
  <si>
    <r>
      <t>【注意】本シートは、</t>
    </r>
    <r>
      <rPr>
        <b/>
        <sz val="12"/>
        <color rgb="FFFF0000"/>
        <rFont val="ＭＳ Ｐゴシック"/>
        <family val="3"/>
        <charset val="128"/>
      </rPr>
      <t>全て各事業所・施設毎の個票シートから転記されるため、原則入力不要</t>
    </r>
    <r>
      <rPr>
        <b/>
        <sz val="12"/>
        <rFont val="ＭＳ Ｐゴシック"/>
        <family val="3"/>
        <charset val="128"/>
      </rPr>
      <t>です。</t>
    </r>
    <rPh sb="1" eb="3">
      <t>チュウイ</t>
    </rPh>
    <rPh sb="4" eb="5">
      <t>ホン</t>
    </rPh>
    <rPh sb="10" eb="11">
      <t>スベ</t>
    </rPh>
    <rPh sb="12" eb="17">
      <t>カクジギョウショテン</t>
    </rPh>
    <rPh sb="17" eb="19">
      <t>シセツ</t>
    </rPh>
    <rPh sb="19" eb="20">
      <t>ゴト</t>
    </rPh>
    <rPh sb="21" eb="23">
      <t>コヒョウ</t>
    </rPh>
    <rPh sb="28" eb="30">
      <t>テンキ</t>
    </rPh>
    <rPh sb="36" eb="38">
      <t>ゲンソク</t>
    </rPh>
    <rPh sb="38" eb="40">
      <t>ニュウリョク</t>
    </rPh>
    <rPh sb="40" eb="42">
      <t>フヨウ</t>
    </rPh>
    <phoneticPr fontId="3"/>
  </si>
  <si>
    <t>：入力が必要な部分</t>
    <rPh sb="1" eb="3">
      <t>ニュウリョク</t>
    </rPh>
    <rPh sb="4" eb="6">
      <t>ヒツヨウ</t>
    </rPh>
    <rPh sb="7" eb="9">
      <t>ブブン</t>
    </rPh>
    <phoneticPr fontId="3"/>
  </si>
  <si>
    <t>：他シート等から転記や集計される部分</t>
    <rPh sb="1" eb="2">
      <t>タ</t>
    </rPh>
    <rPh sb="5" eb="6">
      <t>トウ</t>
    </rPh>
    <rPh sb="8" eb="10">
      <t>テンキ</t>
    </rPh>
    <rPh sb="11" eb="13">
      <t>シュウケイ</t>
    </rPh>
    <rPh sb="16" eb="18">
      <t>ブブン</t>
    </rPh>
    <phoneticPr fontId="3"/>
  </si>
  <si>
    <t>【特記事項】※伝達したい事項がある場合は下の四角に入力してください。（自由記述）</t>
    <rPh sb="1" eb="5">
      <t>トッキジコウ</t>
    </rPh>
    <rPh sb="7" eb="9">
      <t>デンタツ</t>
    </rPh>
    <rPh sb="12" eb="14">
      <t>ジコウ</t>
    </rPh>
    <rPh sb="17" eb="19">
      <t>バアイ</t>
    </rPh>
    <rPh sb="20" eb="21">
      <t>シタ</t>
    </rPh>
    <rPh sb="22" eb="24">
      <t>シカク</t>
    </rPh>
    <rPh sb="25" eb="27">
      <t>ニュウリョク</t>
    </rPh>
    <rPh sb="35" eb="37">
      <t>ジユウ</t>
    </rPh>
    <rPh sb="37" eb="39">
      <t>キジュツ</t>
    </rPh>
    <phoneticPr fontId="3"/>
  </si>
  <si>
    <t>住所（市町以下）</t>
    <rPh sb="0" eb="2">
      <t>ジュウショ</t>
    </rPh>
    <rPh sb="3" eb="5">
      <t>シマチ</t>
    </rPh>
    <rPh sb="5" eb="7">
      <t>イカ</t>
    </rPh>
    <phoneticPr fontId="3"/>
  </si>
  <si>
    <t>←行が足りない場合は、行をコピー挿入で追加してください。</t>
    <rPh sb="1" eb="2">
      <t>ギョウ</t>
    </rPh>
    <rPh sb="3" eb="4">
      <t>タ</t>
    </rPh>
    <rPh sb="7" eb="9">
      <t>バアイ</t>
    </rPh>
    <rPh sb="11" eb="12">
      <t>ギョウ</t>
    </rPh>
    <rPh sb="16" eb="18">
      <t>ソウニュウ</t>
    </rPh>
    <rPh sb="19" eb="21">
      <t>ツイカ</t>
    </rPh>
    <phoneticPr fontId="3"/>
  </si>
  <si>
    <t>12月16日以降の経費が対象となるため、按分計算を行い、その旨（「12月分日割り按分」等）を説明欄に記載してください。</t>
    <rPh sb="2" eb="3">
      <t>ガツ</t>
    </rPh>
    <rPh sb="5" eb="6">
      <t>ニチ</t>
    </rPh>
    <rPh sb="6" eb="8">
      <t>イコウ</t>
    </rPh>
    <rPh sb="9" eb="11">
      <t>ケイヒ</t>
    </rPh>
    <rPh sb="12" eb="14">
      <t>タイショウ</t>
    </rPh>
    <rPh sb="20" eb="22">
      <t>アンブン</t>
    </rPh>
    <rPh sb="22" eb="24">
      <t>ケイサン</t>
    </rPh>
    <rPh sb="25" eb="26">
      <t>オコナ</t>
    </rPh>
    <rPh sb="30" eb="31">
      <t>ムネ</t>
    </rPh>
    <rPh sb="35" eb="36">
      <t>ガツ</t>
    </rPh>
    <rPh sb="36" eb="37">
      <t>ブン</t>
    </rPh>
    <rPh sb="37" eb="39">
      <t>ヒワ</t>
    </rPh>
    <rPh sb="40" eb="42">
      <t>アンブン</t>
    </rPh>
    <rPh sb="43" eb="44">
      <t>トウ</t>
    </rPh>
    <rPh sb="46" eb="49">
      <t>セツメイラン</t>
    </rPh>
    <rPh sb="50" eb="52">
      <t>キサイ</t>
    </rPh>
    <phoneticPr fontId="3"/>
  </si>
  <si>
    <t>【注意1】光熱水費等で、月単位で発生する経費については、令和7年12月分を対象とする場合には</t>
    <rPh sb="1" eb="3">
      <t>チュウイ</t>
    </rPh>
    <rPh sb="5" eb="9">
      <t>コウネツスイヒ</t>
    </rPh>
    <rPh sb="9" eb="10">
      <t>トウ</t>
    </rPh>
    <rPh sb="12" eb="15">
      <t>ツキタンイ</t>
    </rPh>
    <rPh sb="16" eb="18">
      <t>ハッセイ</t>
    </rPh>
    <rPh sb="20" eb="22">
      <t>ケイヒ</t>
    </rPh>
    <rPh sb="28" eb="30">
      <t>レイワ</t>
    </rPh>
    <rPh sb="31" eb="32">
      <t>ネン</t>
    </rPh>
    <rPh sb="34" eb="35">
      <t>ガツ</t>
    </rPh>
    <rPh sb="35" eb="36">
      <t>ブン</t>
    </rPh>
    <rPh sb="37" eb="39">
      <t>タイショウ</t>
    </rPh>
    <rPh sb="42" eb="44">
      <t>バアイ</t>
    </rPh>
    <phoneticPr fontId="3"/>
  </si>
  <si>
    <t>【注意2】同一建物内で複数の事業を運営している場合等で、複数の事業にまたがる経費については、</t>
    <rPh sb="1" eb="3">
      <t>チュウイ</t>
    </rPh>
    <rPh sb="5" eb="7">
      <t>ドウイツ</t>
    </rPh>
    <rPh sb="7" eb="9">
      <t>タテモノ</t>
    </rPh>
    <rPh sb="9" eb="10">
      <t>ナイ</t>
    </rPh>
    <rPh sb="11" eb="13">
      <t>フクスウ</t>
    </rPh>
    <rPh sb="14" eb="16">
      <t>ジギョウ</t>
    </rPh>
    <rPh sb="17" eb="19">
      <t>ウンエイ</t>
    </rPh>
    <rPh sb="23" eb="25">
      <t>バアイ</t>
    </rPh>
    <rPh sb="25" eb="26">
      <t>トウ</t>
    </rPh>
    <rPh sb="28" eb="30">
      <t>フクスウ</t>
    </rPh>
    <rPh sb="31" eb="33">
      <t>ジギョウ</t>
    </rPh>
    <rPh sb="38" eb="40">
      <t>ケイヒ</t>
    </rPh>
    <phoneticPr fontId="3"/>
  </si>
  <si>
    <t>　</t>
    <phoneticPr fontId="3"/>
  </si>
  <si>
    <t>事業別の敷地面積や定員等、経費の性質に応じた適切な基準を用いて按分を行い、その旨（「事業所単位按分額」等）を説明欄に記載してください。</t>
    <rPh sb="0" eb="2">
      <t>ジギョウ</t>
    </rPh>
    <rPh sb="2" eb="3">
      <t>ベツ</t>
    </rPh>
    <rPh sb="4" eb="6">
      <t>シキチ</t>
    </rPh>
    <rPh sb="6" eb="8">
      <t>メンセキ</t>
    </rPh>
    <rPh sb="9" eb="11">
      <t>テイイン</t>
    </rPh>
    <rPh sb="11" eb="12">
      <t>トウ</t>
    </rPh>
    <rPh sb="13" eb="15">
      <t>ケイヒ</t>
    </rPh>
    <rPh sb="16" eb="18">
      <t>セイシツ</t>
    </rPh>
    <rPh sb="19" eb="20">
      <t>オウ</t>
    </rPh>
    <rPh sb="22" eb="24">
      <t>テキセツ</t>
    </rPh>
    <rPh sb="25" eb="27">
      <t>キジュン</t>
    </rPh>
    <rPh sb="28" eb="29">
      <t>モチ</t>
    </rPh>
    <rPh sb="31" eb="33">
      <t>アンブン</t>
    </rPh>
    <rPh sb="34" eb="35">
      <t>オコナ</t>
    </rPh>
    <rPh sb="39" eb="40">
      <t>ムネ</t>
    </rPh>
    <rPh sb="42" eb="45">
      <t>ジギョウショ</t>
    </rPh>
    <rPh sb="45" eb="47">
      <t>タンイ</t>
    </rPh>
    <rPh sb="47" eb="50">
      <t>アンブンガク</t>
    </rPh>
    <rPh sb="51" eb="52">
      <t>トウ</t>
    </rPh>
    <rPh sb="54" eb="56">
      <t>セツメイ</t>
    </rPh>
    <rPh sb="56" eb="57">
      <t>ラン</t>
    </rPh>
    <rPh sb="58" eb="60">
      <t>キサイ</t>
    </rPh>
    <phoneticPr fontId="3"/>
  </si>
  <si>
    <r>
      <t>　　　　ただし、</t>
    </r>
    <r>
      <rPr>
        <b/>
        <sz val="12"/>
        <color rgb="FFFF0000"/>
        <rFont val="ＭＳ Ｐゴシック"/>
        <family val="3"/>
        <charset val="128"/>
      </rPr>
      <t>運営する事業所・施設数が１５を超える法人</t>
    </r>
    <r>
      <rPr>
        <b/>
        <sz val="12"/>
        <rFont val="ＭＳ Ｐゴシック"/>
        <family val="3"/>
        <charset val="128"/>
      </rPr>
      <t>については、</t>
    </r>
    <r>
      <rPr>
        <b/>
        <u/>
        <sz val="12"/>
        <color rgb="FFFF0000"/>
        <rFont val="ＭＳ Ｐゴシック"/>
        <family val="3"/>
        <charset val="128"/>
      </rPr>
      <t>個票シートの追加</t>
    </r>
    <r>
      <rPr>
        <b/>
        <sz val="12"/>
        <rFont val="ＭＳ Ｐゴシック"/>
        <family val="3"/>
        <charset val="128"/>
      </rPr>
      <t>と</t>
    </r>
    <r>
      <rPr>
        <b/>
        <u/>
        <sz val="12"/>
        <color rgb="FFFF0000"/>
        <rFont val="ＭＳ Ｐゴシック"/>
        <family val="3"/>
        <charset val="128"/>
      </rPr>
      <t>本シートの行の追加挿入</t>
    </r>
    <r>
      <rPr>
        <b/>
        <sz val="12"/>
        <rFont val="ＭＳ Ｐゴシック"/>
        <family val="3"/>
        <charset val="128"/>
      </rPr>
      <t>をしてください。</t>
    </r>
    <rPh sb="8" eb="10">
      <t>ウンエイ</t>
    </rPh>
    <rPh sb="12" eb="14">
      <t>ジギョウ</t>
    </rPh>
    <rPh sb="14" eb="15">
      <t>ショ</t>
    </rPh>
    <rPh sb="16" eb="18">
      <t>シセツ</t>
    </rPh>
    <rPh sb="18" eb="19">
      <t>スウ</t>
    </rPh>
    <rPh sb="23" eb="24">
      <t>コ</t>
    </rPh>
    <rPh sb="26" eb="28">
      <t>ホウジン</t>
    </rPh>
    <rPh sb="34" eb="36">
      <t>コヒョウ</t>
    </rPh>
    <rPh sb="40" eb="42">
      <t>ツイカ</t>
    </rPh>
    <rPh sb="43" eb="44">
      <t>ホン</t>
    </rPh>
    <rPh sb="48" eb="49">
      <t>ギョウ</t>
    </rPh>
    <rPh sb="50" eb="52">
      <t>ツイカ</t>
    </rPh>
    <rPh sb="52" eb="54">
      <t>ソウニュウ</t>
    </rPh>
    <phoneticPr fontId="3"/>
  </si>
  <si>
    <t xml:space="preserve"> ※追加シート名は「個票XX」（XXは16以降の連番）としてください。本シート追加行は下に続けて追加し、上の行をコピーの上A列に16以降の連番を入力してください。</t>
    <rPh sb="2" eb="4">
      <t>ツイカ</t>
    </rPh>
    <rPh sb="7" eb="8">
      <t>メイ</t>
    </rPh>
    <rPh sb="10" eb="12">
      <t>コヒョウ</t>
    </rPh>
    <rPh sb="21" eb="23">
      <t>イコウ</t>
    </rPh>
    <rPh sb="24" eb="26">
      <t>レンバン</t>
    </rPh>
    <rPh sb="35" eb="36">
      <t>ホン</t>
    </rPh>
    <rPh sb="39" eb="41">
      <t>ツイカ</t>
    </rPh>
    <rPh sb="41" eb="42">
      <t>ギョウ</t>
    </rPh>
    <rPh sb="43" eb="44">
      <t>シタ</t>
    </rPh>
    <rPh sb="45" eb="46">
      <t>ツヅ</t>
    </rPh>
    <rPh sb="48" eb="50">
      <t>ツイカ</t>
    </rPh>
    <rPh sb="60" eb="61">
      <t>ウエ</t>
    </rPh>
    <rPh sb="62" eb="63">
      <t>レツ</t>
    </rPh>
    <rPh sb="66" eb="68">
      <t>イコウ</t>
    </rPh>
    <rPh sb="69" eb="71">
      <t>レンバン</t>
    </rPh>
    <rPh sb="72" eb="74">
      <t>ニュウリョク</t>
    </rPh>
    <phoneticPr fontId="3"/>
  </si>
  <si>
    <t>←LoGoフォームで実績報告を送信する日付を入力してください。</t>
    <rPh sb="10" eb="14">
      <t>ジッセキホウコク</t>
    </rPh>
    <rPh sb="15" eb="17">
      <t>ソウシン</t>
    </rPh>
    <rPh sb="19" eb="21">
      <t>ヒヅケ</t>
    </rPh>
    <rPh sb="22" eb="24">
      <t>ニュウリョク</t>
    </rPh>
    <phoneticPr fontId="3"/>
  </si>
  <si>
    <t>（様式３－１)</t>
    <rPh sb="1" eb="3">
      <t>ヨウシキ</t>
    </rPh>
    <phoneticPr fontId="3"/>
  </si>
  <si>
    <r>
      <rPr>
        <sz val="10"/>
        <rFont val="ＭＳ 明朝"/>
        <family val="1"/>
        <charset val="128"/>
      </rPr>
      <t>（様式３－２)</t>
    </r>
    <r>
      <rPr>
        <b/>
        <sz val="16"/>
        <rFont val="ＭＳ Ｐゴシック"/>
        <family val="3"/>
        <charset val="128"/>
        <scheme val="major"/>
      </rPr>
      <t>事業所・施設別実績額一覧</t>
    </r>
    <rPh sb="7" eb="10">
      <t>ジギョウショ</t>
    </rPh>
    <rPh sb="11" eb="13">
      <t>シセツ</t>
    </rPh>
    <rPh sb="13" eb="14">
      <t>ベツ</t>
    </rPh>
    <rPh sb="14" eb="16">
      <t>ジッセキ</t>
    </rPh>
    <rPh sb="16" eb="17">
      <t>ガク</t>
    </rPh>
    <rPh sb="17" eb="19">
      <t>イチラン</t>
    </rPh>
    <phoneticPr fontId="3"/>
  </si>
  <si>
    <t>（様式３－３）</t>
    <rPh sb="1" eb="3">
      <t>ヨウシキ</t>
    </rPh>
    <phoneticPr fontId="3"/>
  </si>
  <si>
    <r>
      <rPr>
        <sz val="11"/>
        <rFont val="ＭＳ Ｐゴシック"/>
        <family val="3"/>
        <charset val="128"/>
      </rPr>
      <t>佐賀県介護事業所等に対するサービス継続支援事業に関する</t>
    </r>
    <r>
      <rPr>
        <b/>
        <sz val="11"/>
        <rFont val="ＭＳ Ｐゴシック"/>
        <family val="3"/>
        <charset val="128"/>
      </rPr>
      <t xml:space="preserve">
事業実績報告書（事業所単位）</t>
    </r>
    <rPh sb="0" eb="3">
      <t>サガケン</t>
    </rPh>
    <rPh sb="28" eb="32">
      <t>ジギョウジッセキ</t>
    </rPh>
    <rPh sb="32" eb="35">
      <t>ホウコクショ</t>
    </rPh>
    <rPh sb="36" eb="39">
      <t>ジギョウショ</t>
    </rPh>
    <rPh sb="39" eb="41">
      <t>タンイ</t>
    </rPh>
    <phoneticPr fontId="3"/>
  </si>
  <si>
    <t>交付決定額</t>
    <rPh sb="0" eb="2">
      <t>コウフ</t>
    </rPh>
    <rPh sb="2" eb="4">
      <t>ケッテイ</t>
    </rPh>
    <rPh sb="4" eb="5">
      <t>ガク</t>
    </rPh>
    <phoneticPr fontId="3"/>
  </si>
  <si>
    <t>実績額</t>
    <rPh sb="0" eb="3">
      <t>ジッセキガク</t>
    </rPh>
    <phoneticPr fontId="3"/>
  </si>
  <si>
    <t>差引額※</t>
    <rPh sb="0" eb="2">
      <t>サシヒキ</t>
    </rPh>
    <rPh sb="2" eb="3">
      <t>ガク</t>
    </rPh>
    <phoneticPr fontId="3"/>
  </si>
  <si>
    <t>説明（数量、対応月 等）</t>
    <rPh sb="0" eb="2">
      <t>セツメイ</t>
    </rPh>
    <rPh sb="3" eb="5">
      <t>スウリョウ</t>
    </rPh>
    <rPh sb="4" eb="5">
      <t>カンスウ</t>
    </rPh>
    <rPh sb="6" eb="8">
      <t>タイオウ</t>
    </rPh>
    <rPh sb="8" eb="9">
      <t>ガツ</t>
    </rPh>
    <rPh sb="10" eb="11">
      <t>トウ</t>
    </rPh>
    <phoneticPr fontId="3"/>
  </si>
  <si>
    <r>
      <rPr>
        <sz val="9"/>
        <color theme="1"/>
        <rFont val="ＭＳ ゴシック"/>
        <family val="3"/>
        <charset val="128"/>
      </rPr>
      <t>支出済額（円）</t>
    </r>
    <r>
      <rPr>
        <sz val="9"/>
        <rFont val="ＭＳ ゴシック"/>
        <family val="3"/>
        <charset val="128"/>
      </rPr>
      <t xml:space="preserve">
</t>
    </r>
    <r>
      <rPr>
        <sz val="9"/>
        <color rgb="FFFF0000"/>
        <rFont val="ＭＳ ゴシック"/>
        <family val="3"/>
        <charset val="128"/>
      </rPr>
      <t>※税抜金額</t>
    </r>
    <rPh sb="0" eb="2">
      <t>シシュツ</t>
    </rPh>
    <rPh sb="2" eb="4">
      <t>スミガク</t>
    </rPh>
    <rPh sb="5" eb="6">
      <t>エン</t>
    </rPh>
    <rPh sb="9" eb="13">
      <t>ゼイバツキンガク</t>
    </rPh>
    <phoneticPr fontId="3"/>
  </si>
  <si>
    <t>※令和７年１２月１６日以降に発生した経費で、かつ令和８年８月３１日までに納品及び支払を完了した経費が対象です。</t>
    <phoneticPr fontId="3"/>
  </si>
  <si>
    <r>
      <t>※左表の支出済額は</t>
    </r>
    <r>
      <rPr>
        <b/>
        <sz val="12"/>
        <color rgb="FFFF0000"/>
        <rFont val="ＭＳ ゴシック"/>
        <family val="3"/>
        <charset val="128"/>
      </rPr>
      <t>円単位</t>
    </r>
    <r>
      <rPr>
        <b/>
        <sz val="12"/>
        <rFont val="ＭＳ ゴシック"/>
        <family val="3"/>
        <charset val="128"/>
      </rPr>
      <t>で入力してください。</t>
    </r>
    <rPh sb="1" eb="3">
      <t>サヒョウ</t>
    </rPh>
    <rPh sb="4" eb="6">
      <t>シシュツ</t>
    </rPh>
    <rPh sb="6" eb="7">
      <t>スミ</t>
    </rPh>
    <rPh sb="7" eb="8">
      <t>ガク</t>
    </rPh>
    <rPh sb="9" eb="12">
      <t>エンタンイ</t>
    </rPh>
    <rPh sb="13" eb="15">
      <t>ニュウリョク</t>
    </rPh>
    <phoneticPr fontId="3"/>
  </si>
  <si>
    <t>　※右の「差引額」は、交付決定額と実績額を比較して、</t>
    <rPh sb="2" eb="3">
      <t>ミギ</t>
    </rPh>
    <rPh sb="5" eb="8">
      <t>サシヒキガク</t>
    </rPh>
    <rPh sb="11" eb="15">
      <t>コウフケッテイ</t>
    </rPh>
    <rPh sb="15" eb="16">
      <t>ガク</t>
    </rPh>
    <rPh sb="17" eb="20">
      <t>ジッセキガク</t>
    </rPh>
    <rPh sb="21" eb="23">
      <t>ヒカク</t>
    </rPh>
    <phoneticPr fontId="3"/>
  </si>
  <si>
    <t>　　交付決定額が大きい場合（返還が生じる場合）のみ表示されます。</t>
    <rPh sb="2" eb="7">
      <t>コウフケッテイガク</t>
    </rPh>
    <rPh sb="8" eb="9">
      <t>オオ</t>
    </rPh>
    <rPh sb="11" eb="13">
      <t>バアイ</t>
    </rPh>
    <rPh sb="14" eb="16">
      <t>ヘンカン</t>
    </rPh>
    <rPh sb="17" eb="18">
      <t>ショウ</t>
    </rPh>
    <rPh sb="20" eb="22">
      <t>バアイ</t>
    </rPh>
    <rPh sb="25" eb="27">
      <t>ヒョウジ</t>
    </rPh>
    <phoneticPr fontId="3"/>
  </si>
  <si>
    <t>実績報告にあたっての確認事項</t>
    <rPh sb="0" eb="2">
      <t>ジッセキ</t>
    </rPh>
    <rPh sb="2" eb="4">
      <t>ホウコク</t>
    </rPh>
    <rPh sb="10" eb="12">
      <t>カクニン</t>
    </rPh>
    <rPh sb="12" eb="14">
      <t>ジコウ</t>
    </rPh>
    <phoneticPr fontId="3"/>
  </si>
  <si>
    <t>　見積書、領収証、インターネットバンキングの支払記録等の根拠資料は適切に保管しており、交付要綱に定める期間、事業所において保管する。</t>
    <rPh sb="1" eb="4">
      <t>ミツモリショ</t>
    </rPh>
    <rPh sb="5" eb="8">
      <t>リョウシュウショウ</t>
    </rPh>
    <rPh sb="22" eb="24">
      <t>シハラ</t>
    </rPh>
    <rPh sb="24" eb="26">
      <t>キロク</t>
    </rPh>
    <rPh sb="28" eb="30">
      <t>コンキョ</t>
    </rPh>
    <rPh sb="30" eb="32">
      <t>シリョウ</t>
    </rPh>
    <rPh sb="33" eb="35">
      <t>テキセツ</t>
    </rPh>
    <rPh sb="36" eb="38">
      <t>ホカン</t>
    </rPh>
    <rPh sb="43" eb="47">
      <t>コウフヨウコウ</t>
    </rPh>
    <rPh sb="48" eb="49">
      <t>サダ</t>
    </rPh>
    <rPh sb="51" eb="53">
      <t>キカン</t>
    </rPh>
    <phoneticPr fontId="3"/>
  </si>
  <si>
    <t>　報告の支出について、他の補助金等を重複して利用していない。</t>
    <rPh sb="1" eb="3">
      <t>ホウコク</t>
    </rPh>
    <rPh sb="4" eb="6">
      <t>シシュツ</t>
    </rPh>
    <rPh sb="11" eb="12">
      <t>タ</t>
    </rPh>
    <rPh sb="13" eb="16">
      <t>ホジョキン</t>
    </rPh>
    <rPh sb="16" eb="17">
      <t>トウ</t>
    </rPh>
    <rPh sb="18" eb="20">
      <t>ジュウフク</t>
    </rPh>
    <rPh sb="22" eb="24">
      <t>リヨウ</t>
    </rPh>
    <phoneticPr fontId="3"/>
  </si>
  <si>
    <t>　報告の支出済額に、消費税及び地方消費税相当額を含めていない。</t>
    <rPh sb="1" eb="3">
      <t>ホウコク</t>
    </rPh>
    <rPh sb="4" eb="6">
      <t>シシュツ</t>
    </rPh>
    <rPh sb="6" eb="8">
      <t>スミガク</t>
    </rPh>
    <rPh sb="10" eb="13">
      <t>ショウヒゼイ</t>
    </rPh>
    <rPh sb="13" eb="14">
      <t>オヨ</t>
    </rPh>
    <rPh sb="15" eb="17">
      <t>チホウ</t>
    </rPh>
    <rPh sb="17" eb="20">
      <t>ショウヒゼイ</t>
    </rPh>
    <rPh sb="20" eb="23">
      <t>ソウトウガク</t>
    </rPh>
    <rPh sb="24" eb="25">
      <t>フク</t>
    </rPh>
    <phoneticPr fontId="3"/>
  </si>
  <si>
    <t>交付決定額
（千円）</t>
    <rPh sb="0" eb="5">
      <t>コウフケッテイガク</t>
    </rPh>
    <rPh sb="7" eb="9">
      <t>センエン</t>
    </rPh>
    <phoneticPr fontId="3"/>
  </si>
  <si>
    <t>実績額
（千円）</t>
    <rPh sb="0" eb="3">
      <t>ジッセキガク</t>
    </rPh>
    <rPh sb="5" eb="7">
      <t>センエン</t>
    </rPh>
    <phoneticPr fontId="3"/>
  </si>
  <si>
    <t>差引額
（千円）</t>
    <rPh sb="0" eb="3">
      <t>サシヒキガク</t>
    </rPh>
    <rPh sb="5" eb="7">
      <t>センエン</t>
    </rPh>
    <phoneticPr fontId="3"/>
  </si>
  <si>
    <t>佐賀県介護事業所等に対するサービス継続支援事業費補助金に係る</t>
    <rPh sb="0" eb="2">
      <t>サガ</t>
    </rPh>
    <rPh sb="2" eb="3">
      <t>ケン</t>
    </rPh>
    <rPh sb="3" eb="5">
      <t>カイゴ</t>
    </rPh>
    <rPh sb="5" eb="8">
      <t>ジギョウショ</t>
    </rPh>
    <rPh sb="8" eb="9">
      <t>トウ</t>
    </rPh>
    <rPh sb="10" eb="11">
      <t>タイ</t>
    </rPh>
    <rPh sb="23" eb="24">
      <t>ヒ</t>
    </rPh>
    <rPh sb="24" eb="27">
      <t>ホジョキン</t>
    </rPh>
    <rPh sb="28" eb="29">
      <t>カカ</t>
    </rPh>
    <phoneticPr fontId="3"/>
  </si>
  <si>
    <t>事業実績報告書</t>
    <rPh sb="0" eb="2">
      <t>ジギョウ</t>
    </rPh>
    <rPh sb="2" eb="4">
      <t>ジッセキ</t>
    </rPh>
    <rPh sb="4" eb="7">
      <t>ホウコクショ</t>
    </rPh>
    <phoneticPr fontId="3"/>
  </si>
  <si>
    <t>　標記補助金に係る事業実績について、佐賀県介護事業所等に対するサービス継続支援事業費補助金交付要綱第14条の規定により関係書類を添えて報告します。</t>
    <rPh sb="1" eb="3">
      <t>ヒョウキ</t>
    </rPh>
    <rPh sb="3" eb="6">
      <t>ホジョキン</t>
    </rPh>
    <rPh sb="7" eb="8">
      <t>カカ</t>
    </rPh>
    <rPh sb="9" eb="11">
      <t>ジギョウ</t>
    </rPh>
    <rPh sb="11" eb="13">
      <t>ジッセキ</t>
    </rPh>
    <rPh sb="18" eb="21">
      <t>サガケン</t>
    </rPh>
    <rPh sb="21" eb="26">
      <t>カイゴジギョウショ</t>
    </rPh>
    <rPh sb="26" eb="27">
      <t>トウ</t>
    </rPh>
    <rPh sb="28" eb="29">
      <t>タイ</t>
    </rPh>
    <rPh sb="35" eb="37">
      <t>ケイゾク</t>
    </rPh>
    <rPh sb="37" eb="39">
      <t>シエン</t>
    </rPh>
    <rPh sb="39" eb="42">
      <t>ジギョウヒ</t>
    </rPh>
    <rPh sb="42" eb="45">
      <t>ホジョキン</t>
    </rPh>
    <rPh sb="45" eb="47">
      <t>コウフ</t>
    </rPh>
    <rPh sb="47" eb="49">
      <t>ヨウコウ</t>
    </rPh>
    <rPh sb="49" eb="50">
      <t>ダイ</t>
    </rPh>
    <rPh sb="52" eb="53">
      <t>ジョウ</t>
    </rPh>
    <rPh sb="54" eb="56">
      <t>キテイ</t>
    </rPh>
    <rPh sb="59" eb="61">
      <t>カンケイ</t>
    </rPh>
    <rPh sb="61" eb="63">
      <t>ショルイ</t>
    </rPh>
    <rPh sb="64" eb="65">
      <t>ソ</t>
    </rPh>
    <rPh sb="67" eb="69">
      <t>ホウコク</t>
    </rPh>
    <phoneticPr fontId="3"/>
  </si>
  <si>
    <t>１　交付決定額</t>
    <rPh sb="2" eb="4">
      <t>コウフ</t>
    </rPh>
    <rPh sb="4" eb="6">
      <t>ケッテイ</t>
    </rPh>
    <rPh sb="6" eb="7">
      <t>ガク</t>
    </rPh>
    <phoneticPr fontId="3"/>
  </si>
  <si>
    <t>２　実績額</t>
    <rPh sb="2" eb="5">
      <t>ジッセキガク</t>
    </rPh>
    <phoneticPr fontId="3"/>
  </si>
  <si>
    <t>３　返還額</t>
    <rPh sb="2" eb="5">
      <t>ヘンカンガク</t>
    </rPh>
    <phoneticPr fontId="3"/>
  </si>
  <si>
    <t>　←１～３は事業所・施設別実績額一覧（様式３－２）のシートから自動転記されます。</t>
    <rPh sb="6" eb="9">
      <t>ジギョウショ</t>
    </rPh>
    <rPh sb="10" eb="12">
      <t>シセツ</t>
    </rPh>
    <rPh sb="12" eb="13">
      <t>ベツ</t>
    </rPh>
    <rPh sb="13" eb="16">
      <t>ジッセキガク</t>
    </rPh>
    <rPh sb="16" eb="18">
      <t>イチラン</t>
    </rPh>
    <rPh sb="19" eb="21">
      <t>ヨウシキ</t>
    </rPh>
    <rPh sb="31" eb="33">
      <t>ジドウ</t>
    </rPh>
    <rPh sb="33" eb="35">
      <t>テンキ</t>
    </rPh>
    <phoneticPr fontId="3"/>
  </si>
  <si>
    <t>←１、２は本エクセルファイル内の別シートです。</t>
    <rPh sb="16" eb="17">
      <t>ベツ</t>
    </rPh>
    <phoneticPr fontId="3"/>
  </si>
  <si>
    <t>【報告内容等に関する問い合わせ先】</t>
    <rPh sb="1" eb="5">
      <t>ホウコクナイヨウ</t>
    </rPh>
    <rPh sb="5" eb="6">
      <t>トウ</t>
    </rPh>
    <rPh sb="7" eb="8">
      <t>カン</t>
    </rPh>
    <rPh sb="10" eb="11">
      <t>ト</t>
    </rPh>
    <rPh sb="12" eb="13">
      <t>ア</t>
    </rPh>
    <rPh sb="15" eb="16">
      <t>サキ</t>
    </rPh>
    <phoneticPr fontId="3"/>
  </si>
  <si>
    <t>法人名等</t>
    <rPh sb="0" eb="3">
      <t>ホウジンメイ</t>
    </rPh>
    <rPh sb="3" eb="4">
      <t>トウ</t>
    </rPh>
    <phoneticPr fontId="3"/>
  </si>
  <si>
    <t>部署名等</t>
    <rPh sb="0" eb="3">
      <t>ブショメイ</t>
    </rPh>
    <rPh sb="3" eb="4">
      <t>トウ</t>
    </rPh>
    <phoneticPr fontId="3"/>
  </si>
  <si>
    <t>担当者氏名</t>
    <rPh sb="0" eb="3">
      <t>タントウシャ</t>
    </rPh>
    <rPh sb="3" eb="5">
      <t>シメイ</t>
    </rPh>
    <phoneticPr fontId="3"/>
  </si>
  <si>
    <t>電話番号</t>
    <rPh sb="0" eb="2">
      <t>デンワ</t>
    </rPh>
    <rPh sb="2" eb="4">
      <t>バンゴウ</t>
    </rPh>
    <phoneticPr fontId="3"/>
  </si>
  <si>
    <t>対象経費支出済額</t>
    <rPh sb="0" eb="2">
      <t>タイショウ</t>
    </rPh>
    <rPh sb="2" eb="4">
      <t>ケイヒ</t>
    </rPh>
    <rPh sb="4" eb="6">
      <t>シシュツ</t>
    </rPh>
    <rPh sb="6" eb="7">
      <t>ズミ</t>
    </rPh>
    <rPh sb="7" eb="8">
      <t>ガク</t>
    </rPh>
    <phoneticPr fontId="3"/>
  </si>
  <si>
    <t>　②支払伝票等の、対象経費の支払に係る会計記録の写し</t>
    <rPh sb="2" eb="6">
      <t>シハライデンピョウ</t>
    </rPh>
    <rPh sb="6" eb="7">
      <t>トウ</t>
    </rPh>
    <rPh sb="9" eb="13">
      <t>タイショウケイヒ</t>
    </rPh>
    <rPh sb="14" eb="16">
      <t>シハラ</t>
    </rPh>
    <rPh sb="17" eb="18">
      <t>カカ</t>
    </rPh>
    <rPh sb="19" eb="21">
      <t>カイケイ</t>
    </rPh>
    <rPh sb="21" eb="23">
      <t>キロク</t>
    </rPh>
    <rPh sb="24" eb="25">
      <t>ウツ</t>
    </rPh>
    <phoneticPr fontId="3"/>
  </si>
  <si>
    <t>　※①、②いずれも、支払内容や内訳が提出書類のみでは不明な場合は、付記や内訳表（様式任意）による補足・明示が必要になります。</t>
    <rPh sb="10" eb="14">
      <t>シハライナイヨウ</t>
    </rPh>
    <rPh sb="15" eb="17">
      <t>ウチワケ</t>
    </rPh>
    <rPh sb="18" eb="20">
      <t>テイシュツ</t>
    </rPh>
    <rPh sb="20" eb="22">
      <t>ショルイ</t>
    </rPh>
    <rPh sb="26" eb="28">
      <t>フメイ</t>
    </rPh>
    <rPh sb="29" eb="31">
      <t>バアイ</t>
    </rPh>
    <rPh sb="33" eb="35">
      <t>フキ</t>
    </rPh>
    <rPh sb="36" eb="39">
      <t>ウチワケヒョウ</t>
    </rPh>
    <rPh sb="40" eb="44">
      <t>ヨウシキニンイ</t>
    </rPh>
    <rPh sb="48" eb="50">
      <t>ホソク</t>
    </rPh>
    <rPh sb="51" eb="53">
      <t>メイジ</t>
    </rPh>
    <rPh sb="54" eb="56">
      <t>ヒツヨウ</t>
    </rPh>
    <phoneticPr fontId="3"/>
  </si>
  <si>
    <t>　又は、</t>
    <rPh sb="1" eb="2">
      <t>マタ</t>
    </rPh>
    <phoneticPr fontId="3"/>
  </si>
  <si>
    <t>←３.支出証拠書類については、次の①、②のいずれかを実績報告フォームを通じて提出してください。詳細は県HPを御確認ください。</t>
    <rPh sb="3" eb="7">
      <t>シシュツショウコ</t>
    </rPh>
    <rPh sb="7" eb="9">
      <t>ショルイ</t>
    </rPh>
    <rPh sb="15" eb="16">
      <t>ツギ</t>
    </rPh>
    <rPh sb="26" eb="28">
      <t>ジッセキ</t>
    </rPh>
    <rPh sb="28" eb="30">
      <t>ホウコク</t>
    </rPh>
    <rPh sb="35" eb="36">
      <t>ツウ</t>
    </rPh>
    <rPh sb="38" eb="40">
      <t>テイシュツ</t>
    </rPh>
    <rPh sb="47" eb="49">
      <t>ショウサイ</t>
    </rPh>
    <rPh sb="50" eb="51">
      <t>ケン</t>
    </rPh>
    <rPh sb="54" eb="57">
      <t>ゴカクニン</t>
    </rPh>
    <phoneticPr fontId="3"/>
  </si>
  <si>
    <t>　①領収書、領収証、振込明細等の写し</t>
    <rPh sb="2" eb="5">
      <t>リョウシュウショ</t>
    </rPh>
    <rPh sb="6" eb="9">
      <t>リョウシュウショウ</t>
    </rPh>
    <rPh sb="10" eb="12">
      <t>フリコミ</t>
    </rPh>
    <rPh sb="12" eb="14">
      <t>メイサイ</t>
    </rPh>
    <rPh sb="14" eb="15">
      <t>トウ</t>
    </rPh>
    <rPh sb="16" eb="17">
      <t>ウツ</t>
    </rPh>
    <phoneticPr fontId="3"/>
  </si>
  <si>
    <t>（会計システムからPDF等で出力した伝票データ等を想定しています。総勘定元帳の該当部分（現金預金元帳の該当レコード掲載部分等）も可。）</t>
    <phoneticPr fontId="3"/>
  </si>
  <si>
    <t>←返還額が生じる場合、補助金額の確定通知後に、別途返還方法を御案内します（返納通知書払）。</t>
    <rPh sb="1" eb="4">
      <t>ヘンカンガク</t>
    </rPh>
    <rPh sb="5" eb="6">
      <t>ショウ</t>
    </rPh>
    <rPh sb="8" eb="10">
      <t>バアイ</t>
    </rPh>
    <rPh sb="11" eb="15">
      <t>ホジョキンガク</t>
    </rPh>
    <rPh sb="16" eb="18">
      <t>カクテイ</t>
    </rPh>
    <rPh sb="18" eb="20">
      <t>ツウチ</t>
    </rPh>
    <rPh sb="20" eb="21">
      <t>ゴ</t>
    </rPh>
    <rPh sb="23" eb="25">
      <t>ベット</t>
    </rPh>
    <rPh sb="25" eb="27">
      <t>ヘンカン</t>
    </rPh>
    <rPh sb="27" eb="29">
      <t>ホウホウ</t>
    </rPh>
    <rPh sb="30" eb="33">
      <t>ゴアンナイ</t>
    </rPh>
    <rPh sb="37" eb="39">
      <t>ヘンノウ</t>
    </rPh>
    <rPh sb="39" eb="42">
      <t>ツウチショ</t>
    </rPh>
    <rPh sb="42" eb="43">
      <t>バライ</t>
    </rPh>
    <phoneticPr fontId="3"/>
  </si>
  <si>
    <t>円</t>
    <rPh sb="0" eb="1">
      <t>エン</t>
    </rPh>
    <phoneticPr fontId="3"/>
  </si>
  <si>
    <t>交付決定通知記載の回答番号</t>
    <rPh sb="0" eb="4">
      <t>コウフケッテイ</t>
    </rPh>
    <rPh sb="4" eb="6">
      <t>ツウチ</t>
    </rPh>
    <rPh sb="6" eb="8">
      <t>キサイ</t>
    </rPh>
    <rPh sb="9" eb="11">
      <t>カイトウ</t>
    </rPh>
    <rPh sb="11" eb="13">
      <t>バンゴウ</t>
    </rPh>
    <phoneticPr fontId="3"/>
  </si>
  <si>
    <r>
      <t>※LoGoフォームマイページに配信された交付決定通知書兼概算払通知書の</t>
    </r>
    <r>
      <rPr>
        <b/>
        <sz val="9"/>
        <rFont val="ＭＳ 明朝"/>
        <family val="1"/>
        <charset val="128"/>
      </rPr>
      <t>右上</t>
    </r>
    <r>
      <rPr>
        <sz val="9"/>
        <rFont val="ＭＳ 明朝"/>
        <family val="1"/>
        <charset val="128"/>
      </rPr>
      <t>に記載された１～３桁の数字を入力してください。</t>
    </r>
    <rPh sb="15" eb="17">
      <t>ハイシン</t>
    </rPh>
    <rPh sb="20" eb="26">
      <t>コウフケッテイツウチ</t>
    </rPh>
    <rPh sb="26" eb="27">
      <t>ショ</t>
    </rPh>
    <rPh sb="27" eb="28">
      <t>ケン</t>
    </rPh>
    <rPh sb="28" eb="31">
      <t>ガイサンバラ</t>
    </rPh>
    <rPh sb="31" eb="33">
      <t>ツウチ</t>
    </rPh>
    <rPh sb="33" eb="34">
      <t>ショ</t>
    </rPh>
    <rPh sb="35" eb="37">
      <t>ミギウエ</t>
    </rPh>
    <rPh sb="38" eb="40">
      <t>キサイ</t>
    </rPh>
    <rPh sb="46" eb="47">
      <t>ケタ</t>
    </rPh>
    <rPh sb="48" eb="50">
      <t>スウジ</t>
    </rPh>
    <rPh sb="51" eb="53">
      <t>ニュウリョク</t>
    </rPh>
    <phoneticPr fontId="3"/>
  </si>
  <si>
    <t>４　事業完了年月日</t>
    <rPh sb="2" eb="6">
      <t>ジギョウカンリョウ</t>
    </rPh>
    <rPh sb="6" eb="9">
      <t>ネンガッピ</t>
    </rPh>
    <phoneticPr fontId="3"/>
  </si>
  <si>
    <t>　　１　事業所・施設別実績額一覧（様式３－２）</t>
    <rPh sb="4" eb="7">
      <t>ジギョウショ</t>
    </rPh>
    <rPh sb="11" eb="13">
      <t>ジッセキ</t>
    </rPh>
    <rPh sb="17" eb="19">
      <t>ヨウシキ</t>
    </rPh>
    <phoneticPr fontId="3"/>
  </si>
  <si>
    <t>　　２　事業実績報告書（事業所単位）（様式３－３）</t>
    <rPh sb="4" eb="6">
      <t>ジギョウ</t>
    </rPh>
    <rPh sb="6" eb="8">
      <t>ジッセキ</t>
    </rPh>
    <rPh sb="8" eb="11">
      <t>ホウコクショ</t>
    </rPh>
    <rPh sb="12" eb="15">
      <t>ジギョウショ</t>
    </rPh>
    <rPh sb="15" eb="17">
      <t>タンイ</t>
    </rPh>
    <rPh sb="19" eb="21">
      <t>ヨウシキ</t>
    </rPh>
    <phoneticPr fontId="3"/>
  </si>
  <si>
    <t>　　３　支出証拠書類の写し</t>
    <rPh sb="4" eb="6">
      <t>シシュツ</t>
    </rPh>
    <rPh sb="6" eb="8">
      <t>ショウコ</t>
    </rPh>
    <rPh sb="8" eb="10">
      <t>ショルイ</t>
    </rPh>
    <rPh sb="11" eb="12">
      <t>ウツ</t>
    </rPh>
    <phoneticPr fontId="3"/>
  </si>
  <si>
    <r>
      <t>←交付決定額は、交付申請書の個票（様式１－４）の「申請額」（様式１－３の「事業所別申請額」に同じ）を</t>
    </r>
    <r>
      <rPr>
        <b/>
        <sz val="12"/>
        <color rgb="FFFF0000"/>
        <rFont val="ＭＳ Ｐ明朝"/>
        <family val="1"/>
        <charset val="128"/>
      </rPr>
      <t>千円単位</t>
    </r>
    <r>
      <rPr>
        <b/>
        <sz val="12"/>
        <rFont val="ＭＳ Ｐ明朝"/>
        <family val="1"/>
        <charset val="128"/>
      </rPr>
      <t>で入力してください。</t>
    </r>
    <rPh sb="1" eb="6">
      <t>コウフケッテイガク</t>
    </rPh>
    <rPh sb="8" eb="13">
      <t>コウフシンセイショ</t>
    </rPh>
    <rPh sb="14" eb="16">
      <t>コヒョウ</t>
    </rPh>
    <rPh sb="17" eb="19">
      <t>ヨウシキ</t>
    </rPh>
    <rPh sb="25" eb="28">
      <t>シンセイガク</t>
    </rPh>
    <rPh sb="30" eb="32">
      <t>ヨウシキ</t>
    </rPh>
    <rPh sb="37" eb="41">
      <t>ジギョウショベツ</t>
    </rPh>
    <rPh sb="41" eb="44">
      <t>シンセイガク</t>
    </rPh>
    <rPh sb="46" eb="47">
      <t>オナ</t>
    </rPh>
    <rPh sb="50" eb="52">
      <t>センエン</t>
    </rPh>
    <rPh sb="52" eb="54">
      <t>タンイ</t>
    </rPh>
    <rPh sb="55" eb="57">
      <t>ニュウリョク</t>
    </rPh>
    <phoneticPr fontId="3"/>
  </si>
  <si>
    <t>ただし、変更交付申請を行った場合は、変更申請書の個票（様式２－３）の「申請額」を千円単位で入力してください。</t>
    <rPh sb="4" eb="6">
      <t>ヘンコウ</t>
    </rPh>
    <rPh sb="6" eb="8">
      <t>コウフ</t>
    </rPh>
    <rPh sb="8" eb="10">
      <t>シンセイ</t>
    </rPh>
    <rPh sb="11" eb="12">
      <t>オコナ</t>
    </rPh>
    <rPh sb="14" eb="16">
      <t>バアイ</t>
    </rPh>
    <rPh sb="18" eb="20">
      <t>ヘンコウ</t>
    </rPh>
    <rPh sb="20" eb="23">
      <t>シンセイショ</t>
    </rPh>
    <rPh sb="24" eb="26">
      <t>コヒョウ</t>
    </rPh>
    <rPh sb="27" eb="29">
      <t>ヨウシキ</t>
    </rPh>
    <rPh sb="35" eb="38">
      <t>シンセイガク</t>
    </rPh>
    <rPh sb="40" eb="42">
      <t>センエン</t>
    </rPh>
    <rPh sb="42" eb="44">
      <t>タンイ</t>
    </rPh>
    <rPh sb="45" eb="47">
      <t>ニュウリョク</t>
    </rPh>
    <phoneticPr fontId="3"/>
  </si>
  <si>
    <t>←交付申請書と整合するように事業所情報を入力してください（申請書の個票番号と実績報告書の個票番号は合わせてください。）</t>
    <rPh sb="1" eb="6">
      <t>コウフシンセイショ</t>
    </rPh>
    <rPh sb="7" eb="9">
      <t>セイゴウ</t>
    </rPh>
    <rPh sb="14" eb="17">
      <t>ジギョウショ</t>
    </rPh>
    <rPh sb="17" eb="19">
      <t>ジョウホウ</t>
    </rPh>
    <rPh sb="20" eb="22">
      <t>ニュウリョク</t>
    </rPh>
    <rPh sb="29" eb="32">
      <t>シンセイショ</t>
    </rPh>
    <rPh sb="33" eb="35">
      <t>コヒョウ</t>
    </rPh>
    <rPh sb="35" eb="37">
      <t>バンゴウ</t>
    </rPh>
    <rPh sb="38" eb="40">
      <t>ジッセキ</t>
    </rPh>
    <rPh sb="40" eb="43">
      <t>ホウコクショ</t>
    </rPh>
    <rPh sb="44" eb="48">
      <t>コヒョウバンゴウ</t>
    </rPh>
    <rPh sb="49" eb="50">
      <t>ア</t>
    </rPh>
    <phoneticPr fontId="3"/>
  </si>
  <si>
    <t>　　※補助対象の支払まで含めて完了した日</t>
    <rPh sb="3" eb="7">
      <t>ホジョタイショウ</t>
    </rPh>
    <rPh sb="8" eb="10">
      <t>シハライ</t>
    </rPh>
    <rPh sb="12" eb="13">
      <t>フク</t>
    </rPh>
    <rPh sb="15" eb="17">
      <t>カンリョウ</t>
    </rPh>
    <rPh sb="19" eb="20">
      <t>ヒ</t>
    </rPh>
    <phoneticPr fontId="3"/>
  </si>
  <si>
    <t>XXXXXXXXXX</t>
    <phoneticPr fontId="3"/>
  </si>
  <si>
    <t>訪問介護事業所○○○</t>
    <rPh sb="0" eb="2">
      <t>ホウモン</t>
    </rPh>
    <rPh sb="2" eb="4">
      <t>カイゴ</t>
    </rPh>
    <rPh sb="4" eb="7">
      <t>ジギョウショ</t>
    </rPh>
    <phoneticPr fontId="3"/>
  </si>
  <si>
    <t>佐賀市城内○-△-□</t>
    <rPh sb="0" eb="3">
      <t>サガシ</t>
    </rPh>
    <rPh sb="3" eb="5">
      <t>ジョウナイ</t>
    </rPh>
    <phoneticPr fontId="3"/>
  </si>
  <si>
    <t>1111-11-1111</t>
    <phoneticPr fontId="3"/>
  </si>
  <si>
    <t>佐賀　花子</t>
    <rPh sb="0" eb="2">
      <t>サガ</t>
    </rPh>
    <rPh sb="3" eb="5">
      <t>ハナコ</t>
    </rPh>
    <phoneticPr fontId="3"/>
  </si>
  <si>
    <t>✔</t>
  </si>
  <si>
    <t>燃料費</t>
    <rPh sb="0" eb="3">
      <t>ネンリョウヒ</t>
    </rPh>
    <phoneticPr fontId="3"/>
  </si>
  <si>
    <t>令和8年1月～5月分</t>
    <rPh sb="0" eb="2">
      <t>レイワ</t>
    </rPh>
    <rPh sb="3" eb="4">
      <t>ネン</t>
    </rPh>
    <rPh sb="5" eb="6">
      <t>ガツ</t>
    </rPh>
    <rPh sb="8" eb="9">
      <t>ガツ</t>
    </rPh>
    <rPh sb="9" eb="10">
      <t>ブン</t>
    </rPh>
    <phoneticPr fontId="3"/>
  </si>
  <si>
    <t>災害用無線機</t>
    <rPh sb="0" eb="2">
      <t>サイガイ</t>
    </rPh>
    <rPh sb="2" eb="3">
      <t>ヨウ</t>
    </rPh>
    <rPh sb="3" eb="6">
      <t>ムセンキ</t>
    </rPh>
    <phoneticPr fontId="3"/>
  </si>
  <si>
    <t>1台。</t>
    <rPh sb="1" eb="2">
      <t>ダイ</t>
    </rPh>
    <phoneticPr fontId="3"/>
  </si>
  <si>
    <t>特別養護老人ホーム○○○</t>
    <rPh sb="0" eb="2">
      <t>トクベツ</t>
    </rPh>
    <rPh sb="2" eb="4">
      <t>ヨウゴ</t>
    </rPh>
    <rPh sb="4" eb="6">
      <t>ロウジン</t>
    </rPh>
    <phoneticPr fontId="3"/>
  </si>
  <si>
    <t>佐賀市城内△-□-○</t>
    <rPh sb="0" eb="3">
      <t>サガシ</t>
    </rPh>
    <rPh sb="3" eb="5">
      <t>ジョウナイ</t>
    </rPh>
    <phoneticPr fontId="3"/>
  </si>
  <si>
    <t>2222-22-2222</t>
    <phoneticPr fontId="3"/>
  </si>
  <si>
    <t>佐賀　二郎</t>
    <rPh sb="0" eb="2">
      <t>サガ</t>
    </rPh>
    <rPh sb="3" eb="5">
      <t>ジロウ</t>
    </rPh>
    <phoneticPr fontId="3"/>
  </si>
  <si>
    <t>光熱水費（電気）</t>
    <rPh sb="0" eb="4">
      <t>コウネツスイヒ</t>
    </rPh>
    <rPh sb="5" eb="7">
      <t>デンキ</t>
    </rPh>
    <phoneticPr fontId="3"/>
  </si>
  <si>
    <t>令和7年12月～令和8年3月分（12月分日は割り按分）</t>
    <phoneticPr fontId="3"/>
  </si>
  <si>
    <t>ポータブル発電機</t>
    <rPh sb="5" eb="8">
      <t>ハツデンキ</t>
    </rPh>
    <phoneticPr fontId="3"/>
  </si>
  <si>
    <t>グループホーム○○○</t>
    <phoneticPr fontId="3"/>
  </si>
  <si>
    <t>佐賀市城内□-△-○</t>
    <rPh sb="0" eb="3">
      <t>サガシ</t>
    </rPh>
    <rPh sb="3" eb="5">
      <t>ジョウナイ</t>
    </rPh>
    <phoneticPr fontId="3"/>
  </si>
  <si>
    <t>3333-33-3333</t>
    <phoneticPr fontId="3"/>
  </si>
  <si>
    <t>佐賀　三郎</t>
    <rPh sb="0" eb="2">
      <t>サガ</t>
    </rPh>
    <rPh sb="3" eb="5">
      <t>サブロウ</t>
    </rPh>
    <phoneticPr fontId="3"/>
  </si>
  <si>
    <t>スポットクーラー</t>
    <phoneticPr fontId="3"/>
  </si>
  <si>
    <t>1台。見積り合わせの結果、申請時見込額（15万円）を大幅に下回った。</t>
    <rPh sb="1" eb="2">
      <t>ダイ</t>
    </rPh>
    <rPh sb="3" eb="5">
      <t>ミツモ</t>
    </rPh>
    <rPh sb="6" eb="7">
      <t>ア</t>
    </rPh>
    <rPh sb="10" eb="12">
      <t>ケッカ</t>
    </rPh>
    <rPh sb="13" eb="16">
      <t>シンセイジ</t>
    </rPh>
    <rPh sb="16" eb="18">
      <t>ミコミ</t>
    </rPh>
    <rPh sb="18" eb="19">
      <t>ガク</t>
    </rPh>
    <rPh sb="22" eb="24">
      <t>マンエン</t>
    </rPh>
    <rPh sb="26" eb="28">
      <t>オオハバ</t>
    </rPh>
    <rPh sb="29" eb="31">
      <t>シタマワ</t>
    </rPh>
    <phoneticPr fontId="3"/>
  </si>
  <si>
    <t>非常用毛布</t>
    <rPh sb="0" eb="3">
      <t>ヒジョウヨウ</t>
    </rPh>
    <rPh sb="3" eb="5">
      <t>モウフ</t>
    </rPh>
    <phoneticPr fontId="3"/>
  </si>
  <si>
    <t>10枚</t>
    <rPh sb="2" eb="3">
      <t>マイ</t>
    </rPh>
    <phoneticPr fontId="3"/>
  </si>
  <si>
    <t>令和８年　６月　３０日</t>
    <rPh sb="0" eb="2">
      <t>レイワ</t>
    </rPh>
    <rPh sb="3" eb="4">
      <t>ネン</t>
    </rPh>
    <rPh sb="6" eb="7">
      <t>ゲツ</t>
    </rPh>
    <rPh sb="10" eb="11">
      <t>ニチ</t>
    </rPh>
    <phoneticPr fontId="3"/>
  </si>
  <si>
    <t>佐賀県佐賀市城内○丁目○番○号</t>
    <rPh sb="0" eb="3">
      <t>サガケン</t>
    </rPh>
    <rPh sb="3" eb="6">
      <t>サガシ</t>
    </rPh>
    <rPh sb="6" eb="8">
      <t>ジョウナイ</t>
    </rPh>
    <rPh sb="9" eb="11">
      <t>チョウメ</t>
    </rPh>
    <rPh sb="12" eb="13">
      <t>バン</t>
    </rPh>
    <rPh sb="14" eb="15">
      <t>ゴウ</t>
    </rPh>
    <phoneticPr fontId="3"/>
  </si>
  <si>
    <t>株式会社○○○</t>
    <rPh sb="0" eb="4">
      <t>カブシキガイシャ</t>
    </rPh>
    <phoneticPr fontId="3"/>
  </si>
  <si>
    <t>令和８年　６月２０日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</si>
  <si>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総務課</t>
    <rPh sb="0" eb="3">
      <t>ソウムカ</t>
    </rPh>
    <phoneticPr fontId="3"/>
  </si>
  <si>
    <t>XXXX-XX-XXXX</t>
    <phoneticPr fontId="3"/>
  </si>
  <si>
    <t>変更交付決定通知の回答番号</t>
    <rPh sb="0" eb="2">
      <t>ヘンコウ</t>
    </rPh>
    <rPh sb="2" eb="6">
      <t>コウフケッテイ</t>
    </rPh>
    <rPh sb="6" eb="8">
      <t>ツウチ</t>
    </rPh>
    <rPh sb="9" eb="11">
      <t>カイトウ</t>
    </rPh>
    <rPh sb="11" eb="13">
      <t>バンゴウ</t>
    </rPh>
    <phoneticPr fontId="3"/>
  </si>
  <si>
    <t>佐賀　太郎</t>
    <rPh sb="0" eb="2">
      <t>サガ</t>
    </rPh>
    <rPh sb="3" eb="5">
      <t>タロウ</t>
    </rPh>
    <phoneticPr fontId="3"/>
  </si>
  <si>
    <t>※変更申請を行った場合は入力してください。</t>
    <rPh sb="1" eb="3">
      <t>ヘンコウ</t>
    </rPh>
    <rPh sb="3" eb="5">
      <t>シンセイ</t>
    </rPh>
    <rPh sb="6" eb="7">
      <t>オコナ</t>
    </rPh>
    <rPh sb="9" eb="11">
      <t>バアイ</t>
    </rPh>
    <rPh sb="12" eb="14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</si>
</sst>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_ ;[Red]\-#,##0\ "/>
    <numFmt numFmtId="178" formatCode="#,##0;\-#,##0;&quot;&quot;"/>
    <numFmt numFmtId="179" formatCode="0_);[Red]\(0\)"/>
    <numFmt numFmtId="180" formatCode="ggge&quot;年&quot;m&quot;月&quot;d&quot;日&quot;"/>
  </numFmts>
  <fonts count="6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sz val="11"/>
      <color rgb="FF0000FF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rgb="FF0000FF"/>
      <name val="ＭＳ Ｐ明朝"/>
      <family val="1"/>
      <charset val="128"/>
    </font>
    <font>
      <sz val="9"/>
      <color rgb="FF0000FF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rgb="FF0000FF"/>
      <name val="ＭＳ ゴシック"/>
      <family val="3"/>
      <charset val="128"/>
    </font>
    <font>
      <b/>
      <sz val="9"/>
      <color theme="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  <scheme val="major"/>
    </font>
    <font>
      <b/>
      <sz val="16"/>
      <name val="ＭＳ Ｐゴシック"/>
      <family val="1"/>
      <charset val="128"/>
      <scheme val="major"/>
    </font>
    <font>
      <sz val="11"/>
      <color theme="1"/>
      <name val="ＭＳ Ｐ明朝"/>
      <family val="1"/>
      <charset val="128"/>
    </font>
    <font>
      <b/>
      <sz val="11"/>
      <color rgb="FF0000FF"/>
      <name val="ＭＳ Ｐ明朝"/>
      <family val="1"/>
      <charset val="128"/>
    </font>
    <font>
      <b/>
      <sz val="11"/>
      <color rgb="FFFF0000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2"/>
      <name val="ＭＳ Ｐ明朝"/>
      <family val="1"/>
      <charset val="128"/>
    </font>
    <font>
      <b/>
      <sz val="12"/>
      <name val="ＭＳ ゴシック"/>
      <family val="3"/>
      <charset val="128"/>
    </font>
    <font>
      <b/>
      <sz val="12"/>
      <color rgb="FFFF0000"/>
      <name val="ＭＳ Ｐ明朝"/>
      <family val="1"/>
      <charset val="128"/>
    </font>
    <font>
      <b/>
      <sz val="12"/>
      <color rgb="FFFF0000"/>
      <name val="ＭＳ ゴシック"/>
      <family val="3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color rgb="FF0000FF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14"/>
      <color rgb="FFFF000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6" fillId="0" borderId="0"/>
  </cellStyleXfs>
  <cellXfs count="224">
    <xf numFmtId="0" fontId="0" fillId="0" borderId="0" xfId="0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8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178" fontId="11" fillId="2" borderId="3" xfId="4" applyNumberFormat="1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Protection="1">
      <alignment vertical="center"/>
      <protection locked="0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shrinkToFit="1"/>
    </xf>
    <xf numFmtId="177" fontId="9" fillId="0" borderId="0" xfId="4" applyNumberFormat="1" applyFont="1" applyFill="1" applyBorder="1" applyAlignment="1">
      <alignment vertical="center" shrinkToFit="1"/>
    </xf>
    <xf numFmtId="0" fontId="9" fillId="0" borderId="5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176" fontId="12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9" fillId="0" borderId="0" xfId="0" applyFont="1" applyAlignment="1" applyProtection="1">
      <alignment vertical="center" shrinkToFit="1"/>
      <protection locked="0"/>
    </xf>
    <xf numFmtId="0" fontId="19" fillId="0" borderId="0" xfId="0" applyFont="1" applyAlignment="1">
      <alignment vertical="center" textRotation="255"/>
    </xf>
    <xf numFmtId="0" fontId="19" fillId="0" borderId="0" xfId="0" applyFont="1" applyProtection="1">
      <alignment vertical="center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1" fillId="0" borderId="0" xfId="0" applyFont="1">
      <alignment vertical="center"/>
    </xf>
    <xf numFmtId="0" fontId="12" fillId="4" borderId="0" xfId="0" applyFont="1" applyFill="1" applyAlignment="1">
      <alignment vertical="center" shrinkToFit="1"/>
    </xf>
    <xf numFmtId="0" fontId="22" fillId="0" borderId="0" xfId="0" applyFont="1">
      <alignment vertical="center"/>
    </xf>
    <xf numFmtId="0" fontId="11" fillId="3" borderId="0" xfId="0" applyFont="1" applyFill="1">
      <alignment vertical="center"/>
    </xf>
    <xf numFmtId="49" fontId="25" fillId="6" borderId="12" xfId="0" applyNumberFormat="1" applyFont="1" applyFill="1" applyBorder="1" applyAlignment="1">
      <alignment vertical="center" shrinkToFit="1"/>
    </xf>
    <xf numFmtId="49" fontId="25" fillId="6" borderId="12" xfId="0" applyNumberFormat="1" applyFont="1" applyFill="1" applyBorder="1" applyAlignment="1">
      <alignment horizontal="center" vertical="center" shrinkToFit="1"/>
    </xf>
    <xf numFmtId="0" fontId="25" fillId="6" borderId="12" xfId="0" applyFont="1" applyFill="1" applyBorder="1" applyAlignment="1">
      <alignment vertical="center" shrinkToFit="1"/>
    </xf>
    <xf numFmtId="0" fontId="26" fillId="0" borderId="0" xfId="7"/>
    <xf numFmtId="0" fontId="27" fillId="0" borderId="0" xfId="7" applyFont="1"/>
    <xf numFmtId="0" fontId="30" fillId="0" borderId="11" xfId="7" applyFont="1" applyBorder="1" applyAlignment="1">
      <alignment horizontal="center" vertical="center"/>
    </xf>
    <xf numFmtId="0" fontId="30" fillId="0" borderId="12" xfId="7" applyFont="1" applyBorder="1" applyAlignment="1">
      <alignment horizontal="center" vertical="center"/>
    </xf>
    <xf numFmtId="0" fontId="30" fillId="0" borderId="12" xfId="7" applyFont="1" applyBorder="1" applyAlignment="1">
      <alignment vertical="center"/>
    </xf>
    <xf numFmtId="0" fontId="30" fillId="0" borderId="24" xfId="7" applyFont="1" applyBorder="1" applyAlignment="1">
      <alignment vertical="center"/>
    </xf>
    <xf numFmtId="0" fontId="25" fillId="6" borderId="0" xfId="0" applyFont="1" applyFill="1">
      <alignment vertical="center"/>
    </xf>
    <xf numFmtId="0" fontId="7" fillId="6" borderId="0" xfId="0" applyFont="1" applyFill="1">
      <alignment vertical="center"/>
    </xf>
    <xf numFmtId="0" fontId="7" fillId="0" borderId="0" xfId="0" applyFont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20" fontId="25" fillId="6" borderId="12" xfId="0" applyNumberFormat="1" applyFont="1" applyFill="1" applyBorder="1" applyAlignment="1">
      <alignment vertical="center" shrinkToFit="1"/>
    </xf>
    <xf numFmtId="0" fontId="25" fillId="6" borderId="12" xfId="0" applyFont="1" applyFill="1" applyBorder="1" applyAlignment="1">
      <alignment horizontal="center" vertical="center" shrinkToFit="1"/>
    </xf>
    <xf numFmtId="0" fontId="15" fillId="5" borderId="7" xfId="0" applyFont="1" applyFill="1" applyBorder="1" applyAlignment="1">
      <alignment horizontal="center" vertical="center" wrapText="1"/>
    </xf>
    <xf numFmtId="177" fontId="15" fillId="4" borderId="12" xfId="4" applyNumberFormat="1" applyFont="1" applyFill="1" applyBorder="1" applyAlignment="1">
      <alignment vertical="center" shrinkToFit="1"/>
    </xf>
    <xf numFmtId="0" fontId="25" fillId="6" borderId="1" xfId="0" applyFont="1" applyFill="1" applyBorder="1" applyAlignment="1">
      <alignment vertical="center" shrinkToFit="1"/>
    </xf>
    <xf numFmtId="0" fontId="37" fillId="0" borderId="0" xfId="0" applyFont="1">
      <alignment vertical="center"/>
    </xf>
    <xf numFmtId="0" fontId="5" fillId="4" borderId="0" xfId="0" applyFont="1" applyFill="1">
      <alignment vertical="center"/>
    </xf>
    <xf numFmtId="0" fontId="5" fillId="6" borderId="0" xfId="0" applyFont="1" applyFill="1">
      <alignment vertical="center"/>
    </xf>
    <xf numFmtId="0" fontId="14" fillId="0" borderId="0" xfId="0" applyFont="1">
      <alignment vertical="center"/>
    </xf>
    <xf numFmtId="0" fontId="40" fillId="0" borderId="0" xfId="0" applyFont="1">
      <alignment vertical="center"/>
    </xf>
    <xf numFmtId="180" fontId="12" fillId="4" borderId="0" xfId="0" applyNumberFormat="1" applyFont="1" applyFill="1" applyAlignment="1">
      <alignment horizontal="center" vertical="center"/>
    </xf>
    <xf numFmtId="0" fontId="41" fillId="0" borderId="0" xfId="0" applyFont="1">
      <alignment vertical="center"/>
    </xf>
    <xf numFmtId="177" fontId="35" fillId="6" borderId="2" xfId="4" applyNumberFormat="1" applyFont="1" applyFill="1" applyBorder="1" applyAlignment="1">
      <alignment vertical="center" shrinkToFit="1"/>
    </xf>
    <xf numFmtId="178" fontId="7" fillId="0" borderId="0" xfId="0" applyNumberFormat="1" applyFont="1">
      <alignment vertical="center"/>
    </xf>
    <xf numFmtId="178" fontId="25" fillId="6" borderId="10" xfId="4" applyNumberFormat="1" applyFont="1" applyFill="1" applyBorder="1" applyAlignment="1">
      <alignment vertical="center" shrinkToFit="1"/>
    </xf>
    <xf numFmtId="178" fontId="42" fillId="6" borderId="12" xfId="0" applyNumberFormat="1" applyFont="1" applyFill="1" applyBorder="1" applyAlignment="1">
      <alignment vertical="center" shrinkToFit="1"/>
    </xf>
    <xf numFmtId="177" fontId="32" fillId="6" borderId="10" xfId="0" applyNumberFormat="1" applyFont="1" applyFill="1" applyBorder="1" applyAlignment="1">
      <alignment vertical="center" shrinkToFit="1"/>
    </xf>
    <xf numFmtId="0" fontId="43" fillId="0" borderId="0" xfId="0" applyFont="1">
      <alignment vertical="center"/>
    </xf>
    <xf numFmtId="0" fontId="44" fillId="0" borderId="0" xfId="0" applyFont="1">
      <alignment vertical="center"/>
    </xf>
    <xf numFmtId="0" fontId="24" fillId="0" borderId="0" xfId="0" applyFont="1" applyAlignment="1"/>
    <xf numFmtId="0" fontId="20" fillId="0" borderId="0" xfId="0" applyFont="1" applyAlignment="1"/>
    <xf numFmtId="0" fontId="46" fillId="3" borderId="0" xfId="0" applyFont="1" applyFill="1">
      <alignment vertical="center"/>
    </xf>
    <xf numFmtId="0" fontId="47" fillId="3" borderId="0" xfId="0" applyFont="1" applyFill="1">
      <alignment vertical="center"/>
    </xf>
    <xf numFmtId="178" fontId="7" fillId="2" borderId="12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49" fillId="0" borderId="0" xfId="0" applyFont="1">
      <alignment vertical="center"/>
    </xf>
    <xf numFmtId="0" fontId="48" fillId="0" borderId="0" xfId="0" applyFont="1">
      <alignment vertical="center"/>
    </xf>
    <xf numFmtId="0" fontId="50" fillId="0" borderId="0" xfId="0" applyFo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>
      <alignment vertical="center"/>
    </xf>
    <xf numFmtId="0" fontId="5" fillId="0" borderId="12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left" vertical="center"/>
    </xf>
    <xf numFmtId="49" fontId="5" fillId="4" borderId="12" xfId="0" applyNumberFormat="1" applyFont="1" applyFill="1" applyBorder="1" applyAlignment="1">
      <alignment horizontal="left" vertical="center"/>
    </xf>
    <xf numFmtId="0" fontId="5" fillId="3" borderId="25" xfId="0" applyFont="1" applyFill="1" applyBorder="1">
      <alignment vertical="center"/>
    </xf>
    <xf numFmtId="0" fontId="5" fillId="4" borderId="12" xfId="0" applyFont="1" applyFill="1" applyBorder="1" applyAlignment="1">
      <alignment horizontal="center" vertical="center"/>
    </xf>
    <xf numFmtId="0" fontId="59" fillId="0" borderId="0" xfId="0" applyFont="1">
      <alignment vertical="center"/>
    </xf>
    <xf numFmtId="0" fontId="5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4" borderId="0" xfId="0" applyFont="1" applyFill="1">
      <alignment vertical="center"/>
    </xf>
    <xf numFmtId="176" fontId="12" fillId="0" borderId="0" xfId="0" applyNumberFormat="1" applyFont="1">
      <alignment vertical="center"/>
    </xf>
    <xf numFmtId="38" fontId="55" fillId="6" borderId="0" xfId="4" applyFont="1" applyFill="1">
      <alignment vertical="center"/>
    </xf>
    <xf numFmtId="176" fontId="54" fillId="0" borderId="0" xfId="0" applyNumberFormat="1" applyFont="1">
      <alignment vertical="center"/>
    </xf>
    <xf numFmtId="0" fontId="56" fillId="0" borderId="12" xfId="0" applyFont="1" applyBorder="1" applyAlignment="1">
      <alignment horizontal="center" vertical="center"/>
    </xf>
    <xf numFmtId="0" fontId="56" fillId="3" borderId="12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left" vertical="center" shrinkToFit="1"/>
    </xf>
    <xf numFmtId="0" fontId="17" fillId="4" borderId="1" xfId="0" applyFont="1" applyFill="1" applyBorder="1" applyAlignment="1">
      <alignment horizontal="left" vertical="center" shrinkToFit="1"/>
    </xf>
    <xf numFmtId="0" fontId="17" fillId="4" borderId="2" xfId="0" applyFont="1" applyFill="1" applyBorder="1" applyAlignment="1">
      <alignment horizontal="left" vertical="center" shrinkToFit="1"/>
    </xf>
    <xf numFmtId="0" fontId="17" fillId="4" borderId="3" xfId="0" applyFont="1" applyFill="1" applyBorder="1" applyAlignment="1">
      <alignment horizontal="left" vertical="center" shrinkToFit="1"/>
    </xf>
    <xf numFmtId="49" fontId="15" fillId="4" borderId="1" xfId="0" applyNumberFormat="1" applyFont="1" applyFill="1" applyBorder="1" applyAlignment="1">
      <alignment horizontal="left" vertical="center"/>
    </xf>
    <xf numFmtId="49" fontId="15" fillId="4" borderId="2" xfId="0" applyNumberFormat="1" applyFont="1" applyFill="1" applyBorder="1" applyAlignment="1">
      <alignment horizontal="left" vertical="center"/>
    </xf>
    <xf numFmtId="49" fontId="15" fillId="4" borderId="3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7" fillId="0" borderId="12" xfId="0" applyFont="1" applyBorder="1">
      <alignment vertical="center"/>
    </xf>
    <xf numFmtId="49" fontId="15" fillId="5" borderId="1" xfId="0" applyNumberFormat="1" applyFont="1" applyFill="1" applyBorder="1" applyAlignment="1">
      <alignment horizontal="right" vertical="center"/>
    </xf>
    <xf numFmtId="49" fontId="15" fillId="5" borderId="2" xfId="0" applyNumberFormat="1" applyFont="1" applyFill="1" applyBorder="1" applyAlignment="1">
      <alignment horizontal="right" vertical="center"/>
    </xf>
    <xf numFmtId="49" fontId="15" fillId="5" borderId="3" xfId="0" applyNumberFormat="1" applyFont="1" applyFill="1" applyBorder="1" applyAlignment="1">
      <alignment horizontal="right" vertical="center"/>
    </xf>
    <xf numFmtId="49" fontId="15" fillId="5" borderId="1" xfId="0" applyNumberFormat="1" applyFont="1" applyFill="1" applyBorder="1" applyAlignment="1">
      <alignment horizontal="left" vertical="center" wrapText="1"/>
    </xf>
    <xf numFmtId="49" fontId="15" fillId="5" borderId="2" xfId="0" applyNumberFormat="1" applyFont="1" applyFill="1" applyBorder="1" applyAlignment="1">
      <alignment horizontal="left" vertical="center" wrapText="1"/>
    </xf>
    <xf numFmtId="49" fontId="15" fillId="5" borderId="3" xfId="0" applyNumberFormat="1" applyFont="1" applyFill="1" applyBorder="1" applyAlignment="1">
      <alignment horizontal="left" vertical="center" wrapText="1"/>
    </xf>
    <xf numFmtId="0" fontId="11" fillId="3" borderId="0" xfId="0" applyFont="1" applyFill="1">
      <alignment vertical="center"/>
    </xf>
    <xf numFmtId="0" fontId="11" fillId="3" borderId="14" xfId="0" applyFont="1" applyFill="1" applyBorder="1">
      <alignment vertical="center"/>
    </xf>
    <xf numFmtId="0" fontId="11" fillId="3" borderId="19" xfId="0" applyFont="1" applyFill="1" applyBorder="1">
      <alignment vertical="center"/>
    </xf>
    <xf numFmtId="0" fontId="11" fillId="3" borderId="20" xfId="0" applyFont="1" applyFill="1" applyBorder="1">
      <alignment vertical="center"/>
    </xf>
    <xf numFmtId="0" fontId="15" fillId="5" borderId="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 wrapText="1"/>
    </xf>
    <xf numFmtId="49" fontId="15" fillId="5" borderId="2" xfId="0" applyNumberFormat="1" applyFont="1" applyFill="1" applyBorder="1" applyAlignment="1">
      <alignment horizontal="center" vertical="center" wrapText="1"/>
    </xf>
    <xf numFmtId="49" fontId="15" fillId="5" borderId="3" xfId="0" applyNumberFormat="1" applyFont="1" applyFill="1" applyBorder="1" applyAlignment="1">
      <alignment horizontal="center" vertical="center" wrapText="1"/>
    </xf>
    <xf numFmtId="178" fontId="15" fillId="0" borderId="0" xfId="0" applyNumberFormat="1" applyFont="1" applyAlignment="1">
      <alignment vertical="center" shrinkToFit="1"/>
    </xf>
    <xf numFmtId="0" fontId="15" fillId="0" borderId="0" xfId="0" applyFont="1" applyAlignment="1">
      <alignment horizontal="center" vertical="center"/>
    </xf>
    <xf numFmtId="49" fontId="15" fillId="4" borderId="12" xfId="0" applyNumberFormat="1" applyFont="1" applyFill="1" applyBorder="1" applyAlignment="1">
      <alignment horizontal="left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1" fillId="6" borderId="1" xfId="0" applyFont="1" applyFill="1" applyBorder="1" applyAlignment="1">
      <alignment vertical="center" wrapText="1" shrinkToFit="1"/>
    </xf>
    <xf numFmtId="0" fontId="31" fillId="6" borderId="2" xfId="0" applyFont="1" applyFill="1" applyBorder="1" applyAlignment="1">
      <alignment vertical="center" wrapText="1" shrinkToFit="1"/>
    </xf>
    <xf numFmtId="0" fontId="31" fillId="6" borderId="3" xfId="0" applyFont="1" applyFill="1" applyBorder="1" applyAlignment="1">
      <alignment vertical="center" wrapText="1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9" fontId="11" fillId="4" borderId="4" xfId="0" applyNumberFormat="1" applyFont="1" applyFill="1" applyBorder="1" applyAlignment="1">
      <alignment horizontal="right" vertical="center" wrapText="1"/>
    </xf>
    <xf numFmtId="179" fontId="11" fillId="4" borderId="5" xfId="0" applyNumberFormat="1" applyFont="1" applyFill="1" applyBorder="1" applyAlignment="1">
      <alignment horizontal="right" vertical="center" wrapText="1"/>
    </xf>
    <xf numFmtId="179" fontId="11" fillId="4" borderId="8" xfId="0" applyNumberFormat="1" applyFont="1" applyFill="1" applyBorder="1" applyAlignment="1">
      <alignment horizontal="right" vertical="center" wrapText="1"/>
    </xf>
    <xf numFmtId="179" fontId="11" fillId="4" borderId="7" xfId="0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9" fontId="31" fillId="6" borderId="4" xfId="0" applyNumberFormat="1" applyFont="1" applyFill="1" applyBorder="1" applyAlignment="1">
      <alignment horizontal="right" vertical="center" wrapText="1"/>
    </xf>
    <xf numFmtId="179" fontId="31" fillId="6" borderId="5" xfId="0" applyNumberFormat="1" applyFont="1" applyFill="1" applyBorder="1" applyAlignment="1">
      <alignment horizontal="right" vertical="center" wrapText="1"/>
    </xf>
    <xf numFmtId="179" fontId="31" fillId="6" borderId="8" xfId="0" applyNumberFormat="1" applyFont="1" applyFill="1" applyBorder="1" applyAlignment="1">
      <alignment horizontal="right" vertical="center" wrapText="1"/>
    </xf>
    <xf numFmtId="179" fontId="31" fillId="6" borderId="7" xfId="0" applyNumberFormat="1" applyFont="1" applyFill="1" applyBorder="1" applyAlignment="1">
      <alignment horizontal="right" vertical="center" wrapText="1"/>
    </xf>
    <xf numFmtId="178" fontId="31" fillId="6" borderId="17" xfId="0" applyNumberFormat="1" applyFont="1" applyFill="1" applyBorder="1" applyAlignment="1">
      <alignment vertical="center" shrinkToFit="1"/>
    </xf>
    <xf numFmtId="178" fontId="31" fillId="6" borderId="5" xfId="0" applyNumberFormat="1" applyFont="1" applyFill="1" applyBorder="1" applyAlignment="1">
      <alignment vertical="center" shrinkToFit="1"/>
    </xf>
    <xf numFmtId="178" fontId="31" fillId="6" borderId="18" xfId="0" applyNumberFormat="1" applyFont="1" applyFill="1" applyBorder="1" applyAlignment="1">
      <alignment vertical="center" shrinkToFit="1"/>
    </xf>
    <xf numFmtId="178" fontId="31" fillId="6" borderId="19" xfId="0" applyNumberFormat="1" applyFont="1" applyFill="1" applyBorder="1" applyAlignment="1">
      <alignment vertical="center" shrinkToFit="1"/>
    </xf>
    <xf numFmtId="0" fontId="11" fillId="2" borderId="1" xfId="0" applyFont="1" applyFill="1" applyBorder="1" applyAlignment="1">
      <alignment vertical="center" shrinkToFit="1"/>
    </xf>
    <xf numFmtId="0" fontId="11" fillId="2" borderId="2" xfId="0" applyFont="1" applyFill="1" applyBorder="1" applyAlignment="1">
      <alignment vertical="center" shrinkToFit="1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7" xfId="0" applyNumberFormat="1" applyFont="1" applyFill="1" applyBorder="1" applyAlignment="1">
      <alignment horizontal="center" vertical="center" shrinkToFit="1"/>
    </xf>
    <xf numFmtId="49" fontId="5" fillId="4" borderId="9" xfId="0" applyNumberFormat="1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vertical="center" shrinkToFit="1"/>
    </xf>
    <xf numFmtId="0" fontId="8" fillId="4" borderId="3" xfId="0" applyFont="1" applyFill="1" applyBorder="1" applyAlignment="1">
      <alignment vertical="center" shrinkToFit="1"/>
    </xf>
    <xf numFmtId="0" fontId="11" fillId="4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1" fillId="4" borderId="8" xfId="0" applyFont="1" applyFill="1" applyBorder="1" applyAlignment="1">
      <alignment horizontal="center" vertical="center" shrinkToFit="1"/>
    </xf>
    <xf numFmtId="0" fontId="11" fillId="4" borderId="7" xfId="0" applyFont="1" applyFill="1" applyBorder="1" applyAlignment="1">
      <alignment horizontal="center" vertical="center" shrinkToFit="1"/>
    </xf>
    <xf numFmtId="0" fontId="11" fillId="4" borderId="9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 shrinkToFit="1"/>
    </xf>
    <xf numFmtId="0" fontId="11" fillId="2" borderId="2" xfId="0" applyFont="1" applyFill="1" applyBorder="1" applyAlignment="1">
      <alignment vertical="center" wrapText="1" shrinkToFit="1"/>
    </xf>
    <xf numFmtId="0" fontId="11" fillId="2" borderId="3" xfId="0" applyFont="1" applyFill="1" applyBorder="1" applyAlignment="1">
      <alignment vertical="center" shrinkToFit="1"/>
    </xf>
    <xf numFmtId="0" fontId="29" fillId="4" borderId="21" xfId="7" applyFont="1" applyFill="1" applyBorder="1" applyAlignment="1">
      <alignment horizontal="center" vertical="center"/>
    </xf>
    <xf numFmtId="0" fontId="29" fillId="4" borderId="22" xfId="7" applyFont="1" applyFill="1" applyBorder="1" applyAlignment="1">
      <alignment horizontal="center" vertical="center"/>
    </xf>
    <xf numFmtId="0" fontId="29" fillId="4" borderId="23" xfId="7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56" fillId="3" borderId="12" xfId="0" applyFont="1" applyFill="1" applyBorder="1">
      <alignment vertical="center"/>
    </xf>
  </cellXfs>
  <cellStyles count="8">
    <cellStyle name="パーセント 2" xfId="2" xr:uid="{00000000-0005-0000-0000-000000000000}"/>
    <cellStyle name="桁区切り" xfId="4" builtinId="6"/>
    <cellStyle name="桁区切り 2" xfId="1" xr:uid="{00000000-0005-0000-0000-000002000000}"/>
    <cellStyle name="桁区切り 3" xfId="6" xr:uid="{00000000-0005-0000-0000-000003000000}"/>
    <cellStyle name="標準" xfId="0" builtinId="0"/>
    <cellStyle name="標準 2" xfId="3" xr:uid="{00000000-0005-0000-0000-000005000000}"/>
    <cellStyle name="標準 3" xfId="5" xr:uid="{00000000-0005-0000-0000-000006000000}"/>
    <cellStyle name="標準 4" xfId="7" xr:uid="{6DD045E0-B6FF-4F7A-BDCA-D4693D147456}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font>
        <color rgb="FF0000FF"/>
        <family val="3"/>
        <charset val="128"/>
      </font>
      <fill>
        <patternFill patternType="solid">
          <fgColor rgb="FF000000"/>
          <bgColor rgb="FFFFFFCC"/>
        </patternFill>
      </fill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rgb="FF000000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rgb="FF000000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color rgb="FF0000FF"/>
        <family val="3"/>
        <charset val="128"/>
      </font>
      <fill>
        <patternFill patternType="solid">
          <fgColor indexed="64"/>
          <bgColor rgb="FFFFFFCC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ＭＳ ゴシック"/>
        <family val="3"/>
        <charset val="128"/>
        <scheme val="none"/>
      </font>
      <numFmt numFmtId="177" formatCode="#,##0_ ;[Red]\-#,##0\ "/>
      <fill>
        <patternFill patternType="solid">
          <fgColor indexed="64"/>
          <bgColor rgb="FFFFFFCC"/>
        </patternFill>
      </fill>
      <alignment horizontal="general" vertical="center" textRotation="0" wrapText="0" indent="0" justifyLastLine="0" shrinkToFit="1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rgb="FFCCFFFF"/>
        </patternFill>
      </fill>
      <alignment horizontal="general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ゴシック"/>
        <family val="3"/>
        <charset val="128"/>
        <scheme val="none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CFFFF"/>
      <color rgb="FFFFFFCC"/>
      <color rgb="FF0000FF"/>
      <color rgb="FFCCFFCC"/>
      <color rgb="FFCD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0</xdr:row>
      <xdr:rowOff>28575</xdr:rowOff>
    </xdr:from>
    <xdr:to>
      <xdr:col>8</xdr:col>
      <xdr:colOff>9524</xdr:colOff>
      <xdr:row>3</xdr:row>
      <xdr:rowOff>36195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A832CA-41C3-4757-AA7C-85224D11E969}"/>
            </a:ext>
          </a:extLst>
        </xdr:cNvPr>
        <xdr:cNvSpPr txBox="1"/>
      </xdr:nvSpPr>
      <xdr:spPr>
        <a:xfrm>
          <a:off x="1771650" y="28575"/>
          <a:ext cx="1971674" cy="521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rgbClr val="FF0000"/>
              </a:solidFill>
            </a:rPr>
            <a:t>＜記載例＞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</xdr:colOff>
      <xdr:row>3</xdr:row>
      <xdr:rowOff>360045</xdr:rowOff>
    </xdr:from>
    <xdr:to>
      <xdr:col>35</xdr:col>
      <xdr:colOff>97155</xdr:colOff>
      <xdr:row>9</xdr:row>
      <xdr:rowOff>302895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0D8673-A4C8-BA2C-E211-271FEBC60CB2}"/>
            </a:ext>
          </a:extLst>
        </xdr:cNvPr>
        <xdr:cNvSpPr txBox="1"/>
      </xdr:nvSpPr>
      <xdr:spPr>
        <a:xfrm>
          <a:off x="11717655" y="1000125"/>
          <a:ext cx="3581400" cy="202311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自動転記シートにつき、原則入力不要</a:t>
          </a:r>
        </a:p>
      </xdr:txBody>
    </xdr:sp>
    <xdr:clientData/>
  </xdr:twoCellAnchor>
  <xdr:twoCellAnchor>
    <xdr:from>
      <xdr:col>3</xdr:col>
      <xdr:colOff>762000</xdr:colOff>
      <xdr:row>0</xdr:row>
      <xdr:rowOff>0</xdr:rowOff>
    </xdr:from>
    <xdr:to>
      <xdr:col>4</xdr:col>
      <xdr:colOff>609600</xdr:colOff>
      <xdr:row>2</xdr:row>
      <xdr:rowOff>93345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AAEA0CB-FB4F-486B-9E36-74D1D8E4E195}"/>
            </a:ext>
          </a:extLst>
        </xdr:cNvPr>
        <xdr:cNvSpPr txBox="1"/>
      </xdr:nvSpPr>
      <xdr:spPr>
        <a:xfrm>
          <a:off x="4010025" y="0"/>
          <a:ext cx="2076450" cy="5124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rgbClr val="FF0000"/>
              </a:solidFill>
            </a:rPr>
            <a:t>＜記載例＞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</xdr:colOff>
      <xdr:row>0</xdr:row>
      <xdr:rowOff>0</xdr:rowOff>
    </xdr:from>
    <xdr:to>
      <xdr:col>35</xdr:col>
      <xdr:colOff>97155</xdr:colOff>
      <xdr:row>2</xdr:row>
      <xdr:rowOff>259080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E84B35-4C31-4446-A23D-5DE18056498F}"/>
            </a:ext>
          </a:extLst>
        </xdr:cNvPr>
        <xdr:cNvSpPr txBox="1"/>
      </xdr:nvSpPr>
      <xdr:spPr>
        <a:xfrm>
          <a:off x="4333875" y="0"/>
          <a:ext cx="203073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rgbClr val="FF0000"/>
              </a:solidFill>
            </a:rPr>
            <a:t>＜記載例＞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95249</xdr:colOff>
      <xdr:row>0</xdr:row>
      <xdr:rowOff>0</xdr:rowOff>
    </xdr:from>
    <xdr:to>
      <xdr:col>35</xdr:col>
      <xdr:colOff>125729</xdr:colOff>
      <xdr:row>2</xdr:row>
      <xdr:rowOff>259080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C7980CC-2F51-424D-A028-147E47AA43D5}"/>
            </a:ext>
          </a:extLst>
        </xdr:cNvPr>
        <xdr:cNvSpPr txBox="1"/>
      </xdr:nvSpPr>
      <xdr:spPr>
        <a:xfrm>
          <a:off x="4362449" y="0"/>
          <a:ext cx="2030730" cy="5257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rgbClr val="FF0000"/>
              </a:solidFill>
            </a:rPr>
            <a:t>＜記載例＞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116205</xdr:colOff>
      <xdr:row>0</xdr:row>
      <xdr:rowOff>0</xdr:rowOff>
    </xdr:from>
    <xdr:to>
      <xdr:col>34</xdr:col>
      <xdr:colOff>80009</xdr:colOff>
      <xdr:row>2</xdr:row>
      <xdr:rowOff>257175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8293DD-B0C6-49AC-B931-87A07A8A182D}"/>
            </a:ext>
          </a:extLst>
        </xdr:cNvPr>
        <xdr:cNvSpPr txBox="1"/>
      </xdr:nvSpPr>
      <xdr:spPr>
        <a:xfrm>
          <a:off x="4231005" y="0"/>
          <a:ext cx="1964054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>
              <a:solidFill>
                <a:srgbClr val="FF0000"/>
              </a:solidFill>
            </a:rPr>
            <a:t>＜記載例＞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62BFB5B-3984-40E5-A1BF-9A05C125B5F5}" name="所要額A" displayName="所要額A" ref="H24:H31" totalsRowCount="1" headerRowDxfId="47" dataDxfId="45" totalsRowDxfId="43" headerRowBorderDxfId="46" tableBorderDxfId="44" totalsRowBorderDxfId="42" dataCellStyle="桁区切り">
  <tableColumns count="1">
    <tableColumn id="1" xr3:uid="{E17F230D-9763-4A86-AE8F-D99DA7997578}" name="支出済額（円）_x000a_※税抜金額" totalsRowFunction="custom" dataDxfId="41" totalsRowDxfId="5" dataCellStyle="桁区切り">
      <totalsRowFormula>SUM(所要額A[])</totalsRow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F43A1E-ABF7-41C5-ABFE-522D959DD480}" name="所要額B" displayName="所要額B" ref="H34:H39" totalsRowCount="1" headerRowDxfId="40" dataDxfId="38" totalsRowDxfId="36" headerRowBorderDxfId="39" tableBorderDxfId="37" totalsRowBorderDxfId="35" dataCellStyle="桁区切り">
  <tableColumns count="1">
    <tableColumn id="1" xr3:uid="{C77759FC-F68F-42B7-90F6-0A4A94876748}" name="支出済額（円）_x000a_※税抜金額" totalsRowFunction="custom" dataDxfId="34" totalsRowDxfId="4" dataCellStyle="桁区切り">
      <totalsRowFormula>SUM(所要額B[])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9B767E-35A6-45F4-8F48-445BDA72BFD8}" name="所要額A2" displayName="所要額A2" ref="H24:H31" totalsRowCount="1" headerRowDxfId="33" dataDxfId="31" totalsRowDxfId="29" headerRowBorderDxfId="32" tableBorderDxfId="30" totalsRowBorderDxfId="28" dataCellStyle="桁区切り">
  <tableColumns count="1">
    <tableColumn id="1" xr3:uid="{1E92E106-D641-4C53-B9FA-5B1F7A80A919}" name="支出済額（円）_x000a_※税抜金額" totalsRowFunction="custom" dataDxfId="27" totalsRowDxfId="3" dataCellStyle="桁区切り">
      <totalsRowFormula>SUM(所要額A2[])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5F81E25-A46B-4C35-9707-3D3FDFEC227C}" name="所要額B3" displayName="所要額B3" ref="H34:H39" totalsRowCount="1" headerRowDxfId="26" dataDxfId="24" totalsRowDxfId="22" headerRowBorderDxfId="25" tableBorderDxfId="23" totalsRowBorderDxfId="21" dataCellStyle="桁区切り">
  <tableColumns count="1">
    <tableColumn id="1" xr3:uid="{7FBB2C2B-79FC-4D68-B5B1-B2F8F9E79920}" name="支出済額（円）_x000a_※税抜金額" totalsRowFunction="custom" dataDxfId="20" totalsRowDxfId="2" dataCellStyle="桁区切り">
      <totalsRowFormula>SUM(所要額B3[])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E39A86E-C326-4ABD-A995-B66A011A9790}" name="所要額A26" displayName="所要額A26" ref="H24:H31" totalsRowCount="1" headerRowDxfId="19" dataDxfId="17" totalsRowDxfId="15" headerRowBorderDxfId="18" tableBorderDxfId="16" totalsRowBorderDxfId="14" dataCellStyle="桁区切り">
  <tableColumns count="1">
    <tableColumn id="1" xr3:uid="{75B06E82-5529-4FFC-AF25-2462A1FA1326}" name="支出済額（円）_x000a_※税抜金額" totalsRowFunction="custom" dataDxfId="13" totalsRowDxfId="1" dataCellStyle="桁区切り">
      <totalsRowFormula>SUM(所要額A26[])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4DB47AF-E914-466F-93BE-340DF6386F31}" name="所要額B37" displayName="所要額B37" ref="H34:H39" totalsRowCount="1" headerRowDxfId="12" dataDxfId="10" totalsRowDxfId="8" headerRowBorderDxfId="11" tableBorderDxfId="9" totalsRowBorderDxfId="7" dataCellStyle="桁区切り">
  <tableColumns count="1">
    <tableColumn id="1" xr3:uid="{989EF171-9588-4671-BB2E-10A55BFFDADD}" name="支出済額（円）_x000a_※税抜金額" totalsRowFunction="custom" dataDxfId="6" totalsRowDxfId="0" dataCellStyle="桁区切り">
      <totalsRowFormula>SUM(所要額B37[])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2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3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mments" Target="../comments4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40"/>
  <sheetViews>
    <sheetView showGridLines="0" showZeros="0" tabSelected="1" view="pageBreakPreview" topLeftCell="A13" zoomScaleNormal="100" zoomScaleSheetLayoutView="100" workbookViewId="0">
      <selection activeCell="L38" sqref="L38"/>
    </sheetView>
  </sheetViews>
  <sheetFormatPr defaultColWidth="2.21875" defaultRowHeight="12"/>
  <cols>
    <col min="1" max="3" width="2.33203125" style="1" customWidth="1"/>
    <col min="4" max="4" width="11.6640625" style="1" customWidth="1"/>
    <col min="5" max="5" width="11.109375" style="1" customWidth="1"/>
    <col min="6" max="6" width="9.44140625" style="1" customWidth="1"/>
    <col min="7" max="7" width="2.33203125" style="1" customWidth="1"/>
    <col min="8" max="8" width="12.77734375" style="1" customWidth="1"/>
    <col min="9" max="9" width="37.44140625" style="1" customWidth="1"/>
    <col min="10" max="10" width="2.6640625" style="1" customWidth="1"/>
    <col min="11" max="11" width="2.33203125" style="1" customWidth="1"/>
    <col min="12" max="12" width="106.33203125" style="1" customWidth="1"/>
    <col min="13" max="38" width="2.33203125" style="1" customWidth="1"/>
    <col min="39" max="39" width="2.109375" style="1" customWidth="1"/>
    <col min="40" max="16384" width="2.21875" style="1"/>
  </cols>
  <sheetData>
    <row r="1" spans="1:39" ht="13.2">
      <c r="A1" s="46" t="s">
        <v>81</v>
      </c>
      <c r="AM1" s="26"/>
    </row>
    <row r="2" spans="1:39" ht="13.2">
      <c r="A2" s="12"/>
      <c r="B2" s="12"/>
      <c r="C2" s="27"/>
      <c r="D2" s="27"/>
      <c r="E2" s="12"/>
      <c r="F2" s="12"/>
      <c r="G2" s="12"/>
      <c r="H2" s="12"/>
      <c r="I2" s="73" t="s">
        <v>158</v>
      </c>
      <c r="J2" s="12"/>
      <c r="K2" s="12"/>
      <c r="L2" s="90" t="s">
        <v>80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M2" s="27"/>
    </row>
    <row r="3" spans="1:39" ht="13.2" customHeight="1">
      <c r="A3" s="12"/>
      <c r="B3" s="12"/>
      <c r="C3" s="27"/>
      <c r="D3" s="27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</row>
    <row r="4" spans="1:39" ht="18" customHeight="1">
      <c r="A4" s="104" t="s">
        <v>19</v>
      </c>
      <c r="B4" s="104"/>
      <c r="C4" s="104"/>
      <c r="D4" s="104"/>
      <c r="E4" s="104"/>
      <c r="F4" s="104"/>
      <c r="G4" s="104"/>
      <c r="H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</row>
    <row r="5" spans="1:39" ht="14.4" customHeight="1">
      <c r="A5" s="26"/>
      <c r="B5" s="26"/>
      <c r="C5" s="26"/>
      <c r="D5" s="26"/>
      <c r="E5" s="26"/>
      <c r="F5" s="30" t="s">
        <v>23</v>
      </c>
      <c r="G5" s="26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</row>
    <row r="6" spans="1:39" ht="14.4" customHeight="1">
      <c r="A6" s="26"/>
      <c r="B6" s="26"/>
      <c r="C6" s="26"/>
      <c r="D6" s="26"/>
      <c r="E6" s="26"/>
      <c r="F6" s="12" t="s">
        <v>21</v>
      </c>
      <c r="G6" s="26"/>
      <c r="H6" s="105" t="s">
        <v>159</v>
      </c>
      <c r="I6" s="105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</row>
    <row r="7" spans="1:39" ht="15.75" customHeight="1">
      <c r="A7" s="26"/>
      <c r="B7" s="26"/>
      <c r="C7" s="26"/>
      <c r="D7" s="26"/>
      <c r="E7" s="26"/>
      <c r="F7" s="30" t="s">
        <v>20</v>
      </c>
      <c r="G7" s="26"/>
      <c r="H7" s="105" t="s">
        <v>160</v>
      </c>
      <c r="I7" s="105"/>
      <c r="J7" s="12"/>
      <c r="K7" s="12"/>
      <c r="L7" s="93" t="s">
        <v>24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26"/>
      <c r="AM7" s="12"/>
    </row>
    <row r="8" spans="1:39" ht="15.75" customHeight="1">
      <c r="A8" s="26"/>
      <c r="B8" s="26"/>
      <c r="C8" s="26"/>
      <c r="D8" s="26"/>
      <c r="E8" s="26"/>
      <c r="F8" s="30" t="s">
        <v>22</v>
      </c>
      <c r="G8" s="26"/>
      <c r="H8" s="26"/>
      <c r="I8" s="47" t="s">
        <v>165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29"/>
      <c r="AM8" s="12"/>
    </row>
    <row r="9" spans="1:39" ht="24" customHeight="1">
      <c r="A9" s="26"/>
      <c r="B9" s="26"/>
      <c r="C9" s="26"/>
      <c r="D9" s="26"/>
      <c r="E9" s="26"/>
      <c r="F9" s="26"/>
      <c r="G9" s="26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39" ht="18" customHeight="1">
      <c r="A10" s="102" t="s">
        <v>101</v>
      </c>
      <c r="B10" s="102"/>
      <c r="C10" s="102"/>
      <c r="D10" s="102"/>
      <c r="E10" s="102"/>
      <c r="F10" s="102"/>
      <c r="G10" s="102"/>
      <c r="H10" s="102"/>
      <c r="I10" s="10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</row>
    <row r="11" spans="1:39" ht="18" customHeight="1">
      <c r="A11" s="102" t="s">
        <v>102</v>
      </c>
      <c r="B11" s="102"/>
      <c r="C11" s="102"/>
      <c r="D11" s="102"/>
      <c r="E11" s="102"/>
      <c r="F11" s="102"/>
      <c r="G11" s="102"/>
      <c r="H11" s="102"/>
      <c r="I11" s="10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</row>
    <row r="12" spans="1:39" ht="17.25" customHeight="1">
      <c r="A12" s="12"/>
      <c r="B12" s="12"/>
      <c r="C12" s="27"/>
      <c r="D12" s="27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</row>
    <row r="13" spans="1:39" ht="49.8" customHeight="1">
      <c r="A13" s="12"/>
      <c r="B13" s="103" t="s">
        <v>103</v>
      </c>
      <c r="C13" s="103"/>
      <c r="D13" s="103"/>
      <c r="E13" s="103"/>
      <c r="F13" s="103"/>
      <c r="G13" s="103"/>
      <c r="H13" s="103"/>
      <c r="I13" s="103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12"/>
      <c r="AL13" s="12"/>
      <c r="AM13" s="12"/>
    </row>
    <row r="14" spans="1:39" ht="18.600000000000001" customHeight="1">
      <c r="A14" s="12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12"/>
      <c r="AL14" s="12"/>
      <c r="AM14" s="12"/>
    </row>
    <row r="15" spans="1:39" ht="10.199999999999999" customHeight="1">
      <c r="A15" s="12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12"/>
      <c r="AL15" s="12"/>
      <c r="AM15" s="12"/>
    </row>
    <row r="16" spans="1:39" ht="21.6" customHeight="1">
      <c r="A16" s="12"/>
      <c r="B16" s="12"/>
      <c r="C16" s="12"/>
      <c r="D16" s="12" t="s">
        <v>104</v>
      </c>
      <c r="E16" s="12"/>
      <c r="F16" s="107">
        <f ca="1">実績額一覧!H20*1000</f>
        <v>960000</v>
      </c>
      <c r="G16" s="107"/>
      <c r="H16" s="107"/>
      <c r="I16" s="12" t="s">
        <v>122</v>
      </c>
      <c r="J16" s="12"/>
      <c r="K16" s="108" t="s">
        <v>107</v>
      </c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45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</row>
    <row r="17" spans="1:39" ht="9.6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45"/>
      <c r="X17" s="28"/>
      <c r="Y17" s="28"/>
      <c r="Z17" s="28"/>
      <c r="AA17" s="28"/>
      <c r="AB17" s="28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39" ht="21.6" customHeight="1">
      <c r="A18" s="12"/>
      <c r="B18" s="12"/>
      <c r="C18" s="12"/>
      <c r="D18" s="12" t="s">
        <v>105</v>
      </c>
      <c r="E18" s="12"/>
      <c r="F18" s="107">
        <f ca="1">実績額一覧!I20*1000</f>
        <v>906000</v>
      </c>
      <c r="G18" s="107"/>
      <c r="H18" s="107"/>
      <c r="I18" s="12" t="s">
        <v>122</v>
      </c>
      <c r="J18" s="12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45"/>
      <c r="X18" s="28"/>
      <c r="Y18" s="28"/>
      <c r="Z18" s="28"/>
      <c r="AA18" s="28"/>
      <c r="AB18" s="28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</row>
    <row r="19" spans="1:39" ht="14.2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45"/>
      <c r="X19" s="28"/>
      <c r="Y19" s="28"/>
      <c r="Z19" s="28"/>
      <c r="AA19" s="28"/>
      <c r="AB19" s="28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</row>
    <row r="20" spans="1:39" ht="21" customHeight="1">
      <c r="A20" s="12"/>
      <c r="B20" s="12"/>
      <c r="C20" s="12"/>
      <c r="D20" s="12" t="s">
        <v>106</v>
      </c>
      <c r="E20" s="12"/>
      <c r="F20" s="107">
        <f ca="1">実績額一覧!J20*1000</f>
        <v>54000</v>
      </c>
      <c r="G20" s="107"/>
      <c r="H20" s="107"/>
      <c r="I20" s="12" t="s">
        <v>122</v>
      </c>
      <c r="J20" s="12"/>
      <c r="K20" s="12"/>
      <c r="L20" s="93" t="s">
        <v>121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45"/>
      <c r="X20" s="28"/>
      <c r="Y20" s="28"/>
      <c r="Z20" s="28"/>
      <c r="AA20" s="28"/>
      <c r="AB20" s="28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39" ht="14.2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45"/>
      <c r="X21" s="28"/>
      <c r="Y21" s="28"/>
      <c r="Z21" s="28"/>
      <c r="AA21" s="28"/>
      <c r="AB21" s="28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</row>
    <row r="22" spans="1:39" ht="19.2" customHeight="1">
      <c r="A22" s="12"/>
      <c r="B22" s="12"/>
      <c r="C22" s="12"/>
      <c r="D22" s="12" t="s">
        <v>125</v>
      </c>
      <c r="E22" s="12"/>
      <c r="F22" s="105" t="s">
        <v>161</v>
      </c>
      <c r="G22" s="105"/>
      <c r="H22" s="105"/>
      <c r="I22" s="12"/>
      <c r="J22" s="12"/>
      <c r="K22" s="12"/>
      <c r="L22" s="93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45"/>
      <c r="X22" s="28"/>
      <c r="Y22" s="28"/>
      <c r="Z22" s="28"/>
      <c r="AA22" s="28"/>
      <c r="AB22" s="28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</row>
    <row r="23" spans="1:39" ht="14.25" customHeight="1">
      <c r="A23" s="12"/>
      <c r="B23" s="12"/>
      <c r="C23" s="12"/>
      <c r="D23" s="12" t="s">
        <v>132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45"/>
      <c r="X23" s="28"/>
      <c r="Y23" s="28"/>
      <c r="Z23" s="28"/>
      <c r="AA23" s="28"/>
      <c r="AB23" s="28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</row>
    <row r="24" spans="1:39" ht="29.4" customHeight="1">
      <c r="D24" s="111" t="s">
        <v>1</v>
      </c>
      <c r="E24" s="111"/>
      <c r="F24" s="111"/>
      <c r="G24" s="111"/>
      <c r="H24" s="111"/>
      <c r="I24" s="111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9" ht="14.25" customHeight="1">
      <c r="C25" s="12" t="s">
        <v>126</v>
      </c>
      <c r="D25" s="12"/>
      <c r="E25" s="12"/>
      <c r="F25" s="12"/>
      <c r="G25" s="12"/>
      <c r="H25" s="12"/>
      <c r="I25" s="12"/>
      <c r="J25" s="12"/>
      <c r="K25" s="12"/>
      <c r="L25" s="101" t="s">
        <v>108</v>
      </c>
      <c r="M25" s="101"/>
      <c r="N25" s="101"/>
      <c r="O25" s="101"/>
      <c r="P25" s="101"/>
      <c r="Q25" s="10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9" ht="14.25" customHeight="1">
      <c r="C26" s="12" t="s">
        <v>127</v>
      </c>
      <c r="D26" s="12"/>
      <c r="E26" s="12"/>
      <c r="F26" s="12"/>
      <c r="G26" s="12"/>
      <c r="H26" s="12"/>
      <c r="I26" s="12"/>
      <c r="J26" s="12"/>
      <c r="K26" s="12"/>
      <c r="L26" s="93"/>
      <c r="M26" s="92"/>
      <c r="N26" s="92"/>
      <c r="O26" s="92"/>
      <c r="P26" s="92"/>
      <c r="Q26" s="9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9" ht="14.25" customHeight="1">
      <c r="C27" s="12" t="s">
        <v>128</v>
      </c>
      <c r="D27" s="12"/>
      <c r="E27" s="12"/>
      <c r="F27" s="12"/>
      <c r="G27" s="12"/>
      <c r="H27" s="12"/>
      <c r="I27" s="12"/>
      <c r="J27" s="12"/>
      <c r="K27" s="12"/>
      <c r="L27" s="93" t="s">
        <v>118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9" ht="16.8" customHeight="1">
      <c r="D28" s="87"/>
      <c r="E28" s="87"/>
      <c r="F28" s="87"/>
      <c r="G28" s="87"/>
      <c r="H28" s="87"/>
      <c r="I28" s="87"/>
      <c r="L28" s="93" t="s">
        <v>119</v>
      </c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9" ht="18" customHeight="1">
      <c r="D29" s="69"/>
      <c r="E29" s="1" t="s">
        <v>68</v>
      </c>
      <c r="L29" s="93" t="s">
        <v>117</v>
      </c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9" ht="18.75" customHeight="1">
      <c r="D30" s="70"/>
      <c r="E30" s="1" t="s">
        <v>69</v>
      </c>
      <c r="L30" s="93" t="s">
        <v>115</v>
      </c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9" ht="18" customHeight="1">
      <c r="L31" s="90" t="s">
        <v>120</v>
      </c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9" ht="24" customHeight="1">
      <c r="H32" s="1" t="s">
        <v>109</v>
      </c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38" ht="19.2" customHeight="1">
      <c r="C33" s="109" t="s">
        <v>123</v>
      </c>
      <c r="D33" s="109"/>
      <c r="E33" s="109"/>
      <c r="F33" s="99">
        <v>7</v>
      </c>
      <c r="H33" s="94" t="s">
        <v>110</v>
      </c>
      <c r="I33" s="96" t="s">
        <v>160</v>
      </c>
      <c r="L33" s="93" t="s">
        <v>116</v>
      </c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32"/>
      <c r="AK33" s="32"/>
      <c r="AL33" s="32"/>
    </row>
    <row r="34" spans="1:38" ht="19.2" customHeight="1">
      <c r="A34" s="6"/>
      <c r="B34" s="6"/>
      <c r="C34" s="110" t="s">
        <v>124</v>
      </c>
      <c r="D34" s="110"/>
      <c r="E34" s="110"/>
      <c r="F34" s="110"/>
      <c r="G34" s="98"/>
      <c r="H34" s="95" t="s">
        <v>111</v>
      </c>
      <c r="I34" s="96" t="s">
        <v>162</v>
      </c>
      <c r="J34" s="6"/>
      <c r="Z34" s="31"/>
      <c r="AA34" s="31"/>
      <c r="AB34" s="31"/>
      <c r="AC34" s="31"/>
      <c r="AD34" s="32"/>
      <c r="AE34" s="32"/>
      <c r="AF34" s="32"/>
      <c r="AG34" s="32"/>
      <c r="AH34" s="32"/>
      <c r="AI34" s="32"/>
      <c r="AJ34" s="6"/>
      <c r="AK34" s="6"/>
    </row>
    <row r="35" spans="1:38" ht="19.2" customHeight="1">
      <c r="A35" s="6"/>
      <c r="B35" s="6"/>
      <c r="C35" s="110"/>
      <c r="D35" s="110"/>
      <c r="E35" s="110"/>
      <c r="F35" s="110"/>
      <c r="G35" s="98"/>
      <c r="H35" s="95" t="s">
        <v>112</v>
      </c>
      <c r="I35" s="96" t="s">
        <v>146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</row>
    <row r="36" spans="1:38" ht="19.2" customHeight="1">
      <c r="A36" s="6"/>
      <c r="B36" s="6"/>
      <c r="C36" s="109" t="s">
        <v>164</v>
      </c>
      <c r="D36" s="109"/>
      <c r="E36" s="109"/>
      <c r="F36" s="99"/>
      <c r="G36" s="98"/>
      <c r="H36" s="95" t="s">
        <v>113</v>
      </c>
      <c r="I36" s="97" t="s">
        <v>163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</row>
    <row r="37" spans="1:38" ht="17.399999999999999" customHeight="1">
      <c r="A37" s="6"/>
      <c r="B37" s="6"/>
      <c r="C37" s="223" t="s">
        <v>166</v>
      </c>
      <c r="D37" s="223"/>
      <c r="E37" s="223"/>
      <c r="F37" s="223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</row>
    <row r="39" spans="1:38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8"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</row>
  </sheetData>
  <mergeCells count="18">
    <mergeCell ref="C37:F37"/>
    <mergeCell ref="C33:E33"/>
    <mergeCell ref="D24:I24"/>
    <mergeCell ref="H7:I7"/>
    <mergeCell ref="F18:H18"/>
    <mergeCell ref="C34:F35"/>
    <mergeCell ref="C36:E36"/>
    <mergeCell ref="L25:Q25"/>
    <mergeCell ref="A11:I11"/>
    <mergeCell ref="B13:I13"/>
    <mergeCell ref="A4:G4"/>
    <mergeCell ref="A10:I10"/>
    <mergeCell ref="H6:I6"/>
    <mergeCell ref="K18:V18"/>
    <mergeCell ref="F20:H20"/>
    <mergeCell ref="K16:V16"/>
    <mergeCell ref="F16:H16"/>
    <mergeCell ref="F22:H22"/>
  </mergeCells>
  <phoneticPr fontId="3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36"/>
  <sheetViews>
    <sheetView showGridLines="0" showZeros="0" view="pageBreakPreview" zoomScaleNormal="100" zoomScaleSheetLayoutView="100" workbookViewId="0">
      <selection activeCell="E6" sqref="E6"/>
    </sheetView>
  </sheetViews>
  <sheetFormatPr defaultColWidth="2.21875" defaultRowHeight="13.2"/>
  <cols>
    <col min="1" max="1" width="4.109375" style="2" customWidth="1"/>
    <col min="2" max="2" width="30.21875" style="2" customWidth="1"/>
    <col min="3" max="3" width="12.88671875" style="2" customWidth="1"/>
    <col min="4" max="4" width="32.5546875" style="2" customWidth="1"/>
    <col min="5" max="5" width="13.88671875" style="2" bestFit="1" customWidth="1"/>
    <col min="6" max="6" width="20.88671875" style="2" customWidth="1"/>
    <col min="7" max="9" width="13.88671875" style="2" customWidth="1"/>
    <col min="10" max="10" width="12.6640625" style="2" customWidth="1"/>
    <col min="11" max="11" width="5" style="2" customWidth="1"/>
    <col min="12" max="13" width="2.21875" style="2"/>
    <col min="14" max="14" width="4.33203125" style="2" bestFit="1" customWidth="1"/>
    <col min="15" max="16384" width="2.21875" style="2"/>
  </cols>
  <sheetData>
    <row r="1" spans="1:34" ht="19.2">
      <c r="A1" s="72" t="s">
        <v>82</v>
      </c>
    </row>
    <row r="2" spans="1:34">
      <c r="A2" s="10"/>
    </row>
    <row r="3" spans="1:34" ht="18" customHeight="1">
      <c r="A3" s="115" t="s">
        <v>3</v>
      </c>
      <c r="B3" s="114" t="s">
        <v>4</v>
      </c>
      <c r="C3" s="116" t="s">
        <v>5</v>
      </c>
      <c r="D3" s="114" t="s">
        <v>6</v>
      </c>
      <c r="E3" s="114" t="s">
        <v>2</v>
      </c>
      <c r="F3" s="119" t="s">
        <v>7</v>
      </c>
      <c r="G3" s="117" t="s">
        <v>29</v>
      </c>
      <c r="H3" s="117" t="s">
        <v>98</v>
      </c>
      <c r="I3" s="117" t="s">
        <v>99</v>
      </c>
      <c r="J3" s="121" t="s">
        <v>100</v>
      </c>
      <c r="K3" s="112" t="s">
        <v>8</v>
      </c>
    </row>
    <row r="4" spans="1:34" ht="29.25" customHeight="1">
      <c r="A4" s="115"/>
      <c r="B4" s="114"/>
      <c r="C4" s="116"/>
      <c r="D4" s="114"/>
      <c r="E4" s="114"/>
      <c r="F4" s="120"/>
      <c r="G4" s="118"/>
      <c r="H4" s="123"/>
      <c r="I4" s="123"/>
      <c r="J4" s="122"/>
      <c r="K4" s="113"/>
    </row>
    <row r="5" spans="1:34" ht="27" customHeight="1">
      <c r="A5" s="86">
        <f>ROW()-4</f>
        <v>1</v>
      </c>
      <c r="B5" s="52" t="str">
        <f ca="1">IFERROR(INDIRECT("個票"&amp;$A5&amp;"!$p$7"),"")</f>
        <v>訪問介護事業所○○○</v>
      </c>
      <c r="C5" s="51" t="str">
        <f ca="1">IFERROR(INDIRECT("個票"&amp;$A5&amp;"！$h$7"),"")</f>
        <v>XXXXXXXXXX</v>
      </c>
      <c r="D5" s="52" t="str">
        <f ca="1">IFERROR(INDIRECT("個票"&amp;$A5&amp;"!$i$10"),"")</f>
        <v>訪問介護事業所（同一建物減算の算定がなく、１月あたり延べ訪問回数201回以上2,000回以下）</v>
      </c>
      <c r="E5" s="64" t="str">
        <f ca="1">IFERROR(INDIRECT("個票"&amp;$A5&amp;"!$s$9"),"")</f>
        <v>1111-11-1111</v>
      </c>
      <c r="F5" s="50" t="str">
        <f ca="1">IFERROR(INDIRECT("個票"&amp;$A5&amp;"！$ｄ$9")&amp;INDIRECT("個票"&amp;$A5&amp;"！$ｈ$9"),"")</f>
        <v>佐賀県佐賀市城内○-△-□</v>
      </c>
      <c r="G5" s="67" t="str">
        <f ca="1">IF(J5&gt;0,実績報告書!$H$7,"")</f>
        <v>株式会社○○○</v>
      </c>
      <c r="H5" s="77">
        <f ca="1">IFERROR(INDIRECT("個票"&amp;$A5&amp;"!$U$22"),"")</f>
        <v>400</v>
      </c>
      <c r="I5" s="77">
        <f ca="1">IFERROR(INDIRECT("個票"&amp;$A5&amp;"!$Z$22"),"")</f>
        <v>400</v>
      </c>
      <c r="J5" s="77" t="str">
        <f ca="1">IFERROR(INDIRECT("個票"&amp;$A5&amp;"!$AE$22"),"")</f>
        <v/>
      </c>
      <c r="K5" s="13"/>
    </row>
    <row r="6" spans="1:34" ht="27" customHeight="1">
      <c r="A6" s="86">
        <f t="shared" ref="A6:A19" si="0">ROW()-4</f>
        <v>2</v>
      </c>
      <c r="B6" s="63" t="str">
        <f t="shared" ref="B6:B19" ca="1" si="1">IFERROR(INDIRECT("個票"&amp;$A6&amp;"!$p$7"),"")</f>
        <v>特別養護老人ホーム○○○</v>
      </c>
      <c r="C6" s="51" t="str">
        <f t="shared" ref="C6:C19" ca="1" si="2">IFERROR(INDIRECT("個票"&amp;$A6&amp;"！$h$7"),"")</f>
        <v>XXXXXXXXXX</v>
      </c>
      <c r="D6" s="50" t="str">
        <f t="shared" ref="D6:D19" ca="1" si="3">IFERROR(INDIRECT("個票"&amp;$A6&amp;"!$i$10"),"")</f>
        <v>介護老人福祉施設</v>
      </c>
      <c r="E6" s="51" t="str">
        <f t="shared" ref="E6:E19" ca="1" si="4">IFERROR(INDIRECT("個票"&amp;$A6&amp;"!$s$9"),"")</f>
        <v>2222-22-2222</v>
      </c>
      <c r="F6" s="50" t="str">
        <f t="shared" ref="F6:F19" ca="1" si="5">IFERROR(INDIRECT("個票"&amp;$A6&amp;"！$ｄ$9")&amp;INDIRECT("個票"&amp;$A6&amp;"！$ｈ$9"),"")</f>
        <v>佐賀県佐賀市城内△-□-○</v>
      </c>
      <c r="G6" s="67" t="str">
        <f ca="1">IF(J6&gt;0,実績報告書!$H$7,"")</f>
        <v>株式会社○○○</v>
      </c>
      <c r="H6" s="77">
        <f t="shared" ref="H6:H19" ca="1" si="6">IFERROR(INDIRECT("個票"&amp;$A6&amp;"!$U$22"),"")</f>
        <v>360</v>
      </c>
      <c r="I6" s="77">
        <f t="shared" ref="I6:I19" ca="1" si="7">IFERROR(INDIRECT("個票"&amp;$A6&amp;"!$Z$22"),"")</f>
        <v>360</v>
      </c>
      <c r="J6" s="77" t="str">
        <f t="shared" ref="J6:J19" ca="1" si="8">IFERROR(INDIRECT("個票"&amp;$A6&amp;"!$AE$22"),"")</f>
        <v/>
      </c>
      <c r="K6" s="13"/>
    </row>
    <row r="7" spans="1:34" ht="27" customHeight="1">
      <c r="A7" s="86">
        <f t="shared" si="0"/>
        <v>3</v>
      </c>
      <c r="B7" s="50" t="str">
        <f t="shared" ca="1" si="1"/>
        <v>グループホーム○○○</v>
      </c>
      <c r="C7" s="51" t="str">
        <f t="shared" ca="1" si="2"/>
        <v>XXXXXXXXXX</v>
      </c>
      <c r="D7" s="50" t="str">
        <f t="shared" ca="1" si="3"/>
        <v>認知症対応型共同生活介護事業所</v>
      </c>
      <c r="E7" s="51" t="str">
        <f t="shared" ca="1" si="4"/>
        <v>3333-33-3333</v>
      </c>
      <c r="F7" s="50" t="str">
        <f t="shared" ca="1" si="5"/>
        <v>佐賀県佐賀市城内□-△-○</v>
      </c>
      <c r="G7" s="67" t="str">
        <f ca="1">IF(J7&gt;0,実績報告書!$H$7,"")</f>
        <v>株式会社○○○</v>
      </c>
      <c r="H7" s="77">
        <f t="shared" ca="1" si="6"/>
        <v>200</v>
      </c>
      <c r="I7" s="77">
        <f t="shared" ca="1" si="7"/>
        <v>146</v>
      </c>
      <c r="J7" s="77">
        <f t="shared" ca="1" si="8"/>
        <v>54</v>
      </c>
      <c r="K7" s="13"/>
    </row>
    <row r="8" spans="1:34" ht="27" customHeight="1">
      <c r="A8" s="86">
        <f t="shared" si="0"/>
        <v>4</v>
      </c>
      <c r="B8" s="50" t="str">
        <f t="shared" ca="1" si="1"/>
        <v/>
      </c>
      <c r="C8" s="51" t="str">
        <f t="shared" ca="1" si="2"/>
        <v/>
      </c>
      <c r="D8" s="50" t="str">
        <f t="shared" ca="1" si="3"/>
        <v/>
      </c>
      <c r="E8" s="51" t="str">
        <f t="shared" ca="1" si="4"/>
        <v/>
      </c>
      <c r="F8" s="50" t="str">
        <f t="shared" ca="1" si="5"/>
        <v/>
      </c>
      <c r="G8" s="67" t="str">
        <f ca="1">IF(J8&gt;0,実績報告書!$H$7,"")</f>
        <v>株式会社○○○</v>
      </c>
      <c r="H8" s="77" t="str">
        <f t="shared" ca="1" si="6"/>
        <v/>
      </c>
      <c r="I8" s="77" t="str">
        <f t="shared" ca="1" si="7"/>
        <v/>
      </c>
      <c r="J8" s="77" t="str">
        <f t="shared" ca="1" si="8"/>
        <v/>
      </c>
      <c r="K8" s="13"/>
    </row>
    <row r="9" spans="1:34" ht="27" customHeight="1">
      <c r="A9" s="86">
        <f t="shared" si="0"/>
        <v>5</v>
      </c>
      <c r="B9" s="50" t="str">
        <f t="shared" ca="1" si="1"/>
        <v/>
      </c>
      <c r="C9" s="51" t="str">
        <f t="shared" ca="1" si="2"/>
        <v/>
      </c>
      <c r="D9" s="50" t="str">
        <f t="shared" ca="1" si="3"/>
        <v/>
      </c>
      <c r="E9" s="51" t="str">
        <f t="shared" ca="1" si="4"/>
        <v/>
      </c>
      <c r="F9" s="50" t="str">
        <f t="shared" ca="1" si="5"/>
        <v/>
      </c>
      <c r="G9" s="67" t="str">
        <f ca="1">IF(J9&gt;0,実績報告書!$H$7,"")</f>
        <v>株式会社○○○</v>
      </c>
      <c r="H9" s="77" t="str">
        <f t="shared" ca="1" si="6"/>
        <v/>
      </c>
      <c r="I9" s="77" t="str">
        <f t="shared" ca="1" si="7"/>
        <v/>
      </c>
      <c r="J9" s="77" t="str">
        <f t="shared" ca="1" si="8"/>
        <v/>
      </c>
      <c r="K9" s="13"/>
      <c r="AH9" s="71"/>
    </row>
    <row r="10" spans="1:34" ht="27" customHeight="1">
      <c r="A10" s="86">
        <f t="shared" si="0"/>
        <v>6</v>
      </c>
      <c r="B10" s="50" t="str">
        <f t="shared" ca="1" si="1"/>
        <v/>
      </c>
      <c r="C10" s="51" t="str">
        <f t="shared" ca="1" si="2"/>
        <v/>
      </c>
      <c r="D10" s="50" t="str">
        <f t="shared" ca="1" si="3"/>
        <v/>
      </c>
      <c r="E10" s="51" t="str">
        <f t="shared" ca="1" si="4"/>
        <v/>
      </c>
      <c r="F10" s="50" t="str">
        <f t="shared" ca="1" si="5"/>
        <v/>
      </c>
      <c r="G10" s="67" t="str">
        <f ca="1">IF(J10&gt;0,実績報告書!$H$7,"")</f>
        <v>株式会社○○○</v>
      </c>
      <c r="H10" s="77" t="str">
        <f t="shared" ca="1" si="6"/>
        <v/>
      </c>
      <c r="I10" s="77" t="str">
        <f t="shared" ca="1" si="7"/>
        <v/>
      </c>
      <c r="J10" s="77" t="str">
        <f t="shared" ca="1" si="8"/>
        <v/>
      </c>
      <c r="K10" s="13"/>
    </row>
    <row r="11" spans="1:34" ht="27" customHeight="1">
      <c r="A11" s="86">
        <f t="shared" si="0"/>
        <v>7</v>
      </c>
      <c r="B11" s="50" t="str">
        <f t="shared" ca="1" si="1"/>
        <v/>
      </c>
      <c r="C11" s="51" t="str">
        <f t="shared" ca="1" si="2"/>
        <v/>
      </c>
      <c r="D11" s="50" t="str">
        <f t="shared" ca="1" si="3"/>
        <v/>
      </c>
      <c r="E11" s="51" t="str">
        <f t="shared" ca="1" si="4"/>
        <v/>
      </c>
      <c r="F11" s="50" t="str">
        <f t="shared" ca="1" si="5"/>
        <v/>
      </c>
      <c r="G11" s="67" t="str">
        <f ca="1">IF(J11&gt;0,実績報告書!$H$7,"")</f>
        <v>株式会社○○○</v>
      </c>
      <c r="H11" s="77" t="str">
        <f t="shared" ca="1" si="6"/>
        <v/>
      </c>
      <c r="I11" s="77" t="str">
        <f t="shared" ca="1" si="7"/>
        <v/>
      </c>
      <c r="J11" s="77" t="str">
        <f t="shared" ca="1" si="8"/>
        <v/>
      </c>
      <c r="K11" s="13"/>
    </row>
    <row r="12" spans="1:34" ht="27" customHeight="1">
      <c r="A12" s="86">
        <f t="shared" si="0"/>
        <v>8</v>
      </c>
      <c r="B12" s="50" t="str">
        <f t="shared" ca="1" si="1"/>
        <v/>
      </c>
      <c r="C12" s="51" t="str">
        <f t="shared" ca="1" si="2"/>
        <v/>
      </c>
      <c r="D12" s="50" t="str">
        <f t="shared" ca="1" si="3"/>
        <v/>
      </c>
      <c r="E12" s="51" t="str">
        <f t="shared" ca="1" si="4"/>
        <v/>
      </c>
      <c r="F12" s="50" t="str">
        <f t="shared" ca="1" si="5"/>
        <v/>
      </c>
      <c r="G12" s="67" t="str">
        <f ca="1">IF(J12&gt;0,実績報告書!$H$7,"")</f>
        <v>株式会社○○○</v>
      </c>
      <c r="H12" s="77" t="str">
        <f t="shared" ca="1" si="6"/>
        <v/>
      </c>
      <c r="I12" s="77" t="str">
        <f t="shared" ca="1" si="7"/>
        <v/>
      </c>
      <c r="J12" s="77" t="str">
        <f t="shared" ca="1" si="8"/>
        <v/>
      </c>
      <c r="K12" s="13"/>
      <c r="R12" s="76"/>
    </row>
    <row r="13" spans="1:34" ht="27" customHeight="1">
      <c r="A13" s="86">
        <f t="shared" si="0"/>
        <v>9</v>
      </c>
      <c r="B13" s="50" t="str">
        <f t="shared" ca="1" si="1"/>
        <v/>
      </c>
      <c r="C13" s="51" t="str">
        <f t="shared" ca="1" si="2"/>
        <v/>
      </c>
      <c r="D13" s="50" t="str">
        <f t="shared" ca="1" si="3"/>
        <v/>
      </c>
      <c r="E13" s="51" t="str">
        <f t="shared" ca="1" si="4"/>
        <v/>
      </c>
      <c r="F13" s="50" t="str">
        <f t="shared" ca="1" si="5"/>
        <v/>
      </c>
      <c r="G13" s="67" t="str">
        <f ca="1">IF(J13&gt;0,実績報告書!$H$7,"")</f>
        <v>株式会社○○○</v>
      </c>
      <c r="H13" s="77" t="str">
        <f t="shared" ca="1" si="6"/>
        <v/>
      </c>
      <c r="I13" s="77" t="str">
        <f t="shared" ca="1" si="7"/>
        <v/>
      </c>
      <c r="J13" s="77" t="str">
        <f t="shared" ca="1" si="8"/>
        <v/>
      </c>
      <c r="K13" s="13"/>
    </row>
    <row r="14" spans="1:34" ht="27" customHeight="1">
      <c r="A14" s="86">
        <f t="shared" si="0"/>
        <v>10</v>
      </c>
      <c r="B14" s="50" t="str">
        <f t="shared" ca="1" si="1"/>
        <v/>
      </c>
      <c r="C14" s="51" t="str">
        <f t="shared" ca="1" si="2"/>
        <v/>
      </c>
      <c r="D14" s="50" t="str">
        <f t="shared" ca="1" si="3"/>
        <v/>
      </c>
      <c r="E14" s="51" t="str">
        <f t="shared" ca="1" si="4"/>
        <v/>
      </c>
      <c r="F14" s="50" t="str">
        <f t="shared" ca="1" si="5"/>
        <v/>
      </c>
      <c r="G14" s="67" t="str">
        <f ca="1">IF(J14&gt;0,実績報告書!$H$7,"")</f>
        <v>株式会社○○○</v>
      </c>
      <c r="H14" s="77" t="str">
        <f t="shared" ca="1" si="6"/>
        <v/>
      </c>
      <c r="I14" s="77" t="str">
        <f t="shared" ca="1" si="7"/>
        <v/>
      </c>
      <c r="J14" s="77" t="str">
        <f t="shared" ca="1" si="8"/>
        <v/>
      </c>
      <c r="K14" s="13"/>
    </row>
    <row r="15" spans="1:34" ht="27" customHeight="1">
      <c r="A15" s="86">
        <f t="shared" si="0"/>
        <v>11</v>
      </c>
      <c r="B15" s="50" t="str">
        <f t="shared" ca="1" si="1"/>
        <v/>
      </c>
      <c r="C15" s="51" t="str">
        <f t="shared" ca="1" si="2"/>
        <v/>
      </c>
      <c r="D15" s="50" t="str">
        <f t="shared" ca="1" si="3"/>
        <v/>
      </c>
      <c r="E15" s="51" t="str">
        <f t="shared" ca="1" si="4"/>
        <v/>
      </c>
      <c r="F15" s="50" t="str">
        <f t="shared" ca="1" si="5"/>
        <v/>
      </c>
      <c r="G15" s="67" t="str">
        <f ca="1">IF(J15&gt;0,実績報告書!$H$7,"")</f>
        <v>株式会社○○○</v>
      </c>
      <c r="H15" s="77" t="str">
        <f t="shared" ca="1" si="6"/>
        <v/>
      </c>
      <c r="I15" s="77" t="str">
        <f t="shared" ca="1" si="7"/>
        <v/>
      </c>
      <c r="J15" s="77" t="str">
        <f t="shared" ca="1" si="8"/>
        <v/>
      </c>
      <c r="K15" s="13"/>
    </row>
    <row r="16" spans="1:34" ht="27" customHeight="1">
      <c r="A16" s="86">
        <f t="shared" si="0"/>
        <v>12</v>
      </c>
      <c r="B16" s="50" t="str">
        <f t="shared" ca="1" si="1"/>
        <v/>
      </c>
      <c r="C16" s="51" t="str">
        <f t="shared" ca="1" si="2"/>
        <v/>
      </c>
      <c r="D16" s="50" t="str">
        <f t="shared" ca="1" si="3"/>
        <v/>
      </c>
      <c r="E16" s="51" t="str">
        <f t="shared" ca="1" si="4"/>
        <v/>
      </c>
      <c r="F16" s="50" t="str">
        <f t="shared" ca="1" si="5"/>
        <v/>
      </c>
      <c r="G16" s="67" t="str">
        <f ca="1">IF(J16&gt;0,実績報告書!$H$7,"")</f>
        <v>株式会社○○○</v>
      </c>
      <c r="H16" s="77" t="str">
        <f t="shared" ca="1" si="6"/>
        <v/>
      </c>
      <c r="I16" s="77" t="str">
        <f t="shared" ca="1" si="7"/>
        <v/>
      </c>
      <c r="J16" s="77" t="str">
        <f t="shared" ca="1" si="8"/>
        <v/>
      </c>
      <c r="K16" s="13"/>
    </row>
    <row r="17" spans="1:11" ht="27" customHeight="1">
      <c r="A17" s="86">
        <f t="shared" si="0"/>
        <v>13</v>
      </c>
      <c r="B17" s="50" t="str">
        <f t="shared" ca="1" si="1"/>
        <v/>
      </c>
      <c r="C17" s="51" t="str">
        <f t="shared" ca="1" si="2"/>
        <v/>
      </c>
      <c r="D17" s="50" t="str">
        <f t="shared" ca="1" si="3"/>
        <v/>
      </c>
      <c r="E17" s="51" t="str">
        <f t="shared" ca="1" si="4"/>
        <v/>
      </c>
      <c r="F17" s="50" t="str">
        <f t="shared" ca="1" si="5"/>
        <v/>
      </c>
      <c r="G17" s="67" t="str">
        <f ca="1">IF(J17&gt;0,実績報告書!$H$7,"")</f>
        <v>株式会社○○○</v>
      </c>
      <c r="H17" s="77" t="str">
        <f t="shared" ca="1" si="6"/>
        <v/>
      </c>
      <c r="I17" s="77" t="str">
        <f t="shared" ca="1" si="7"/>
        <v/>
      </c>
      <c r="J17" s="77" t="str">
        <f t="shared" ca="1" si="8"/>
        <v/>
      </c>
      <c r="K17" s="13"/>
    </row>
    <row r="18" spans="1:11" ht="27" customHeight="1">
      <c r="A18" s="86">
        <f t="shared" si="0"/>
        <v>14</v>
      </c>
      <c r="B18" s="50" t="str">
        <f t="shared" ca="1" si="1"/>
        <v/>
      </c>
      <c r="C18" s="51" t="str">
        <f t="shared" ca="1" si="2"/>
        <v/>
      </c>
      <c r="D18" s="50" t="str">
        <f t="shared" ca="1" si="3"/>
        <v/>
      </c>
      <c r="E18" s="51" t="str">
        <f t="shared" ca="1" si="4"/>
        <v/>
      </c>
      <c r="F18" s="50" t="str">
        <f t="shared" ca="1" si="5"/>
        <v/>
      </c>
      <c r="G18" s="67" t="str">
        <f ca="1">IF(J18&gt;0,実績報告書!$H$7,"")</f>
        <v>株式会社○○○</v>
      </c>
      <c r="H18" s="77" t="str">
        <f t="shared" ca="1" si="6"/>
        <v/>
      </c>
      <c r="I18" s="77" t="str">
        <f t="shared" ca="1" si="7"/>
        <v/>
      </c>
      <c r="J18" s="77" t="str">
        <f t="shared" ca="1" si="8"/>
        <v/>
      </c>
      <c r="K18" s="13"/>
    </row>
    <row r="19" spans="1:11" ht="27" customHeight="1">
      <c r="A19" s="86">
        <f t="shared" si="0"/>
        <v>15</v>
      </c>
      <c r="B19" s="50" t="str">
        <f t="shared" ca="1" si="1"/>
        <v/>
      </c>
      <c r="C19" s="51" t="str">
        <f t="shared" ca="1" si="2"/>
        <v/>
      </c>
      <c r="D19" s="50" t="str">
        <f t="shared" ca="1" si="3"/>
        <v/>
      </c>
      <c r="E19" s="51" t="str">
        <f t="shared" ca="1" si="4"/>
        <v/>
      </c>
      <c r="F19" s="50" t="str">
        <f t="shared" ca="1" si="5"/>
        <v/>
      </c>
      <c r="G19" s="67" t="str">
        <f ca="1">IF(J19&gt;0,実績報告書!$H$7,"")</f>
        <v>株式会社○○○</v>
      </c>
      <c r="H19" s="77" t="str">
        <f t="shared" ca="1" si="6"/>
        <v/>
      </c>
      <c r="I19" s="77" t="str">
        <f t="shared" ca="1" si="7"/>
        <v/>
      </c>
      <c r="J19" s="77" t="str">
        <f t="shared" ca="1" si="8"/>
        <v/>
      </c>
      <c r="K19" s="13"/>
    </row>
    <row r="20" spans="1:11" ht="23.4" customHeight="1">
      <c r="A20" s="68" t="s">
        <v>67</v>
      </c>
      <c r="G20" s="61" t="s">
        <v>66</v>
      </c>
      <c r="H20" s="78">
        <f ca="1">SUM($H$5:$H$19)</f>
        <v>960</v>
      </c>
      <c r="I20" s="78">
        <f ca="1">SUM($I$5:$I$19)</f>
        <v>906</v>
      </c>
      <c r="J20" s="78">
        <f ca="1">SUM(実績額一覧!$J$5:$J$19)</f>
        <v>54</v>
      </c>
    </row>
    <row r="21" spans="1:11" customFormat="1" ht="19.2" customHeight="1">
      <c r="A21" s="68" t="s">
        <v>78</v>
      </c>
      <c r="B21" s="2"/>
      <c r="C21" s="2"/>
    </row>
    <row r="22" spans="1:11" customFormat="1" ht="16.5" customHeight="1">
      <c r="A22" s="68" t="s">
        <v>79</v>
      </c>
      <c r="B22" s="3"/>
      <c r="C22" s="2"/>
    </row>
    <row r="23" spans="1:11" customFormat="1" ht="16.5" customHeight="1">
      <c r="A23" s="68"/>
      <c r="B23" s="3"/>
      <c r="C23" s="2"/>
    </row>
    <row r="24" spans="1:11" customFormat="1" ht="16.5" customHeight="1">
      <c r="A24" s="5"/>
      <c r="B24" s="11"/>
      <c r="C24" s="2"/>
    </row>
    <row r="25" spans="1:11" customFormat="1" ht="16.5" customHeight="1">
      <c r="A25" s="5"/>
      <c r="B25" s="11"/>
      <c r="C25" s="2"/>
    </row>
    <row r="26" spans="1:11" customFormat="1" ht="22.5" customHeight="1"/>
    <row r="27" spans="1:11" customFormat="1" ht="22.5" customHeight="1"/>
    <row r="28" spans="1:11" customFormat="1" ht="22.5" customHeight="1"/>
    <row r="29" spans="1:11" customFormat="1" ht="22.5" customHeight="1"/>
    <row r="30" spans="1:11" customFormat="1" ht="22.5" customHeight="1"/>
    <row r="31" spans="1:11" customFormat="1" ht="22.5" customHeight="1"/>
    <row r="32" spans="1:11" customFormat="1" ht="22.5" customHeight="1"/>
    <row r="33" customFormat="1" ht="22.5" customHeight="1"/>
    <row r="34" customFormat="1" ht="22.5" customHeight="1"/>
    <row r="35" customFormat="1" ht="22.5" customHeight="1"/>
    <row r="36" customFormat="1" ht="22.5" customHeight="1"/>
  </sheetData>
  <mergeCells count="11">
    <mergeCell ref="K3:K4"/>
    <mergeCell ref="E3:E4"/>
    <mergeCell ref="A3:A4"/>
    <mergeCell ref="C3:C4"/>
    <mergeCell ref="B3:B4"/>
    <mergeCell ref="D3:D4"/>
    <mergeCell ref="G3:G4"/>
    <mergeCell ref="F3:F4"/>
    <mergeCell ref="J3:J4"/>
    <mergeCell ref="H3:H4"/>
    <mergeCell ref="I3:I4"/>
  </mergeCells>
  <phoneticPr fontId="3"/>
  <dataValidations count="2">
    <dataValidation type="list" allowBlank="1" showInputMessage="1" showErrorMessage="1" sqref="K5:K19" xr:uid="{00000000-0002-0000-0200-000000000000}">
      <formula1>"可"</formula1>
    </dataValidation>
    <dataValidation type="list" allowBlank="1" showInputMessage="1" showErrorMessage="1" sqref="D6:D19" xr:uid="{00000000-0002-0000-0200-000001000000}">
      <formula1>#REF!</formula1>
    </dataValidation>
  </dataValidations>
  <printOptions horizontalCentered="1"/>
  <pageMargins left="0.19685039370078741" right="0.19685039370078741" top="0.59055118110236227" bottom="0.39370078740157483" header="0" footer="0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C3B39-99B2-4719-BF83-811E4350800B}">
  <dimension ref="A1:AV44"/>
  <sheetViews>
    <sheetView showGridLines="0" showZeros="0" view="pageBreakPreview" zoomScaleNormal="100" zoomScaleSheetLayoutView="100" workbookViewId="0">
      <selection activeCell="AZ9" sqref="AZ9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83</v>
      </c>
      <c r="B1" s="74"/>
      <c r="C1" s="74"/>
      <c r="E1" s="59" t="str" cm="1">
        <f t="array" aca="1" ref="E1" ca="1">_xlfn.TEXTAFTER(CELL("filename",E1),"]")</f>
        <v>個票1</v>
      </c>
      <c r="F1" s="60"/>
      <c r="G1" s="60"/>
    </row>
    <row r="2" spans="1:44" ht="7.5" customHeight="1"/>
    <row r="3" spans="1:44" ht="28.5" customHeight="1">
      <c r="A3" s="194" t="s">
        <v>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131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 t="s">
        <v>133</v>
      </c>
      <c r="I7" s="199"/>
      <c r="J7" s="200"/>
      <c r="K7" s="197" t="s">
        <v>10</v>
      </c>
      <c r="L7" s="173"/>
      <c r="M7" s="173"/>
      <c r="N7" s="173"/>
      <c r="O7" s="174"/>
      <c r="P7" s="201" t="s">
        <v>134</v>
      </c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09" t="s">
        <v>11</v>
      </c>
      <c r="B8" s="210"/>
      <c r="C8" s="211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09" t="s">
        <v>13</v>
      </c>
      <c r="Q8" s="210"/>
      <c r="R8" s="211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2"/>
      <c r="B9" s="213"/>
      <c r="C9" s="113"/>
      <c r="D9" s="164" t="s">
        <v>25</v>
      </c>
      <c r="E9" s="165"/>
      <c r="F9" s="165"/>
      <c r="G9" s="166"/>
      <c r="H9" s="203" t="s">
        <v>135</v>
      </c>
      <c r="I9" s="204"/>
      <c r="J9" s="204"/>
      <c r="K9" s="204"/>
      <c r="L9" s="204"/>
      <c r="M9" s="204"/>
      <c r="N9" s="204"/>
      <c r="O9" s="205"/>
      <c r="P9" s="212"/>
      <c r="Q9" s="213"/>
      <c r="R9" s="113"/>
      <c r="S9" s="220" t="s">
        <v>136</v>
      </c>
      <c r="T9" s="221"/>
      <c r="U9" s="221"/>
      <c r="V9" s="221"/>
      <c r="W9" s="221"/>
      <c r="X9" s="221"/>
      <c r="Y9" s="221"/>
      <c r="Z9" s="221"/>
      <c r="AA9" s="221"/>
      <c r="AB9" s="222"/>
      <c r="AC9" s="206" t="s">
        <v>137</v>
      </c>
      <c r="AD9" s="207"/>
      <c r="AE9" s="207"/>
      <c r="AF9" s="207"/>
      <c r="AG9" s="207"/>
      <c r="AH9" s="207"/>
      <c r="AI9" s="208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>
        <v>3</v>
      </c>
      <c r="I10" s="160" t="str">
        <f>IFERROR(VLOOKUP(H10,事業所種別・基準額!$B$5:$C$33,2,FALSE),"")</f>
        <v>訪問介護事業所（同一建物減算の算定がなく、１月あたり延べ訪問回数201回以上2,000回以下）</v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94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4" t="s">
        <v>95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191" t="s">
        <v>138</v>
      </c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96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6"/>
      <c r="T15" s="191" t="s">
        <v>138</v>
      </c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 t="s">
        <v>138</v>
      </c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114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92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85</v>
      </c>
      <c r="V21" s="168"/>
      <c r="W21" s="168"/>
      <c r="X21" s="168"/>
      <c r="Y21" s="168"/>
      <c r="Z21" s="167" t="s">
        <v>86</v>
      </c>
      <c r="AA21" s="168"/>
      <c r="AB21" s="168"/>
      <c r="AC21" s="168"/>
      <c r="AD21" s="168"/>
      <c r="AE21" s="178" t="s">
        <v>87</v>
      </c>
      <c r="AF21" s="179"/>
      <c r="AG21" s="179"/>
      <c r="AH21" s="179"/>
      <c r="AI21" s="180"/>
    </row>
    <row r="22" spans="1:48" s="3" customFormat="1" ht="18" customHeight="1">
      <c r="A22" s="7" t="s">
        <v>93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>
        <v>400</v>
      </c>
      <c r="V22" s="170"/>
      <c r="W22" s="170"/>
      <c r="X22" s="139" t="s">
        <v>0</v>
      </c>
      <c r="Y22" s="139"/>
      <c r="Z22" s="181">
        <f>IF(U22&gt;ROUNDDOWN(H41/1000,0),ROUNDDOWN(H41/1000,0),U22)</f>
        <v>400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129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130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89</v>
      </c>
      <c r="I24" s="151" t="s">
        <v>88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 t="s">
        <v>139</v>
      </c>
      <c r="B25" s="150"/>
      <c r="C25" s="150"/>
      <c r="D25" s="150"/>
      <c r="E25" s="150"/>
      <c r="F25" s="150"/>
      <c r="G25" s="150"/>
      <c r="H25" s="66">
        <v>287345</v>
      </c>
      <c r="I25" s="124" t="s">
        <v>140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91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90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SUM(所要額A[])</f>
        <v>287345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89</v>
      </c>
      <c r="I34" s="151" t="s">
        <v>88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 t="s">
        <v>141</v>
      </c>
      <c r="B35" s="150"/>
      <c r="C35" s="150"/>
      <c r="D35" s="150"/>
      <c r="E35" s="150"/>
      <c r="F35" s="150"/>
      <c r="G35" s="128"/>
      <c r="H35" s="66">
        <v>136543</v>
      </c>
      <c r="I35" s="127" t="s">
        <v>142</v>
      </c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SUM(所要額B[])</f>
        <v>136543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423888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H9:O9"/>
    <mergeCell ref="S9:AB9"/>
    <mergeCell ref="AC9:AI9"/>
    <mergeCell ref="A8:C9"/>
    <mergeCell ref="D8:G8"/>
    <mergeCell ref="H8:O8"/>
    <mergeCell ref="P8:R9"/>
    <mergeCell ref="S8:AB8"/>
    <mergeCell ref="A3:AI3"/>
    <mergeCell ref="A5:AI5"/>
    <mergeCell ref="A7:G7"/>
    <mergeCell ref="H7:J7"/>
    <mergeCell ref="K7:O7"/>
    <mergeCell ref="P7:AI7"/>
    <mergeCell ref="AC8:AI8"/>
    <mergeCell ref="D9:G9"/>
    <mergeCell ref="A24:G24"/>
    <mergeCell ref="I24:AI24"/>
    <mergeCell ref="I25:AI25"/>
    <mergeCell ref="A25:G25"/>
    <mergeCell ref="U21:Y21"/>
    <mergeCell ref="U22:W23"/>
    <mergeCell ref="A10:G10"/>
    <mergeCell ref="X22:Y23"/>
    <mergeCell ref="A19:AI19"/>
    <mergeCell ref="Z21:AD21"/>
    <mergeCell ref="AE21:AI21"/>
    <mergeCell ref="Z22:AB23"/>
    <mergeCell ref="AC22:AD23"/>
    <mergeCell ref="AE22:AG23"/>
    <mergeCell ref="I34:AI34"/>
    <mergeCell ref="AL10:AQ10"/>
    <mergeCell ref="AC10:AE10"/>
    <mergeCell ref="AF10:AG10"/>
    <mergeCell ref="AH10:AI10"/>
    <mergeCell ref="I10:AB10"/>
    <mergeCell ref="A16:S16"/>
    <mergeCell ref="T16:V16"/>
    <mergeCell ref="A12:AI12"/>
    <mergeCell ref="A14:S14"/>
    <mergeCell ref="T14:V14"/>
    <mergeCell ref="A15:S15"/>
    <mergeCell ref="T15:V15"/>
    <mergeCell ref="AH22:AI23"/>
    <mergeCell ref="I27:AI27"/>
    <mergeCell ref="A37:G37"/>
    <mergeCell ref="A38:G38"/>
    <mergeCell ref="I37:AI37"/>
    <mergeCell ref="I38:AI38"/>
    <mergeCell ref="A26:G26"/>
    <mergeCell ref="A34:G34"/>
    <mergeCell ref="I31:AI31"/>
    <mergeCell ref="I26:AI26"/>
    <mergeCell ref="AE32:AG32"/>
    <mergeCell ref="AH32:AI32"/>
    <mergeCell ref="A28:G28"/>
    <mergeCell ref="A35:G35"/>
    <mergeCell ref="A31:G31"/>
    <mergeCell ref="A36:G36"/>
    <mergeCell ref="I28:AI28"/>
    <mergeCell ref="I30:AI30"/>
    <mergeCell ref="A27:G27"/>
    <mergeCell ref="A29:G29"/>
    <mergeCell ref="AE44:AI44"/>
    <mergeCell ref="B43:AH43"/>
    <mergeCell ref="A41:G41"/>
    <mergeCell ref="I41:AI41"/>
    <mergeCell ref="A39:G39"/>
    <mergeCell ref="A30:G30"/>
    <mergeCell ref="I29:AI29"/>
    <mergeCell ref="I39:AI39"/>
    <mergeCell ref="I35:AI35"/>
    <mergeCell ref="I36:AI36"/>
    <mergeCell ref="AE33:AG33"/>
    <mergeCell ref="AH33:AI33"/>
  </mergeCells>
  <phoneticPr fontId="3"/>
  <dataValidations count="4">
    <dataValidation imeMode="halfAlpha" allowBlank="1" showInputMessage="1" showErrorMessage="1" sqref="O33:R33 I33:J33" xr:uid="{8C16DB7E-FFCD-42B1-9D42-F45CCA70C581}"/>
    <dataValidation allowBlank="1" sqref="D9:G9" xr:uid="{0752E399-F908-4912-8E33-ECFCF91E2031}"/>
    <dataValidation type="custom" allowBlank="1" showInputMessage="1" showErrorMessage="1" sqref="H10" xr:uid="{C6A984A0-1858-4323-B81A-ABEAD314983B}">
      <formula1>LEN(H10)=LENB(H10)</formula1>
    </dataValidation>
    <dataValidation type="list" allowBlank="1" showInputMessage="1" showErrorMessage="1" sqref="T14:V16" xr:uid="{A1ED3CBF-148B-43AD-91A1-C3517453BD63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legacyDrawing r:id="rId3"/>
  <tableParts count="2"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F3B97-295E-47E5-804D-E4F75D11AE57}">
  <dimension ref="A1:AV44"/>
  <sheetViews>
    <sheetView showGridLines="0" showZeros="0" view="pageBreakPreview" zoomScaleNormal="100" zoomScaleSheetLayoutView="100" workbookViewId="0">
      <selection activeCell="BD10" sqref="BD10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83</v>
      </c>
      <c r="B1" s="74"/>
      <c r="C1" s="74"/>
      <c r="E1" s="59" t="str" cm="1">
        <f t="array" aca="1" ref="E1" ca="1">_xlfn.TEXTAFTER(CELL("filename",E1),"]")</f>
        <v>個票2</v>
      </c>
      <c r="F1" s="60"/>
      <c r="G1" s="60"/>
    </row>
    <row r="2" spans="1:44" ht="7.5" customHeight="1"/>
    <row r="3" spans="1:44" ht="28.5" customHeight="1">
      <c r="A3" s="194" t="s">
        <v>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131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 t="s">
        <v>133</v>
      </c>
      <c r="I7" s="199"/>
      <c r="J7" s="200"/>
      <c r="K7" s="197" t="s">
        <v>10</v>
      </c>
      <c r="L7" s="173"/>
      <c r="M7" s="173"/>
      <c r="N7" s="173"/>
      <c r="O7" s="174"/>
      <c r="P7" s="201" t="s">
        <v>143</v>
      </c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09" t="s">
        <v>11</v>
      </c>
      <c r="B8" s="210"/>
      <c r="C8" s="211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09" t="s">
        <v>13</v>
      </c>
      <c r="Q8" s="210"/>
      <c r="R8" s="211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2"/>
      <c r="B9" s="213"/>
      <c r="C9" s="113"/>
      <c r="D9" s="164" t="s">
        <v>25</v>
      </c>
      <c r="E9" s="165"/>
      <c r="F9" s="165"/>
      <c r="G9" s="166"/>
      <c r="H9" s="203" t="s">
        <v>144</v>
      </c>
      <c r="I9" s="204"/>
      <c r="J9" s="204"/>
      <c r="K9" s="204"/>
      <c r="L9" s="204"/>
      <c r="M9" s="204"/>
      <c r="N9" s="204"/>
      <c r="O9" s="205"/>
      <c r="P9" s="212"/>
      <c r="Q9" s="213"/>
      <c r="R9" s="113"/>
      <c r="S9" s="220" t="s">
        <v>145</v>
      </c>
      <c r="T9" s="221"/>
      <c r="U9" s="221"/>
      <c r="V9" s="221"/>
      <c r="W9" s="221"/>
      <c r="X9" s="221"/>
      <c r="Y9" s="221"/>
      <c r="Z9" s="221"/>
      <c r="AA9" s="221"/>
      <c r="AB9" s="222"/>
      <c r="AC9" s="206" t="s">
        <v>146</v>
      </c>
      <c r="AD9" s="207"/>
      <c r="AE9" s="207"/>
      <c r="AF9" s="207"/>
      <c r="AG9" s="207"/>
      <c r="AH9" s="207"/>
      <c r="AI9" s="208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>
        <v>23</v>
      </c>
      <c r="I10" s="160" t="str">
        <f>IFERROR(VLOOKUP(H10,事業所種別・基準額!$B$5:$C$33,2,FALSE),"")</f>
        <v>介護老人福祉施設</v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>
        <v>60</v>
      </c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94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4" t="s">
        <v>95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191" t="s">
        <v>138</v>
      </c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96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6"/>
      <c r="T15" s="191" t="s">
        <v>138</v>
      </c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 t="s">
        <v>138</v>
      </c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114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92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85</v>
      </c>
      <c r="V21" s="168"/>
      <c r="W21" s="168"/>
      <c r="X21" s="168"/>
      <c r="Y21" s="168"/>
      <c r="Z21" s="167" t="s">
        <v>86</v>
      </c>
      <c r="AA21" s="168"/>
      <c r="AB21" s="168"/>
      <c r="AC21" s="168"/>
      <c r="AD21" s="168"/>
      <c r="AE21" s="178" t="s">
        <v>87</v>
      </c>
      <c r="AF21" s="179"/>
      <c r="AG21" s="179"/>
      <c r="AH21" s="179"/>
      <c r="AI21" s="180"/>
    </row>
    <row r="22" spans="1:48" s="3" customFormat="1" ht="18" customHeight="1">
      <c r="A22" s="7" t="s">
        <v>93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>
        <v>360</v>
      </c>
      <c r="V22" s="170"/>
      <c r="W22" s="170"/>
      <c r="X22" s="139" t="s">
        <v>0</v>
      </c>
      <c r="Y22" s="139"/>
      <c r="Z22" s="181">
        <f>IF(U22&gt;ROUNDDOWN(H41/1000,0),ROUNDDOWN(H41/1000,0),U22)</f>
        <v>360</v>
      </c>
      <c r="AA22" s="182"/>
      <c r="AB22" s="182"/>
      <c r="AC22" s="139" t="s">
        <v>0</v>
      </c>
      <c r="AD22" s="139"/>
      <c r="AE22" s="185" t="str">
        <f>IF(U22&gt;Z22,U22-Z22,"")</f>
        <v/>
      </c>
      <c r="AF22" s="186"/>
      <c r="AG22" s="186"/>
      <c r="AH22" s="139" t="s">
        <v>0</v>
      </c>
      <c r="AI22" s="140"/>
      <c r="AR22" s="89" t="s">
        <v>129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130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89</v>
      </c>
      <c r="I24" s="151" t="s">
        <v>88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 t="s">
        <v>147</v>
      </c>
      <c r="B25" s="150"/>
      <c r="C25" s="150"/>
      <c r="D25" s="150"/>
      <c r="E25" s="150"/>
      <c r="F25" s="150"/>
      <c r="G25" s="150"/>
      <c r="H25" s="66">
        <v>358924</v>
      </c>
      <c r="I25" s="124" t="s">
        <v>148</v>
      </c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91</v>
      </c>
    </row>
    <row r="26" spans="1:48" s="35" customFormat="1" ht="18.600000000000001" customHeight="1">
      <c r="A26" s="128"/>
      <c r="B26" s="129"/>
      <c r="C26" s="129"/>
      <c r="D26" s="129"/>
      <c r="E26" s="129"/>
      <c r="F26" s="129"/>
      <c r="G26" s="130"/>
      <c r="H26" s="66"/>
      <c r="I26" s="125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90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SUM(所要額A2[])</f>
        <v>358924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89</v>
      </c>
      <c r="I34" s="151" t="s">
        <v>88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 t="s">
        <v>149</v>
      </c>
      <c r="B35" s="150"/>
      <c r="C35" s="150"/>
      <c r="D35" s="150"/>
      <c r="E35" s="150"/>
      <c r="F35" s="150"/>
      <c r="G35" s="128"/>
      <c r="H35" s="66">
        <v>98264</v>
      </c>
      <c r="I35" s="125" t="s">
        <v>142</v>
      </c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126"/>
      <c r="AE35" s="126"/>
      <c r="AF35" s="126"/>
      <c r="AG35" s="126"/>
      <c r="AH35" s="126"/>
      <c r="AI35" s="127"/>
    </row>
    <row r="36" spans="1:44" s="35" customFormat="1" ht="18.600000000000001" customHeight="1">
      <c r="A36" s="128"/>
      <c r="B36" s="129"/>
      <c r="C36" s="129"/>
      <c r="D36" s="129"/>
      <c r="E36" s="129"/>
      <c r="F36" s="129"/>
      <c r="G36" s="130"/>
      <c r="H36" s="66"/>
      <c r="I36" s="125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SUM(所要額B3[])</f>
        <v>98264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457188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type="list" allowBlank="1" showInputMessage="1" showErrorMessage="1" sqref="T14:V16" xr:uid="{1507E02E-EB41-4624-B443-4100E0E0E395}">
      <formula1>"✔"</formula1>
    </dataValidation>
    <dataValidation type="custom" allowBlank="1" showInputMessage="1" showErrorMessage="1" sqref="H10" xr:uid="{2F46F1C8-7E2C-47D4-BD02-7889FDB8346E}">
      <formula1>LEN(H10)=LENB(H10)</formula1>
    </dataValidation>
    <dataValidation allowBlank="1" sqref="D9:G9" xr:uid="{F4BB30C4-1BDD-4005-8C1F-16C8AD1E2EB1}"/>
    <dataValidation imeMode="halfAlpha" allowBlank="1" showInputMessage="1" showErrorMessage="1" sqref="O33:R33 I33:J33" xr:uid="{3F99A27E-F734-42E1-9B46-430647551AD7}"/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legacyDrawing r:id="rId3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4E16-0828-4826-B555-3EC7143F99EC}">
  <dimension ref="A1:AV44"/>
  <sheetViews>
    <sheetView showGridLines="0" showZeros="0" view="pageBreakPreview" zoomScaleNormal="100" zoomScaleSheetLayoutView="100" workbookViewId="0">
      <selection activeCell="AX3" sqref="AX3"/>
    </sheetView>
  </sheetViews>
  <sheetFormatPr defaultColWidth="2.21875" defaultRowHeight="13.2"/>
  <cols>
    <col min="1" max="1" width="2.21875" style="2" customWidth="1"/>
    <col min="2" max="3" width="2.21875" style="2"/>
    <col min="4" max="4" width="2.77734375" style="2" customWidth="1"/>
    <col min="5" max="7" width="2.21875" style="2"/>
    <col min="8" max="8" width="14" style="2" customWidth="1"/>
    <col min="9" max="15" width="2.33203125" style="2" bestFit="1" customWidth="1"/>
    <col min="16" max="30" width="2.21875" style="2"/>
    <col min="31" max="31" width="2.44140625" style="2" bestFit="1" customWidth="1"/>
    <col min="32" max="36" width="2.21875" style="2"/>
    <col min="37" max="43" width="2.21875" style="2" hidden="1" customWidth="1"/>
    <col min="44" max="16384" width="2.21875" style="2"/>
  </cols>
  <sheetData>
    <row r="1" spans="1:44">
      <c r="A1" s="49" t="s">
        <v>83</v>
      </c>
      <c r="B1" s="74"/>
      <c r="C1" s="74"/>
      <c r="E1" s="59" t="str" cm="1">
        <f t="array" aca="1" ref="E1" ca="1">_xlfn.TEXTAFTER(CELL("filename",E1),"]")</f>
        <v>個票3</v>
      </c>
      <c r="F1" s="60"/>
      <c r="G1" s="60"/>
    </row>
    <row r="2" spans="1:44" ht="7.5" customHeight="1"/>
    <row r="3" spans="1:44" ht="28.5" customHeight="1">
      <c r="A3" s="194" t="s">
        <v>84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6"/>
    </row>
    <row r="4" spans="1:4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44" ht="19.8" customHeight="1">
      <c r="A5" s="175" t="s">
        <v>26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7"/>
      <c r="AR5" s="89" t="s">
        <v>131</v>
      </c>
    </row>
    <row r="6" spans="1:44" ht="4.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44" ht="28.5" customHeight="1">
      <c r="A7" s="197" t="s">
        <v>9</v>
      </c>
      <c r="B7" s="173"/>
      <c r="C7" s="173"/>
      <c r="D7" s="173"/>
      <c r="E7" s="173"/>
      <c r="F7" s="173"/>
      <c r="G7" s="174"/>
      <c r="H7" s="198" t="s">
        <v>133</v>
      </c>
      <c r="I7" s="199"/>
      <c r="J7" s="200"/>
      <c r="K7" s="197" t="s">
        <v>10</v>
      </c>
      <c r="L7" s="173"/>
      <c r="M7" s="173"/>
      <c r="N7" s="173"/>
      <c r="O7" s="174"/>
      <c r="P7" s="201" t="s">
        <v>150</v>
      </c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202"/>
    </row>
    <row r="8" spans="1:44" ht="28.5" customHeight="1">
      <c r="A8" s="209" t="s">
        <v>11</v>
      </c>
      <c r="B8" s="210"/>
      <c r="C8" s="211"/>
      <c r="D8" s="197" t="s">
        <v>12</v>
      </c>
      <c r="E8" s="173"/>
      <c r="F8" s="173"/>
      <c r="G8" s="174"/>
      <c r="H8" s="197" t="s">
        <v>71</v>
      </c>
      <c r="I8" s="173"/>
      <c r="J8" s="173"/>
      <c r="K8" s="173"/>
      <c r="L8" s="173"/>
      <c r="M8" s="173"/>
      <c r="N8" s="173"/>
      <c r="O8" s="174"/>
      <c r="P8" s="209" t="s">
        <v>13</v>
      </c>
      <c r="Q8" s="210"/>
      <c r="R8" s="211"/>
      <c r="S8" s="197" t="s">
        <v>2</v>
      </c>
      <c r="T8" s="173"/>
      <c r="U8" s="173"/>
      <c r="V8" s="173"/>
      <c r="W8" s="173"/>
      <c r="X8" s="173"/>
      <c r="Y8" s="173"/>
      <c r="Z8" s="173"/>
      <c r="AA8" s="173"/>
      <c r="AB8" s="174"/>
      <c r="AC8" s="163" t="s">
        <v>27</v>
      </c>
      <c r="AD8" s="155"/>
      <c r="AE8" s="155"/>
      <c r="AF8" s="155"/>
      <c r="AG8" s="155"/>
      <c r="AH8" s="155"/>
      <c r="AI8" s="156"/>
    </row>
    <row r="9" spans="1:44" ht="28.5" customHeight="1">
      <c r="A9" s="212"/>
      <c r="B9" s="213"/>
      <c r="C9" s="113"/>
      <c r="D9" s="164" t="s">
        <v>25</v>
      </c>
      <c r="E9" s="165"/>
      <c r="F9" s="165"/>
      <c r="G9" s="166"/>
      <c r="H9" s="203" t="s">
        <v>151</v>
      </c>
      <c r="I9" s="204"/>
      <c r="J9" s="204"/>
      <c r="K9" s="204"/>
      <c r="L9" s="204"/>
      <c r="M9" s="204"/>
      <c r="N9" s="204"/>
      <c r="O9" s="205"/>
      <c r="P9" s="212"/>
      <c r="Q9" s="213"/>
      <c r="R9" s="113"/>
      <c r="S9" s="220" t="s">
        <v>152</v>
      </c>
      <c r="T9" s="221"/>
      <c r="U9" s="221"/>
      <c r="V9" s="221"/>
      <c r="W9" s="221"/>
      <c r="X9" s="221"/>
      <c r="Y9" s="221"/>
      <c r="Z9" s="221"/>
      <c r="AA9" s="221"/>
      <c r="AB9" s="222"/>
      <c r="AC9" s="206" t="s">
        <v>153</v>
      </c>
      <c r="AD9" s="207"/>
      <c r="AE9" s="207"/>
      <c r="AF9" s="207"/>
      <c r="AG9" s="207"/>
      <c r="AH9" s="207"/>
      <c r="AI9" s="208"/>
    </row>
    <row r="10" spans="1:44" s="3" customFormat="1" ht="28.5" customHeight="1">
      <c r="A10" s="167" t="s">
        <v>28</v>
      </c>
      <c r="B10" s="173"/>
      <c r="C10" s="173"/>
      <c r="D10" s="173"/>
      <c r="E10" s="173"/>
      <c r="F10" s="173"/>
      <c r="G10" s="174"/>
      <c r="H10" s="62">
        <v>19</v>
      </c>
      <c r="I10" s="160" t="str">
        <f>IFERROR(VLOOKUP(H10,事業所種別・基準額!$B$5:$C$33,2,FALSE),"")</f>
        <v>認知症対応型共同生活介護事業所</v>
      </c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2"/>
      <c r="AC10" s="154" t="s">
        <v>14</v>
      </c>
      <c r="AD10" s="155"/>
      <c r="AE10" s="156"/>
      <c r="AF10" s="157"/>
      <c r="AG10" s="157"/>
      <c r="AH10" s="158" t="s">
        <v>15</v>
      </c>
      <c r="AI10" s="159"/>
      <c r="AL10" s="153"/>
      <c r="AM10" s="153"/>
      <c r="AN10" s="153"/>
      <c r="AO10" s="153"/>
      <c r="AP10" s="153"/>
      <c r="AQ10" s="153"/>
    </row>
    <row r="11" spans="1:44" s="3" customFormat="1" ht="6" customHeight="1">
      <c r="A11" s="17"/>
      <c r="B11" s="17"/>
      <c r="C11" s="17"/>
      <c r="D11" s="17"/>
      <c r="E11" s="17"/>
      <c r="F11" s="17"/>
      <c r="G11" s="17"/>
      <c r="H11" s="17"/>
      <c r="I11" s="16"/>
      <c r="J11" s="16"/>
      <c r="K11" s="16"/>
      <c r="L11" s="16"/>
      <c r="M11" s="16"/>
      <c r="N11" s="16"/>
      <c r="O11" s="16"/>
      <c r="P11" s="16"/>
      <c r="Q11" s="18"/>
      <c r="R11" s="16"/>
      <c r="S11" s="16"/>
      <c r="T11" s="16"/>
      <c r="U11" s="19"/>
      <c r="V11" s="20"/>
      <c r="W11" s="18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44" s="3" customFormat="1" ht="18.600000000000001" customHeight="1">
      <c r="A12" s="175" t="s">
        <v>94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7"/>
    </row>
    <row r="13" spans="1:44" s="3" customFormat="1" ht="3" customHeight="1">
      <c r="A13" s="33"/>
      <c r="B13" s="33"/>
      <c r="C13" s="33"/>
      <c r="D13" s="33"/>
      <c r="E13" s="33"/>
      <c r="F13" s="33"/>
      <c r="G13" s="33"/>
      <c r="H13" s="33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</row>
    <row r="14" spans="1:44" s="3" customFormat="1" ht="24.6" customHeight="1">
      <c r="A14" s="214" t="s">
        <v>95</v>
      </c>
      <c r="B14" s="215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191" t="s">
        <v>138</v>
      </c>
      <c r="U14" s="192"/>
      <c r="V14" s="193"/>
      <c r="W14" s="25"/>
      <c r="X14" s="25"/>
      <c r="Y14" s="25"/>
      <c r="Z14" s="25"/>
      <c r="AA14" s="25"/>
      <c r="AB14" s="25"/>
      <c r="AC14" s="25"/>
    </row>
    <row r="15" spans="1:44" s="3" customFormat="1" ht="13.2" customHeight="1">
      <c r="A15" s="189" t="s">
        <v>96</v>
      </c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  <c r="N15" s="190"/>
      <c r="O15" s="190"/>
      <c r="P15" s="190"/>
      <c r="Q15" s="190"/>
      <c r="R15" s="190"/>
      <c r="S15" s="216"/>
      <c r="T15" s="191" t="s">
        <v>138</v>
      </c>
      <c r="U15" s="192"/>
      <c r="V15" s="193"/>
      <c r="W15" s="25"/>
      <c r="X15" s="25"/>
      <c r="Y15" s="25"/>
      <c r="Z15" s="25"/>
      <c r="AA15" s="25"/>
      <c r="AB15" s="25"/>
      <c r="AC15" s="25"/>
    </row>
    <row r="16" spans="1:44" s="3" customFormat="1" ht="13.2" customHeight="1">
      <c r="A16" s="189" t="s">
        <v>97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1" t="s">
        <v>138</v>
      </c>
      <c r="U16" s="192"/>
      <c r="V16" s="193"/>
      <c r="W16" s="25"/>
      <c r="X16" s="25"/>
      <c r="Y16" s="25"/>
      <c r="Z16" s="25"/>
      <c r="AA16" s="25"/>
      <c r="AB16" s="25"/>
      <c r="AC16" s="25"/>
    </row>
    <row r="17" spans="1:48" s="3" customFormat="1" ht="6" customHeight="1"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48" s="3" customFormat="1" ht="12.6" customHeight="1"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48" s="3" customFormat="1" ht="30" customHeight="1">
      <c r="A19" s="175" t="s">
        <v>114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7"/>
    </row>
    <row r="20" spans="1:48" s="3" customFormat="1" ht="7.8" customHeight="1" thickBot="1"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48" s="3" customFormat="1" ht="15.6" customHeight="1">
      <c r="A21" s="7" t="s">
        <v>92</v>
      </c>
      <c r="B21" s="84"/>
      <c r="C21" s="84"/>
      <c r="D21" s="85"/>
      <c r="E21" s="7"/>
      <c r="F21" s="7"/>
      <c r="G21" s="7"/>
      <c r="H21" s="7"/>
      <c r="I21" s="8"/>
      <c r="J21" s="8"/>
      <c r="K21" s="7"/>
      <c r="L21" s="7"/>
      <c r="M21" s="7"/>
      <c r="N21" s="7"/>
      <c r="O21" s="7"/>
      <c r="P21" s="9"/>
      <c r="Q21" s="9"/>
      <c r="R21" s="9"/>
      <c r="S21" s="9"/>
      <c r="U21" s="167" t="s">
        <v>85</v>
      </c>
      <c r="V21" s="168"/>
      <c r="W21" s="168"/>
      <c r="X21" s="168"/>
      <c r="Y21" s="168"/>
      <c r="Z21" s="167" t="s">
        <v>86</v>
      </c>
      <c r="AA21" s="168"/>
      <c r="AB21" s="168"/>
      <c r="AC21" s="168"/>
      <c r="AD21" s="168"/>
      <c r="AE21" s="178" t="s">
        <v>87</v>
      </c>
      <c r="AF21" s="179"/>
      <c r="AG21" s="179"/>
      <c r="AH21" s="179"/>
      <c r="AI21" s="180"/>
    </row>
    <row r="22" spans="1:48" s="3" customFormat="1" ht="18" customHeight="1">
      <c r="A22" s="7" t="s">
        <v>93</v>
      </c>
      <c r="B22" s="84"/>
      <c r="C22" s="84"/>
      <c r="D22" s="85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U22" s="169">
        <v>200</v>
      </c>
      <c r="V22" s="170"/>
      <c r="W22" s="170"/>
      <c r="X22" s="139" t="s">
        <v>0</v>
      </c>
      <c r="Y22" s="139"/>
      <c r="Z22" s="181">
        <f>IF(U22&gt;ROUNDDOWN(H41/1000,0),ROUNDDOWN(H41/1000,0),U22)</f>
        <v>146</v>
      </c>
      <c r="AA22" s="182"/>
      <c r="AB22" s="182"/>
      <c r="AC22" s="139" t="s">
        <v>0</v>
      </c>
      <c r="AD22" s="139"/>
      <c r="AE22" s="185">
        <f>IF(U22&gt;Z22,U22-Z22,"")</f>
        <v>54</v>
      </c>
      <c r="AF22" s="186"/>
      <c r="AG22" s="186"/>
      <c r="AH22" s="139" t="s">
        <v>0</v>
      </c>
      <c r="AI22" s="140"/>
      <c r="AR22" s="89" t="s">
        <v>129</v>
      </c>
    </row>
    <row r="23" spans="1:48" s="3" customFormat="1" ht="24" customHeight="1" thickBot="1">
      <c r="A23" s="82" t="s">
        <v>17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U23" s="171"/>
      <c r="V23" s="172"/>
      <c r="W23" s="172"/>
      <c r="X23" s="139"/>
      <c r="Y23" s="139"/>
      <c r="Z23" s="183"/>
      <c r="AA23" s="184"/>
      <c r="AB23" s="184"/>
      <c r="AC23" s="139"/>
      <c r="AD23" s="139"/>
      <c r="AE23" s="187"/>
      <c r="AF23" s="188"/>
      <c r="AG23" s="188"/>
      <c r="AH23" s="141"/>
      <c r="AI23" s="142"/>
      <c r="AP23" s="4"/>
      <c r="AR23" s="88"/>
      <c r="AS23" s="100" t="s">
        <v>130</v>
      </c>
    </row>
    <row r="24" spans="1:48" s="35" customFormat="1" ht="29.4" customHeight="1">
      <c r="A24" s="143" t="s">
        <v>18</v>
      </c>
      <c r="B24" s="144"/>
      <c r="C24" s="144"/>
      <c r="D24" s="144"/>
      <c r="E24" s="144"/>
      <c r="F24" s="144"/>
      <c r="G24" s="144"/>
      <c r="H24" s="65" t="s">
        <v>89</v>
      </c>
      <c r="I24" s="151" t="s">
        <v>88</v>
      </c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52"/>
      <c r="AR24" s="91"/>
    </row>
    <row r="25" spans="1:48" s="35" customFormat="1" ht="18.600000000000001" customHeight="1">
      <c r="A25" s="150"/>
      <c r="B25" s="150"/>
      <c r="C25" s="150"/>
      <c r="D25" s="150"/>
      <c r="E25" s="150"/>
      <c r="F25" s="150"/>
      <c r="G25" s="150"/>
      <c r="H25" s="66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R25" s="91" t="s">
        <v>91</v>
      </c>
    </row>
    <row r="26" spans="1:48" s="35" customFormat="1" ht="18.600000000000001" customHeight="1">
      <c r="A26" s="128" t="s">
        <v>154</v>
      </c>
      <c r="B26" s="129"/>
      <c r="C26" s="129"/>
      <c r="D26" s="129"/>
      <c r="E26" s="129"/>
      <c r="F26" s="129"/>
      <c r="G26" s="130"/>
      <c r="H26" s="66">
        <v>98234</v>
      </c>
      <c r="I26" s="125" t="s">
        <v>155</v>
      </c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7"/>
      <c r="AR26" s="90" t="s">
        <v>72</v>
      </c>
    </row>
    <row r="27" spans="1:48" s="35" customFormat="1" ht="18.600000000000001" customHeight="1">
      <c r="A27" s="128"/>
      <c r="B27" s="129"/>
      <c r="C27" s="129"/>
      <c r="D27" s="129"/>
      <c r="E27" s="129"/>
      <c r="F27" s="129"/>
      <c r="G27" s="130"/>
      <c r="H27" s="66"/>
      <c r="I27" s="125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  <c r="AF27" s="126"/>
      <c r="AG27" s="126"/>
      <c r="AH27" s="126"/>
      <c r="AI27" s="127"/>
      <c r="AR27" s="80" t="s">
        <v>90</v>
      </c>
      <c r="AS27" s="81"/>
      <c r="AU27" s="81"/>
      <c r="AV27" s="81"/>
    </row>
    <row r="28" spans="1:48" s="35" customFormat="1" ht="18.600000000000001" customHeight="1">
      <c r="A28" s="150"/>
      <c r="B28" s="150"/>
      <c r="C28" s="150"/>
      <c r="D28" s="150"/>
      <c r="E28" s="150"/>
      <c r="F28" s="150"/>
      <c r="G28" s="150"/>
      <c r="H28" s="66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R28" s="90" t="s">
        <v>74</v>
      </c>
      <c r="AS28" s="81"/>
      <c r="AT28" s="81"/>
      <c r="AU28" s="81"/>
      <c r="AV28" s="81"/>
    </row>
    <row r="29" spans="1:48" s="35" customFormat="1" ht="18.600000000000001" customHeight="1">
      <c r="A29" s="128"/>
      <c r="B29" s="129"/>
      <c r="C29" s="129"/>
      <c r="D29" s="129"/>
      <c r="E29" s="129"/>
      <c r="F29" s="129"/>
      <c r="G29" s="130"/>
      <c r="H29" s="66"/>
      <c r="I29" s="125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7"/>
      <c r="AS29" s="81" t="s">
        <v>73</v>
      </c>
      <c r="AT29" s="81"/>
    </row>
    <row r="30" spans="1:48" s="35" customFormat="1" ht="18.600000000000001" customHeight="1">
      <c r="A30" s="128"/>
      <c r="B30" s="129"/>
      <c r="C30" s="129"/>
      <c r="D30" s="129"/>
      <c r="E30" s="129"/>
      <c r="F30" s="129"/>
      <c r="G30" s="130"/>
      <c r="H30" s="66"/>
      <c r="I30" s="125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7"/>
      <c r="AR30" s="81" t="s">
        <v>75</v>
      </c>
      <c r="AS30" s="81"/>
      <c r="AT30" s="80"/>
    </row>
    <row r="31" spans="1:48" s="35" customFormat="1" ht="18.600000000000001" customHeight="1">
      <c r="A31" s="133" t="s">
        <v>64</v>
      </c>
      <c r="B31" s="134"/>
      <c r="C31" s="134"/>
      <c r="D31" s="134"/>
      <c r="E31" s="134"/>
      <c r="F31" s="134"/>
      <c r="G31" s="135"/>
      <c r="H31" s="79">
        <f>SUM(所要額A26[])</f>
        <v>98234</v>
      </c>
      <c r="I31" s="145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7"/>
      <c r="AR31" s="81" t="s">
        <v>76</v>
      </c>
      <c r="AS31" s="81" t="s">
        <v>77</v>
      </c>
      <c r="AT31" s="80"/>
    </row>
    <row r="32" spans="1:48" s="35" customFormat="1" ht="10.199999999999999" customHeight="1">
      <c r="A32" s="36"/>
      <c r="B32" s="37"/>
      <c r="C32" s="38"/>
      <c r="D32" s="37"/>
      <c r="E32" s="39"/>
      <c r="F32" s="37"/>
      <c r="G32" s="37"/>
      <c r="H32" s="37"/>
      <c r="I32" s="40"/>
      <c r="J32" s="40"/>
      <c r="K32" s="41"/>
      <c r="L32" s="38"/>
      <c r="O32" s="40"/>
      <c r="P32" s="42"/>
      <c r="Q32" s="40"/>
      <c r="R32" s="40"/>
      <c r="S32" s="43"/>
      <c r="Z32" s="38"/>
      <c r="AA32" s="44"/>
      <c r="AB32" s="44"/>
      <c r="AC32" s="44"/>
      <c r="AD32" s="43"/>
      <c r="AE32" s="148"/>
      <c r="AF32" s="148"/>
      <c r="AG32" s="148"/>
      <c r="AH32" s="149"/>
      <c r="AI32" s="149"/>
    </row>
    <row r="33" spans="1:44" s="35" customFormat="1" ht="18.600000000000001" customHeight="1">
      <c r="A33" s="83" t="s">
        <v>16</v>
      </c>
      <c r="B33" s="37"/>
      <c r="C33" s="38"/>
      <c r="D33" s="37"/>
      <c r="E33" s="39"/>
      <c r="F33" s="37"/>
      <c r="G33" s="37"/>
      <c r="H33" s="37"/>
      <c r="I33" s="40"/>
      <c r="J33" s="40"/>
      <c r="K33" s="41"/>
      <c r="L33" s="38"/>
      <c r="O33" s="40"/>
      <c r="P33" s="42"/>
      <c r="Q33" s="40"/>
      <c r="R33" s="40"/>
      <c r="S33" s="43"/>
      <c r="Z33" s="38"/>
      <c r="AA33" s="44"/>
      <c r="AB33" s="44"/>
      <c r="AC33" s="44"/>
      <c r="AD33" s="43"/>
      <c r="AE33" s="148"/>
      <c r="AF33" s="148"/>
      <c r="AG33" s="148"/>
      <c r="AH33" s="149"/>
      <c r="AI33" s="149"/>
    </row>
    <row r="34" spans="1:44" s="35" customFormat="1" ht="31.8" customHeight="1">
      <c r="A34" s="143" t="s">
        <v>18</v>
      </c>
      <c r="B34" s="144"/>
      <c r="C34" s="144"/>
      <c r="D34" s="144"/>
      <c r="E34" s="144"/>
      <c r="F34" s="144"/>
      <c r="G34" s="144"/>
      <c r="H34" s="65" t="s">
        <v>89</v>
      </c>
      <c r="I34" s="151" t="s">
        <v>88</v>
      </c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52"/>
    </row>
    <row r="35" spans="1:44" s="35" customFormat="1" ht="18.600000000000001" customHeight="1">
      <c r="A35" s="150"/>
      <c r="B35" s="150"/>
      <c r="C35" s="150"/>
      <c r="D35" s="150"/>
      <c r="E35" s="150"/>
      <c r="F35" s="150"/>
      <c r="G35" s="128"/>
      <c r="H35" s="66"/>
      <c r="I35" s="127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</row>
    <row r="36" spans="1:44" s="35" customFormat="1" ht="18.600000000000001" customHeight="1">
      <c r="A36" s="128" t="s">
        <v>156</v>
      </c>
      <c r="B36" s="129"/>
      <c r="C36" s="129"/>
      <c r="D36" s="129"/>
      <c r="E36" s="129"/>
      <c r="F36" s="129"/>
      <c r="G36" s="130"/>
      <c r="H36" s="66">
        <v>48756</v>
      </c>
      <c r="I36" s="125" t="s">
        <v>157</v>
      </c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7"/>
      <c r="AR36" s="48"/>
    </row>
    <row r="37" spans="1:44" s="35" customFormat="1" ht="18.600000000000001" customHeight="1">
      <c r="A37" s="128"/>
      <c r="B37" s="129"/>
      <c r="C37" s="129"/>
      <c r="D37" s="129"/>
      <c r="E37" s="129"/>
      <c r="F37" s="129"/>
      <c r="G37" s="130"/>
      <c r="H37" s="66"/>
      <c r="I37" s="125"/>
      <c r="J37" s="126"/>
      <c r="K37" s="126"/>
      <c r="L37" s="126"/>
      <c r="M37" s="126"/>
      <c r="N37" s="126"/>
      <c r="O37" s="126"/>
      <c r="P37" s="126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126"/>
      <c r="AE37" s="126"/>
      <c r="AF37" s="126"/>
      <c r="AG37" s="126"/>
      <c r="AH37" s="126"/>
      <c r="AI37" s="127"/>
    </row>
    <row r="38" spans="1:44" s="35" customFormat="1" ht="18.600000000000001" customHeight="1">
      <c r="A38" s="128"/>
      <c r="B38" s="129"/>
      <c r="C38" s="129"/>
      <c r="D38" s="129"/>
      <c r="E38" s="129"/>
      <c r="F38" s="129"/>
      <c r="G38" s="130"/>
      <c r="H38" s="66"/>
      <c r="I38" s="125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7"/>
    </row>
    <row r="39" spans="1:44" s="35" customFormat="1" ht="18.600000000000001" customHeight="1">
      <c r="A39" s="133" t="s">
        <v>64</v>
      </c>
      <c r="B39" s="134"/>
      <c r="C39" s="134"/>
      <c r="D39" s="134"/>
      <c r="E39" s="134"/>
      <c r="F39" s="134"/>
      <c r="G39" s="135"/>
      <c r="H39" s="79">
        <f>SUM(所要額B37[])</f>
        <v>48756</v>
      </c>
      <c r="I39" s="145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7"/>
    </row>
    <row r="40" spans="1:44" ht="4.5" customHeight="1">
      <c r="A40" s="21"/>
      <c r="B40" s="21"/>
      <c r="C40" s="21"/>
      <c r="D40" s="21"/>
      <c r="E40" s="22"/>
      <c r="F40" s="22"/>
      <c r="G40" s="22"/>
      <c r="H40" s="22"/>
      <c r="I40" s="23"/>
      <c r="J40" s="23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4"/>
      <c r="V40" s="24"/>
      <c r="W40" s="24"/>
      <c r="X40" s="24"/>
      <c r="Y40" s="24"/>
      <c r="Z40" s="24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1:44" ht="18" customHeight="1">
      <c r="A41" s="133" t="s">
        <v>65</v>
      </c>
      <c r="B41" s="134"/>
      <c r="C41" s="134"/>
      <c r="D41" s="134"/>
      <c r="E41" s="134"/>
      <c r="F41" s="134"/>
      <c r="G41" s="135"/>
      <c r="H41" s="75">
        <f>IFERROR(H31+H39,"")</f>
        <v>146990</v>
      </c>
      <c r="I41" s="136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8"/>
    </row>
    <row r="42" spans="1:44">
      <c r="A42" s="14"/>
      <c r="B42" s="14" t="s">
        <v>70</v>
      </c>
    </row>
    <row r="43" spans="1:44" ht="34.799999999999997" customHeight="1"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</row>
    <row r="44" spans="1:44" ht="5.4" customHeight="1">
      <c r="AE44" s="131"/>
      <c r="AF44" s="131"/>
      <c r="AG44" s="131"/>
      <c r="AH44" s="131"/>
      <c r="AI44" s="131"/>
    </row>
  </sheetData>
  <sheetProtection formatCells="0" formatColumns="0" formatRows="0" insertColumns="0" insertRows="0" autoFilter="0"/>
  <mergeCells count="75">
    <mergeCell ref="A3:AI3"/>
    <mergeCell ref="A5:AI5"/>
    <mergeCell ref="A7:G7"/>
    <mergeCell ref="H7:J7"/>
    <mergeCell ref="K7:O7"/>
    <mergeCell ref="P7:AI7"/>
    <mergeCell ref="AF10:AG10"/>
    <mergeCell ref="AH10:AI10"/>
    <mergeCell ref="AL10:AQ10"/>
    <mergeCell ref="A8:C9"/>
    <mergeCell ref="D8:G8"/>
    <mergeCell ref="H8:O8"/>
    <mergeCell ref="P8:R9"/>
    <mergeCell ref="S8:AB8"/>
    <mergeCell ref="AC8:AI8"/>
    <mergeCell ref="D9:G9"/>
    <mergeCell ref="H9:O9"/>
    <mergeCell ref="S9:AB9"/>
    <mergeCell ref="AC9:AI9"/>
    <mergeCell ref="A16:S16"/>
    <mergeCell ref="T16:V16"/>
    <mergeCell ref="A10:G10"/>
    <mergeCell ref="I10:AB10"/>
    <mergeCell ref="AC10:AE10"/>
    <mergeCell ref="A12:AI12"/>
    <mergeCell ref="A14:S14"/>
    <mergeCell ref="T14:V14"/>
    <mergeCell ref="A15:S15"/>
    <mergeCell ref="T15:V15"/>
    <mergeCell ref="A19:AI19"/>
    <mergeCell ref="U21:Y21"/>
    <mergeCell ref="Z21:AD21"/>
    <mergeCell ref="AE21:AI21"/>
    <mergeCell ref="U22:W23"/>
    <mergeCell ref="X22:Y23"/>
    <mergeCell ref="Z22:AB23"/>
    <mergeCell ref="AC22:AD23"/>
    <mergeCell ref="AE22:AG23"/>
    <mergeCell ref="AH22:AI23"/>
    <mergeCell ref="A24:G24"/>
    <mergeCell ref="I24:AI24"/>
    <mergeCell ref="A25:G25"/>
    <mergeCell ref="I25:AI25"/>
    <mergeCell ref="A26:G26"/>
    <mergeCell ref="I26:AI26"/>
    <mergeCell ref="A27:G27"/>
    <mergeCell ref="I27:AI27"/>
    <mergeCell ref="A28:G28"/>
    <mergeCell ref="I28:AI28"/>
    <mergeCell ref="A29:G29"/>
    <mergeCell ref="I29:AI29"/>
    <mergeCell ref="A30:G30"/>
    <mergeCell ref="I30:AI30"/>
    <mergeCell ref="A31:G31"/>
    <mergeCell ref="I31:AI31"/>
    <mergeCell ref="AE32:AG32"/>
    <mergeCell ref="AH32:AI32"/>
    <mergeCell ref="AE33:AG33"/>
    <mergeCell ref="AH33:AI33"/>
    <mergeCell ref="A34:G34"/>
    <mergeCell ref="I34:AI34"/>
    <mergeCell ref="A35:G35"/>
    <mergeCell ref="I35:AI35"/>
    <mergeCell ref="AE44:AI44"/>
    <mergeCell ref="A36:G36"/>
    <mergeCell ref="I36:AI36"/>
    <mergeCell ref="A37:G37"/>
    <mergeCell ref="I37:AI37"/>
    <mergeCell ref="A38:G38"/>
    <mergeCell ref="I38:AI38"/>
    <mergeCell ref="A39:G39"/>
    <mergeCell ref="I39:AI39"/>
    <mergeCell ref="A41:G41"/>
    <mergeCell ref="I41:AI41"/>
    <mergeCell ref="B43:AH43"/>
  </mergeCells>
  <phoneticPr fontId="3"/>
  <dataValidations count="4">
    <dataValidation imeMode="halfAlpha" allowBlank="1" showInputMessage="1" showErrorMessage="1" sqref="O33:R33 I33:J33" xr:uid="{C3B609D2-18BE-4D39-B64D-A57F511BFD28}"/>
    <dataValidation allowBlank="1" sqref="D9:G9" xr:uid="{9A4FF401-6199-4B68-9749-9746B3798748}"/>
    <dataValidation type="custom" allowBlank="1" showInputMessage="1" showErrorMessage="1" sqref="H10" xr:uid="{5AE153D6-E4E8-4D3F-A1D6-7DF202CC0DCB}">
      <formula1>LEN(H10)=LENB(H10)</formula1>
    </dataValidation>
    <dataValidation type="list" allowBlank="1" showInputMessage="1" showErrorMessage="1" sqref="T14:V16" xr:uid="{F21C2EC9-D27C-4902-9875-98E801594B60}">
      <formula1>"✔"</formula1>
    </dataValidation>
  </dataValidations>
  <printOptions horizontalCentered="1"/>
  <pageMargins left="0.55118110236220474" right="0.55118110236220474" top="0.82677165354330717" bottom="0.23622047244094491" header="0.51181102362204722" footer="0.35433070866141736"/>
  <pageSetup paperSize="9" scale="99" orientation="portrait" r:id="rId1"/>
  <headerFooter alignWithMargins="0"/>
  <drawing r:id="rId2"/>
  <legacyDrawing r:id="rId3"/>
  <tableParts count="2"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C60EB-5D5C-4777-A1B4-BBB6A584D13B}">
  <dimension ref="B1:E33"/>
  <sheetViews>
    <sheetView view="pageBreakPreview" topLeftCell="A15" zoomScale="110" zoomScaleNormal="100" zoomScaleSheetLayoutView="110" workbookViewId="0">
      <selection activeCell="J13" sqref="J13"/>
    </sheetView>
  </sheetViews>
  <sheetFormatPr defaultRowHeight="13.2"/>
  <cols>
    <col min="1" max="1" width="0.77734375" style="53" customWidth="1"/>
    <col min="2" max="2" width="4.44140625" style="53" customWidth="1"/>
    <col min="3" max="3" width="96.77734375" style="53" customWidth="1"/>
    <col min="4" max="4" width="26.88671875" style="53" customWidth="1"/>
    <col min="5" max="5" width="15.33203125" style="53" customWidth="1"/>
    <col min="6" max="6" width="0.77734375" style="53" customWidth="1"/>
    <col min="7" max="16384" width="8.88671875" style="53"/>
  </cols>
  <sheetData>
    <row r="1" spans="2:5" ht="8.4" customHeight="1"/>
    <row r="2" spans="2:5" ht="19.2">
      <c r="B2" s="54" t="s">
        <v>52</v>
      </c>
    </row>
    <row r="3" spans="2:5" ht="9" customHeight="1"/>
    <row r="4" spans="2:5" ht="24.6" customHeight="1" thickBot="1">
      <c r="B4" s="217" t="s">
        <v>30</v>
      </c>
      <c r="C4" s="218"/>
      <c r="D4" s="217" t="s">
        <v>53</v>
      </c>
      <c r="E4" s="219"/>
    </row>
    <row r="5" spans="2:5" ht="25.2" customHeight="1">
      <c r="B5" s="55">
        <v>1</v>
      </c>
      <c r="C5" s="58" t="s">
        <v>55</v>
      </c>
      <c r="D5" s="55" t="s">
        <v>31</v>
      </c>
      <c r="E5" s="55">
        <v>200</v>
      </c>
    </row>
    <row r="6" spans="2:5" ht="25.2" customHeight="1">
      <c r="B6" s="56">
        <v>2</v>
      </c>
      <c r="C6" s="57" t="s">
        <v>56</v>
      </c>
      <c r="D6" s="55" t="s">
        <v>31</v>
      </c>
      <c r="E6" s="56">
        <v>300</v>
      </c>
    </row>
    <row r="7" spans="2:5" ht="25.2" customHeight="1">
      <c r="B7" s="56">
        <v>3</v>
      </c>
      <c r="C7" s="57" t="s">
        <v>57</v>
      </c>
      <c r="D7" s="55" t="s">
        <v>31</v>
      </c>
      <c r="E7" s="56">
        <v>400</v>
      </c>
    </row>
    <row r="8" spans="2:5" ht="25.2" customHeight="1">
      <c r="B8" s="56">
        <v>4</v>
      </c>
      <c r="C8" s="57" t="s">
        <v>58</v>
      </c>
      <c r="D8" s="55" t="s">
        <v>31</v>
      </c>
      <c r="E8" s="56">
        <v>500</v>
      </c>
    </row>
    <row r="9" spans="2:5" ht="25.2" customHeight="1">
      <c r="B9" s="56">
        <v>5</v>
      </c>
      <c r="C9" s="57" t="s">
        <v>32</v>
      </c>
      <c r="D9" s="55" t="s">
        <v>31</v>
      </c>
      <c r="E9" s="56">
        <v>200</v>
      </c>
    </row>
    <row r="10" spans="2:5" ht="25.2" customHeight="1">
      <c r="B10" s="56">
        <v>6</v>
      </c>
      <c r="C10" s="57" t="s">
        <v>33</v>
      </c>
      <c r="D10" s="55" t="s">
        <v>31</v>
      </c>
      <c r="E10" s="56">
        <v>200</v>
      </c>
    </row>
    <row r="11" spans="2:5" ht="25.2" customHeight="1">
      <c r="B11" s="56">
        <v>7</v>
      </c>
      <c r="C11" s="57" t="s">
        <v>34</v>
      </c>
      <c r="D11" s="55" t="s">
        <v>31</v>
      </c>
      <c r="E11" s="56">
        <v>200</v>
      </c>
    </row>
    <row r="12" spans="2:5" ht="25.2" customHeight="1">
      <c r="B12" s="56">
        <v>8</v>
      </c>
      <c r="C12" s="57" t="s">
        <v>59</v>
      </c>
      <c r="D12" s="55" t="s">
        <v>31</v>
      </c>
      <c r="E12" s="56">
        <v>200</v>
      </c>
    </row>
    <row r="13" spans="2:5" ht="25.2" customHeight="1">
      <c r="B13" s="56">
        <v>9</v>
      </c>
      <c r="C13" s="57" t="s">
        <v>60</v>
      </c>
      <c r="D13" s="55" t="s">
        <v>31</v>
      </c>
      <c r="E13" s="56">
        <v>300</v>
      </c>
    </row>
    <row r="14" spans="2:5" ht="25.2" customHeight="1">
      <c r="B14" s="56">
        <v>10</v>
      </c>
      <c r="C14" s="57" t="s">
        <v>61</v>
      </c>
      <c r="D14" s="55" t="s">
        <v>31</v>
      </c>
      <c r="E14" s="56">
        <v>400</v>
      </c>
    </row>
    <row r="15" spans="2:5" ht="25.2" customHeight="1">
      <c r="B15" s="56">
        <v>11</v>
      </c>
      <c r="C15" s="57" t="s">
        <v>35</v>
      </c>
      <c r="D15" s="55" t="s">
        <v>31</v>
      </c>
      <c r="E15" s="56">
        <v>200</v>
      </c>
    </row>
    <row r="16" spans="2:5" ht="25.2" customHeight="1">
      <c r="B16" s="56">
        <v>12</v>
      </c>
      <c r="C16" s="57" t="s">
        <v>62</v>
      </c>
      <c r="D16" s="55" t="s">
        <v>31</v>
      </c>
      <c r="E16" s="56">
        <v>200</v>
      </c>
    </row>
    <row r="17" spans="2:5" ht="25.2" customHeight="1">
      <c r="B17" s="56">
        <v>13</v>
      </c>
      <c r="C17" s="57" t="s">
        <v>36</v>
      </c>
      <c r="D17" s="55" t="s">
        <v>31</v>
      </c>
      <c r="E17" s="56">
        <v>200</v>
      </c>
    </row>
    <row r="18" spans="2:5" ht="25.2" customHeight="1">
      <c r="B18" s="56">
        <v>14</v>
      </c>
      <c r="C18" s="57" t="s">
        <v>37</v>
      </c>
      <c r="D18" s="55" t="s">
        <v>31</v>
      </c>
      <c r="E18" s="56">
        <v>200</v>
      </c>
    </row>
    <row r="19" spans="2:5" ht="25.2" customHeight="1">
      <c r="B19" s="56">
        <v>15</v>
      </c>
      <c r="C19" s="57" t="s">
        <v>38</v>
      </c>
      <c r="D19" s="55" t="s">
        <v>31</v>
      </c>
      <c r="E19" s="56">
        <v>200</v>
      </c>
    </row>
    <row r="20" spans="2:5" ht="25.2" customHeight="1">
      <c r="B20" s="56">
        <v>16</v>
      </c>
      <c r="C20" s="57" t="s">
        <v>39</v>
      </c>
      <c r="D20" s="55" t="s">
        <v>31</v>
      </c>
      <c r="E20" s="56">
        <v>200</v>
      </c>
    </row>
    <row r="21" spans="2:5" ht="25.2" customHeight="1">
      <c r="B21" s="56">
        <v>17</v>
      </c>
      <c r="C21" s="57" t="s">
        <v>40</v>
      </c>
      <c r="D21" s="55" t="s">
        <v>31</v>
      </c>
      <c r="E21" s="56">
        <v>200</v>
      </c>
    </row>
    <row r="22" spans="2:5" ht="25.2" customHeight="1">
      <c r="B22" s="56">
        <v>18</v>
      </c>
      <c r="C22" s="57" t="s">
        <v>41</v>
      </c>
      <c r="D22" s="55" t="s">
        <v>31</v>
      </c>
      <c r="E22" s="56">
        <v>200</v>
      </c>
    </row>
    <row r="23" spans="2:5" ht="25.2" customHeight="1">
      <c r="B23" s="56">
        <v>19</v>
      </c>
      <c r="C23" s="57" t="s">
        <v>42</v>
      </c>
      <c r="D23" s="55" t="s">
        <v>31</v>
      </c>
      <c r="E23" s="56">
        <v>200</v>
      </c>
    </row>
    <row r="24" spans="2:5" ht="25.2" customHeight="1">
      <c r="B24" s="56">
        <v>20</v>
      </c>
      <c r="C24" s="57" t="s">
        <v>63</v>
      </c>
      <c r="D24" s="55" t="s">
        <v>31</v>
      </c>
      <c r="E24" s="56">
        <v>200</v>
      </c>
    </row>
    <row r="25" spans="2:5" ht="25.2" customHeight="1">
      <c r="B25" s="56">
        <v>21</v>
      </c>
      <c r="C25" s="57" t="s">
        <v>43</v>
      </c>
      <c r="D25" s="55" t="s">
        <v>31</v>
      </c>
      <c r="E25" s="56">
        <v>200</v>
      </c>
    </row>
    <row r="26" spans="2:5" ht="25.2" customHeight="1">
      <c r="B26" s="56">
        <v>22</v>
      </c>
      <c r="C26" s="57" t="s">
        <v>44</v>
      </c>
      <c r="D26" s="55" t="s">
        <v>31</v>
      </c>
      <c r="E26" s="56">
        <v>200</v>
      </c>
    </row>
    <row r="27" spans="2:5" ht="25.2" customHeight="1">
      <c r="B27" s="56">
        <v>23</v>
      </c>
      <c r="C27" s="57" t="s">
        <v>45</v>
      </c>
      <c r="D27" s="56" t="s">
        <v>54</v>
      </c>
      <c r="E27" s="56">
        <v>6</v>
      </c>
    </row>
    <row r="28" spans="2:5" ht="25.2" customHeight="1">
      <c r="B28" s="56">
        <v>24</v>
      </c>
      <c r="C28" s="57" t="s">
        <v>46</v>
      </c>
      <c r="D28" s="56" t="s">
        <v>54</v>
      </c>
      <c r="E28" s="56">
        <v>6</v>
      </c>
    </row>
    <row r="29" spans="2:5" ht="25.2" customHeight="1">
      <c r="B29" s="56">
        <v>25</v>
      </c>
      <c r="C29" s="57" t="s">
        <v>47</v>
      </c>
      <c r="D29" s="56" t="s">
        <v>54</v>
      </c>
      <c r="E29" s="56">
        <v>6</v>
      </c>
    </row>
    <row r="30" spans="2:5" ht="25.2" customHeight="1">
      <c r="B30" s="56">
        <v>26</v>
      </c>
      <c r="C30" s="57" t="s">
        <v>48</v>
      </c>
      <c r="D30" s="56" t="s">
        <v>54</v>
      </c>
      <c r="E30" s="56">
        <v>6</v>
      </c>
    </row>
    <row r="31" spans="2:5" ht="25.2" customHeight="1">
      <c r="B31" s="56">
        <v>27</v>
      </c>
      <c r="C31" s="57" t="s">
        <v>49</v>
      </c>
      <c r="D31" s="56" t="s">
        <v>54</v>
      </c>
      <c r="E31" s="56">
        <v>6</v>
      </c>
    </row>
    <row r="32" spans="2:5" ht="25.2" customHeight="1">
      <c r="B32" s="56">
        <v>28</v>
      </c>
      <c r="C32" s="57" t="s">
        <v>50</v>
      </c>
      <c r="D32" s="56" t="s">
        <v>54</v>
      </c>
      <c r="E32" s="56">
        <v>6</v>
      </c>
    </row>
    <row r="33" spans="2:5" ht="25.2" customHeight="1">
      <c r="B33" s="56">
        <v>29</v>
      </c>
      <c r="C33" s="57" t="s">
        <v>51</v>
      </c>
      <c r="D33" s="56" t="s">
        <v>54</v>
      </c>
      <c r="E33" s="56">
        <v>6</v>
      </c>
    </row>
  </sheetData>
  <mergeCells count="2">
    <mergeCell ref="B4:C4"/>
    <mergeCell ref="D4:E4"/>
  </mergeCells>
  <phoneticPr fontId="3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実績報告書</vt:lpstr>
      <vt:lpstr>実績額一覧</vt:lpstr>
      <vt:lpstr>個票1</vt:lpstr>
      <vt:lpstr>個票2</vt:lpstr>
      <vt:lpstr>個票3</vt:lpstr>
      <vt:lpstr>事業所種別・基準額</vt:lpstr>
      <vt:lpstr>個票1!Print_Area</vt:lpstr>
      <vt:lpstr>個票2!Print_Area</vt:lpstr>
      <vt:lpstr>個票3!Print_Area</vt:lpstr>
      <vt:lpstr>事業所種別・基準額!Print_Area</vt:lpstr>
      <vt:lpstr>実績額一覧!Print_Area</vt:lpstr>
      <vt:lpstr>実績報告書!Print_Area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倉上　修治（長寿社会課）</cp:lastModifiedBy>
  <cp:revision/>
  <cp:lastPrinted>2026-05-20T06:56:23Z</cp:lastPrinted>
  <dcterms:created xsi:type="dcterms:W3CDTF">2018-06-19T01:27:02Z</dcterms:created>
  <dcterms:modified xsi:type="dcterms:W3CDTF">2026-08-26T08:02:03Z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0x010100422F5EC90DFC53498729E8108C0DF5DC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