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124226"/>
  <mc:AlternateContent xmlns:mc="http://schemas.openxmlformats.org/markup-compatibility/2006">
    <mc:Choice Requires="x15">
      <x15ac:absPath xmlns:x15ac="http://schemas.microsoft.com/office/spreadsheetml/2010/11/ac" url="\\fs101\Share_HDD_O\200300長寿社会課_HDD\99_一時保管フォルダ（不要となったら消すこと）\R7.2補経済対策（物品・設備、老人クラブ、高額設備）\物品・設備\06.変更交付申請\"/>
    </mc:Choice>
  </mc:AlternateContent>
  <xr:revisionPtr revIDLastSave="0" documentId="13_ncr:1_{778EA189-375E-4C2F-BC00-023DA4B00380}" xr6:coauthVersionLast="47" xr6:coauthVersionMax="47" xr10:uidLastSave="{00000000-0000-0000-0000-000000000000}"/>
  <bookViews>
    <workbookView xWindow="30240" yWindow="-16320" windowWidth="29040" windowHeight="15720" tabRatio="952" activeTab="2" xr2:uid="{00000000-000D-0000-FFFF-FFFF00000000}"/>
  </bookViews>
  <sheets>
    <sheet name="変更申請書" sheetId="20" r:id="rId1"/>
    <sheet name="申請額一覧" sheetId="29" r:id="rId2"/>
    <sheet name="個票1" sheetId="38" r:id="rId3"/>
    <sheet name="個票2" sheetId="88" r:id="rId4"/>
    <sheet name="個票3" sheetId="89" r:id="rId5"/>
    <sheet name="個票4" sheetId="90" r:id="rId6"/>
    <sheet name="個票5" sheetId="91" r:id="rId7"/>
    <sheet name="個票6" sheetId="92" r:id="rId8"/>
    <sheet name="個票7" sheetId="93" r:id="rId9"/>
    <sheet name="個票8" sheetId="94" r:id="rId10"/>
    <sheet name="個票9" sheetId="95" r:id="rId11"/>
    <sheet name="個票10" sheetId="96" r:id="rId12"/>
    <sheet name="個票11" sheetId="97" r:id="rId13"/>
    <sheet name="個票12" sheetId="98" r:id="rId14"/>
    <sheet name="個票13" sheetId="99" r:id="rId15"/>
    <sheet name="個票14" sheetId="100" r:id="rId16"/>
    <sheet name="個票15" sheetId="101" r:id="rId17"/>
    <sheet name="事業所種別・基準額" sheetId="55" state="hidden" r:id="rId18"/>
  </sheets>
  <definedNames>
    <definedName name="_xlnm.Print_Area" localSheetId="2">個票1!$A$1:$AJ$47</definedName>
    <definedName name="_xlnm.Print_Area" localSheetId="11">個票10!$A$1:$AI$48</definedName>
    <definedName name="_xlnm.Print_Area" localSheetId="12">個票11!$A$1:$AI$48</definedName>
    <definedName name="_xlnm.Print_Area" localSheetId="13">個票12!$A$1:$AI$48</definedName>
    <definedName name="_xlnm.Print_Area" localSheetId="14">個票13!$A$1:$AI$48</definedName>
    <definedName name="_xlnm.Print_Area" localSheetId="15">個票14!$A$1:$AI$48</definedName>
    <definedName name="_xlnm.Print_Area" localSheetId="16">個票15!$A$1:$AI$48</definedName>
    <definedName name="_xlnm.Print_Area" localSheetId="3">個票2!$A$1:$AI$48</definedName>
    <definedName name="_xlnm.Print_Area" localSheetId="4">個票3!$A$1:$AI$48</definedName>
    <definedName name="_xlnm.Print_Area" localSheetId="5">個票4!$A$1:$AI$48</definedName>
    <definedName name="_xlnm.Print_Area" localSheetId="6">個票5!$A$1:$AI$48</definedName>
    <definedName name="_xlnm.Print_Area" localSheetId="7">個票6!$A$1:$AI$48</definedName>
    <definedName name="_xlnm.Print_Area" localSheetId="8">個票7!$A$1:$AI$48</definedName>
    <definedName name="_xlnm.Print_Area" localSheetId="9">個票8!$A$1:$AI$48</definedName>
    <definedName name="_xlnm.Print_Area" localSheetId="10">個票9!$A$1:$AI$48</definedName>
    <definedName name="_xlnm.Print_Area" localSheetId="17">事業所種別・基準額!$A$1:$F$33</definedName>
    <definedName name="_xlnm.Print_Area" localSheetId="1">申請額一覧!$A$1:$J$22</definedName>
    <definedName name="_xlnm.Print_Area" localSheetId="0">変更申請書!$A$1:$J$40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43" i="101" l="1"/>
  <c r="H35" i="101"/>
  <c r="H45" i="101" s="1"/>
  <c r="U26" i="101" s="1"/>
  <c r="AE26" i="101" s="1"/>
  <c r="Z26" i="101"/>
  <c r="I10" i="101"/>
  <c r="E1" i="101" a="1"/>
  <c r="E1" i="101" s="1"/>
  <c r="H45" i="100"/>
  <c r="U26" i="100" s="1"/>
  <c r="AE26" i="100" s="1"/>
  <c r="H43" i="100"/>
  <c r="H35" i="100"/>
  <c r="Z26" i="100"/>
  <c r="I10" i="100"/>
  <c r="E1" i="100" a="1"/>
  <c r="E1" i="100" s="1"/>
  <c r="H43" i="99"/>
  <c r="H35" i="99"/>
  <c r="H45" i="99" s="1"/>
  <c r="U26" i="99" s="1"/>
  <c r="AE26" i="99" s="1"/>
  <c r="Z26" i="99"/>
  <c r="I10" i="99"/>
  <c r="E1" i="99" a="1"/>
  <c r="E1" i="99" s="1"/>
  <c r="H45" i="98"/>
  <c r="U26" i="98" s="1"/>
  <c r="AE26" i="98" s="1"/>
  <c r="H43" i="98"/>
  <c r="H35" i="98"/>
  <c r="Z26" i="98"/>
  <c r="I10" i="98"/>
  <c r="E1" i="98" a="1"/>
  <c r="E1" i="98" s="1"/>
  <c r="H43" i="97"/>
  <c r="H45" i="97" s="1"/>
  <c r="U26" i="97" s="1"/>
  <c r="AE26" i="97" s="1"/>
  <c r="H35" i="97"/>
  <c r="Z26" i="97"/>
  <c r="I10" i="97"/>
  <c r="E1" i="97" a="1"/>
  <c r="E1" i="97" s="1"/>
  <c r="H43" i="96"/>
  <c r="H35" i="96"/>
  <c r="H45" i="96" s="1"/>
  <c r="U26" i="96" s="1"/>
  <c r="AE26" i="96" s="1"/>
  <c r="Z26" i="96"/>
  <c r="I10" i="96"/>
  <c r="E1" i="96" a="1"/>
  <c r="E1" i="96" s="1"/>
  <c r="H43" i="95"/>
  <c r="H35" i="95"/>
  <c r="H45" i="95" s="1"/>
  <c r="U26" i="95" s="1"/>
  <c r="AE26" i="95" s="1"/>
  <c r="Z26" i="95"/>
  <c r="I10" i="95"/>
  <c r="E1" i="95" a="1"/>
  <c r="E1" i="95" s="1"/>
  <c r="H43" i="94"/>
  <c r="H35" i="94"/>
  <c r="H45" i="94" s="1"/>
  <c r="U26" i="94" s="1"/>
  <c r="AE26" i="94" s="1"/>
  <c r="Z26" i="94"/>
  <c r="I10" i="94"/>
  <c r="E1" i="94" a="1"/>
  <c r="E1" i="94" s="1"/>
  <c r="H43" i="93"/>
  <c r="H35" i="93"/>
  <c r="H45" i="93" s="1"/>
  <c r="U26" i="93" s="1"/>
  <c r="AE26" i="93" s="1"/>
  <c r="Z26" i="93"/>
  <c r="I10" i="93"/>
  <c r="E1" i="93" a="1"/>
  <c r="E1" i="93" s="1"/>
  <c r="H45" i="92"/>
  <c r="U26" i="92" s="1"/>
  <c r="AE26" i="92" s="1"/>
  <c r="H43" i="92"/>
  <c r="H35" i="92"/>
  <c r="Z26" i="92"/>
  <c r="I10" i="92"/>
  <c r="E1" i="92" a="1"/>
  <c r="E1" i="92" s="1"/>
  <c r="H43" i="91"/>
  <c r="H45" i="91" s="1"/>
  <c r="U26" i="91" s="1"/>
  <c r="AE26" i="91" s="1"/>
  <c r="H35" i="91"/>
  <c r="Z26" i="91"/>
  <c r="I10" i="91"/>
  <c r="E1" i="91" a="1"/>
  <c r="E1" i="91" s="1"/>
  <c r="H43" i="90"/>
  <c r="H35" i="90"/>
  <c r="H45" i="90" s="1"/>
  <c r="U26" i="90" s="1"/>
  <c r="AE26" i="90" s="1"/>
  <c r="Z26" i="90"/>
  <c r="I10" i="90"/>
  <c r="E1" i="90" a="1"/>
  <c r="E1" i="90" s="1"/>
  <c r="H43" i="89"/>
  <c r="H35" i="89"/>
  <c r="H45" i="89" s="1"/>
  <c r="U26" i="89" s="1"/>
  <c r="AE26" i="89" s="1"/>
  <c r="Z26" i="89"/>
  <c r="I10" i="89"/>
  <c r="E1" i="89" a="1"/>
  <c r="E1" i="89" s="1"/>
  <c r="H45" i="88"/>
  <c r="U26" i="88" s="1"/>
  <c r="AE26" i="88" s="1"/>
  <c r="H43" i="88"/>
  <c r="H35" i="88"/>
  <c r="Z26" i="88"/>
  <c r="I10" i="88"/>
  <c r="E1" i="88" a="1"/>
  <c r="E1" i="88" s="1"/>
  <c r="I10" i="38"/>
  <c r="Z26" i="38"/>
  <c r="H9" i="29"/>
  <c r="H10" i="29"/>
  <c r="H11" i="29"/>
  <c r="H14" i="29"/>
  <c r="H15" i="29"/>
  <c r="G15" i="29" l="1"/>
  <c r="G14" i="29"/>
  <c r="G11" i="29"/>
  <c r="G10" i="29"/>
  <c r="G9" i="29"/>
  <c r="H35" i="38"/>
  <c r="E1" i="38" a="1"/>
  <c r="E1" i="38" s="1"/>
  <c r="H43" i="38"/>
  <c r="H18" i="29"/>
  <c r="H13" i="29"/>
  <c r="H12" i="29"/>
  <c r="H8" i="29"/>
  <c r="H17" i="29"/>
  <c r="H19" i="29"/>
  <c r="H6" i="29"/>
  <c r="H7" i="29"/>
  <c r="H16" i="29"/>
  <c r="G13" i="29" l="1"/>
  <c r="G18" i="29"/>
  <c r="G17" i="29"/>
  <c r="G16" i="29"/>
  <c r="G12" i="29"/>
  <c r="G8" i="29"/>
  <c r="G19" i="29"/>
  <c r="F10" i="29"/>
  <c r="F18" i="29"/>
  <c r="E6" i="29"/>
  <c r="D12" i="29"/>
  <c r="D18" i="29"/>
  <c r="E17" i="29"/>
  <c r="E15" i="29"/>
  <c r="D14" i="29"/>
  <c r="C13" i="29"/>
  <c r="F15" i="29"/>
  <c r="B19" i="29"/>
  <c r="F9" i="29"/>
  <c r="B15" i="29"/>
  <c r="F19" i="29"/>
  <c r="B18" i="29"/>
  <c r="B7" i="29"/>
  <c r="F13" i="29"/>
  <c r="C11" i="29"/>
  <c r="F17" i="29"/>
  <c r="D19" i="29"/>
  <c r="D16" i="29"/>
  <c r="D17" i="29"/>
  <c r="B9" i="29"/>
  <c r="C18" i="29"/>
  <c r="E11" i="29"/>
  <c r="D7" i="29"/>
  <c r="F14" i="29"/>
  <c r="C7" i="29"/>
  <c r="E16" i="29"/>
  <c r="E18" i="29"/>
  <c r="F16" i="29"/>
  <c r="D8" i="29"/>
  <c r="B13" i="29"/>
  <c r="C12" i="29"/>
  <c r="B6" i="29"/>
  <c r="D15" i="29"/>
  <c r="F6" i="29"/>
  <c r="F8" i="29"/>
  <c r="E7" i="29"/>
  <c r="E8" i="29"/>
  <c r="E9" i="29"/>
  <c r="B10" i="29"/>
  <c r="F11" i="29"/>
  <c r="B16" i="29"/>
  <c r="D11" i="29"/>
  <c r="C10" i="29"/>
  <c r="E12" i="29"/>
  <c r="C8" i="29"/>
  <c r="C9" i="29"/>
  <c r="B11" i="29"/>
  <c r="C19" i="29"/>
  <c r="C16" i="29"/>
  <c r="D13" i="29"/>
  <c r="F12" i="29"/>
  <c r="D9" i="29"/>
  <c r="B14" i="29"/>
  <c r="E10" i="29"/>
  <c r="E19" i="29"/>
  <c r="B8" i="29"/>
  <c r="F7" i="29"/>
  <c r="B12" i="29"/>
  <c r="D10" i="29"/>
  <c r="B17" i="29"/>
  <c r="C6" i="29"/>
  <c r="C17" i="29"/>
  <c r="D6" i="29"/>
  <c r="C14" i="29"/>
  <c r="E13" i="29"/>
  <c r="C15" i="29"/>
  <c r="E14" i="29"/>
  <c r="G7" i="29" l="1"/>
  <c r="G6" i="29"/>
  <c r="H45" i="38" l="1"/>
  <c r="U26" i="38" s="1"/>
  <c r="AE26" i="38" s="1"/>
  <c r="A19" i="29"/>
  <c r="A18" i="29"/>
  <c r="A17" i="29"/>
  <c r="A16" i="29"/>
  <c r="A15" i="29"/>
  <c r="A14" i="29"/>
  <c r="A13" i="29"/>
  <c r="A12" i="29"/>
  <c r="A11" i="29"/>
  <c r="A10" i="29"/>
  <c r="A9" i="29"/>
  <c r="A8" i="29"/>
  <c r="A7" i="29"/>
  <c r="A6" i="29"/>
  <c r="A5" i="29"/>
  <c r="E5" i="29"/>
  <c r="C5" i="29"/>
  <c r="H5" i="29"/>
  <c r="D5" i="29"/>
  <c r="B5" i="29"/>
  <c r="F5" i="29"/>
  <c r="G5" i="29" l="1"/>
  <c r="H20" i="29"/>
  <c r="F20" i="20" s="1"/>
  <c r="F22" i="20"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倉上　修治（長寿社会課）</author>
  </authors>
  <commentList>
    <comment ref="F20" authorId="0" shapeId="0" xr:uid="{44892D02-6221-41C0-AAE0-DD0A152FC9E0}">
      <text>
        <r>
          <rPr>
            <sz val="9"/>
            <color indexed="81"/>
            <rFont val="MS P ゴシック"/>
            <family val="3"/>
            <charset val="128"/>
          </rPr>
          <t>入力不要（自動入力）</t>
        </r>
      </text>
    </comment>
    <comment ref="F22" authorId="0" shapeId="0" xr:uid="{0A52EF7B-E112-4C61-A0D1-E4B71E8CFD40}">
      <text>
        <r>
          <rPr>
            <sz val="9"/>
            <color indexed="81"/>
            <rFont val="MS P ゴシック"/>
            <family val="3"/>
            <charset val="128"/>
          </rPr>
          <t>入力不要（自動入力）</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<sst xmlns="http://schemas.openxmlformats.org/spreadsheetml/2006/main" count="777" uniqueCount="127">
  <si>
    <t>千円</t>
    <rPh sb="0" eb="2">
      <t>センエン</t>
    </rPh>
    <phoneticPr fontId="3"/>
  </si>
  <si>
    <t>（添付書類）</t>
    <rPh sb="1" eb="3">
      <t>テンプ</t>
    </rPh>
    <rPh sb="3" eb="5">
      <t>ショルイ</t>
    </rPh>
    <phoneticPr fontId="3"/>
  </si>
  <si>
    <t>電話番号</t>
    <rPh sb="0" eb="2">
      <t>デンワ</t>
    </rPh>
    <rPh sb="2" eb="4">
      <t>バンゴウ</t>
    </rPh>
    <phoneticPr fontId="3"/>
  </si>
  <si>
    <t>No.</t>
    <phoneticPr fontId="3"/>
  </si>
  <si>
    <t>事業所・施設名</t>
    <rPh sb="0" eb="3">
      <t>ジギョウショ</t>
    </rPh>
    <rPh sb="4" eb="7">
      <t>シセツメイ</t>
    </rPh>
    <phoneticPr fontId="3"/>
  </si>
  <si>
    <t>介護保険
事業所番号</t>
    <rPh sb="0" eb="2">
      <t>カイゴ</t>
    </rPh>
    <rPh sb="2" eb="4">
      <t>ホケン</t>
    </rPh>
    <rPh sb="5" eb="8">
      <t>ジギョウショ</t>
    </rPh>
    <rPh sb="8" eb="10">
      <t>バンゴウ</t>
    </rPh>
    <phoneticPr fontId="3"/>
  </si>
  <si>
    <t>サービス種別</t>
    <rPh sb="4" eb="6">
      <t>シュベツ</t>
    </rPh>
    <phoneticPr fontId="3"/>
  </si>
  <si>
    <t>住所</t>
    <rPh sb="0" eb="2">
      <t>ジュウショ</t>
    </rPh>
    <phoneticPr fontId="3"/>
  </si>
  <si>
    <t>審査
結果</t>
    <rPh sb="0" eb="2">
      <t>シンサ</t>
    </rPh>
    <rPh sb="3" eb="5">
      <t>ケッカ</t>
    </rPh>
    <phoneticPr fontId="3"/>
  </si>
  <si>
    <t>介護保険事業所番号</t>
    <rPh sb="0" eb="2">
      <t>カイゴ</t>
    </rPh>
    <rPh sb="2" eb="4">
      <t>ホケン</t>
    </rPh>
    <rPh sb="4" eb="7">
      <t>ジギョウショ</t>
    </rPh>
    <rPh sb="7" eb="9">
      <t>バンゴウ</t>
    </rPh>
    <phoneticPr fontId="3"/>
  </si>
  <si>
    <t>事業所名称</t>
    <rPh sb="0" eb="3">
      <t>ジギョウショ</t>
    </rPh>
    <rPh sb="3" eb="5">
      <t>メイショウ</t>
    </rPh>
    <phoneticPr fontId="3"/>
  </si>
  <si>
    <t>所在地</t>
    <rPh sb="0" eb="3">
      <t>ショザイチ</t>
    </rPh>
    <phoneticPr fontId="3"/>
  </si>
  <si>
    <t>都道府県名</t>
    <rPh sb="0" eb="4">
      <t>トドウフケン</t>
    </rPh>
    <rPh sb="4" eb="5">
      <t>メイ</t>
    </rPh>
    <phoneticPr fontId="3"/>
  </si>
  <si>
    <t>連絡先</t>
    <rPh sb="0" eb="3">
      <t>レンラクサキ</t>
    </rPh>
    <phoneticPr fontId="3"/>
  </si>
  <si>
    <t>定員</t>
    <rPh sb="0" eb="2">
      <t>テイイン</t>
    </rPh>
    <phoneticPr fontId="3"/>
  </si>
  <si>
    <t>人</t>
    <rPh sb="0" eb="1">
      <t>ニン</t>
    </rPh>
    <phoneticPr fontId="3"/>
  </si>
  <si>
    <t>支出予定額</t>
    <rPh sb="0" eb="2">
      <t>シシュツ</t>
    </rPh>
    <rPh sb="2" eb="5">
      <t>ヨテイガク</t>
    </rPh>
    <phoneticPr fontId="3"/>
  </si>
  <si>
    <t>補助上限額</t>
    <rPh sb="0" eb="2">
      <t>ホジョ</t>
    </rPh>
    <rPh sb="2" eb="5">
      <t>ジョウゲンガク</t>
    </rPh>
    <phoneticPr fontId="3"/>
  </si>
  <si>
    <t>【災害備蓄等への対応】</t>
    <rPh sb="1" eb="3">
      <t>サイガイ</t>
    </rPh>
    <rPh sb="3" eb="5">
      <t>ビチク</t>
    </rPh>
    <rPh sb="5" eb="6">
      <t>トウ</t>
    </rPh>
    <rPh sb="8" eb="10">
      <t>タイオウ</t>
    </rPh>
    <phoneticPr fontId="3"/>
  </si>
  <si>
    <t>【介護サービスを円滑に継続するための対応】</t>
    <phoneticPr fontId="3"/>
  </si>
  <si>
    <t>品目</t>
    <rPh sb="0" eb="2">
      <t>ヒンモク</t>
    </rPh>
    <phoneticPr fontId="3"/>
  </si>
  <si>
    <t>　　　佐賀県知事　殿</t>
    <rPh sb="3" eb="5">
      <t>サガ</t>
    </rPh>
    <rPh sb="5" eb="6">
      <t>ケン</t>
    </rPh>
    <rPh sb="6" eb="8">
      <t>チジ</t>
    </rPh>
    <rPh sb="9" eb="10">
      <t>ドノ</t>
    </rPh>
    <phoneticPr fontId="3"/>
  </si>
  <si>
    <t>（法人名）</t>
    <rPh sb="1" eb="4">
      <t>ホウジンメイ</t>
    </rPh>
    <phoneticPr fontId="3"/>
  </si>
  <si>
    <t>（住所）</t>
    <rPh sb="1" eb="3">
      <t>ジュウショ</t>
    </rPh>
    <phoneticPr fontId="3"/>
  </si>
  <si>
    <t>（代表者職・氏名）</t>
    <rPh sb="1" eb="4">
      <t>ダイヒョウシャ</t>
    </rPh>
    <rPh sb="4" eb="5">
      <t>ショク</t>
    </rPh>
    <rPh sb="6" eb="8">
      <t>シメイ</t>
    </rPh>
    <phoneticPr fontId="3"/>
  </si>
  <si>
    <t>申請者</t>
    <rPh sb="0" eb="3">
      <t>シンセイシャ</t>
    </rPh>
    <phoneticPr fontId="3"/>
  </si>
  <si>
    <t>←法人名は正式名称を入力してください。</t>
    <rPh sb="1" eb="4">
      <t>ホウジンメイ</t>
    </rPh>
    <rPh sb="5" eb="9">
      <t>セイシキメイショウ</t>
    </rPh>
    <rPh sb="10" eb="12">
      <t>ニュウリョク</t>
    </rPh>
    <phoneticPr fontId="3"/>
  </si>
  <si>
    <t>佐賀県</t>
    <rPh sb="0" eb="3">
      <t>サガケン</t>
    </rPh>
    <phoneticPr fontId="3"/>
  </si>
  <si>
    <t>施設概要</t>
    <rPh sb="0" eb="2">
      <t>シセツ</t>
    </rPh>
    <rPh sb="2" eb="4">
      <t>ガイヨウ</t>
    </rPh>
    <phoneticPr fontId="3"/>
  </si>
  <si>
    <t>担当者名</t>
    <rPh sb="0" eb="3">
      <t>タントウシャ</t>
    </rPh>
    <rPh sb="3" eb="4">
      <t>メイ</t>
    </rPh>
    <phoneticPr fontId="3"/>
  </si>
  <si>
    <t>申請額※</t>
    <rPh sb="0" eb="3">
      <t>シンセイガク</t>
    </rPh>
    <phoneticPr fontId="3"/>
  </si>
  <si>
    <t>提供サービス番号
(1～29）</t>
    <rPh sb="0" eb="2">
      <t>テイキョウ</t>
    </rPh>
    <rPh sb="6" eb="8">
      <t>バンゴウ</t>
    </rPh>
    <phoneticPr fontId="3"/>
  </si>
  <si>
    <t>申請法人名</t>
    <rPh sb="0" eb="2">
      <t>シンセイ</t>
    </rPh>
    <rPh sb="2" eb="4">
      <t>ホウジン</t>
    </rPh>
    <rPh sb="4" eb="5">
      <t>メイ</t>
    </rPh>
    <phoneticPr fontId="3"/>
  </si>
  <si>
    <t>事業所・施設等の種別</t>
    <rPh sb="0" eb="3">
      <t>ジギョウショ</t>
    </rPh>
    <rPh sb="4" eb="6">
      <t>シセツ</t>
    </rPh>
    <rPh sb="6" eb="7">
      <t>トウ</t>
    </rPh>
    <rPh sb="8" eb="10">
      <t>シュベツ</t>
    </rPh>
    <phoneticPr fontId="30"/>
  </si>
  <si>
    <t>１事業所あたり</t>
    <rPh sb="1" eb="4">
      <t>ジギョウショ</t>
    </rPh>
    <phoneticPr fontId="30"/>
  </si>
  <si>
    <t>訪問入浴介護事業所</t>
    <rPh sb="0" eb="2">
      <t>ホウモン</t>
    </rPh>
    <rPh sb="2" eb="4">
      <t>ニュウヨク</t>
    </rPh>
    <rPh sb="4" eb="6">
      <t>カイゴ</t>
    </rPh>
    <phoneticPr fontId="30"/>
  </si>
  <si>
    <t>訪問看護事業所</t>
    <rPh sb="0" eb="2">
      <t>ホウモン</t>
    </rPh>
    <rPh sb="2" eb="4">
      <t>カンゴ</t>
    </rPh>
    <phoneticPr fontId="30"/>
  </si>
  <si>
    <t>訪問リハビリテーション事業所</t>
    <rPh sb="0" eb="2">
      <t>ホウモン</t>
    </rPh>
    <phoneticPr fontId="30"/>
  </si>
  <si>
    <t>通所リハビリテーション事業所</t>
    <rPh sb="0" eb="2">
      <t>ツウショ</t>
    </rPh>
    <phoneticPr fontId="30"/>
  </si>
  <si>
    <t>福祉用具貸与事業所</t>
    <rPh sb="0" eb="2">
      <t>フクシ</t>
    </rPh>
    <rPh sb="2" eb="4">
      <t>ヨウグ</t>
    </rPh>
    <rPh sb="4" eb="6">
      <t>タイヨ</t>
    </rPh>
    <phoneticPr fontId="30"/>
  </si>
  <si>
    <t>定期巡回・随時対応型訪問介護看護事業所</t>
    <rPh sb="0" eb="2">
      <t>テイキ</t>
    </rPh>
    <rPh sb="2" eb="4">
      <t>ジュンカイ</t>
    </rPh>
    <rPh sb="5" eb="7">
      <t>ズイジ</t>
    </rPh>
    <rPh sb="7" eb="10">
      <t>タイオウガタ</t>
    </rPh>
    <rPh sb="10" eb="14">
      <t>ホウモンカイゴ</t>
    </rPh>
    <rPh sb="14" eb="16">
      <t>カンゴ</t>
    </rPh>
    <phoneticPr fontId="30"/>
  </si>
  <si>
    <t>夜間対応型訪問介護事業所</t>
    <rPh sb="0" eb="5">
      <t>ヤカンタイオウガタ</t>
    </rPh>
    <rPh sb="5" eb="7">
      <t>ホウモン</t>
    </rPh>
    <rPh sb="7" eb="9">
      <t>カイゴ</t>
    </rPh>
    <phoneticPr fontId="30"/>
  </si>
  <si>
    <t>地域密着型通所介護事業所</t>
    <rPh sb="0" eb="2">
      <t>チイキ</t>
    </rPh>
    <rPh sb="2" eb="4">
      <t>ミッチャク</t>
    </rPh>
    <rPh sb="4" eb="5">
      <t>ガタ</t>
    </rPh>
    <rPh sb="5" eb="9">
      <t>ツウショカイゴ</t>
    </rPh>
    <phoneticPr fontId="30"/>
  </si>
  <si>
    <t>認知症対応型通所介護事業所</t>
    <rPh sb="0" eb="3">
      <t>ニンチショウ</t>
    </rPh>
    <rPh sb="3" eb="6">
      <t>タイオウガタ</t>
    </rPh>
    <rPh sb="6" eb="8">
      <t>ツウショ</t>
    </rPh>
    <rPh sb="8" eb="10">
      <t>カイゴ</t>
    </rPh>
    <phoneticPr fontId="30"/>
  </si>
  <si>
    <t>小規模多機能型居宅介護事業所</t>
    <rPh sb="0" eb="3">
      <t>ショウキボ</t>
    </rPh>
    <rPh sb="3" eb="6">
      <t>タキノウ</t>
    </rPh>
    <rPh sb="6" eb="7">
      <t>ガタ</t>
    </rPh>
    <rPh sb="7" eb="9">
      <t>キョタク</t>
    </rPh>
    <rPh sb="9" eb="11">
      <t>カイゴ</t>
    </rPh>
    <phoneticPr fontId="30"/>
  </si>
  <si>
    <t>認知症対応型共同生活介護事業所</t>
    <rPh sb="0" eb="3">
      <t>ニンチショウ</t>
    </rPh>
    <rPh sb="3" eb="5">
      <t>タイオウ</t>
    </rPh>
    <rPh sb="5" eb="6">
      <t>ガタ</t>
    </rPh>
    <rPh sb="6" eb="8">
      <t>キョウドウ</t>
    </rPh>
    <rPh sb="8" eb="10">
      <t>セイカツ</t>
    </rPh>
    <rPh sb="10" eb="12">
      <t>カイゴ</t>
    </rPh>
    <phoneticPr fontId="30"/>
  </si>
  <si>
    <t>看護小規模多機能型居宅介護事業所</t>
    <rPh sb="0" eb="5">
      <t>カンゴショウキボ</t>
    </rPh>
    <rPh sb="5" eb="8">
      <t>タキノウ</t>
    </rPh>
    <rPh sb="8" eb="9">
      <t>ガタ</t>
    </rPh>
    <rPh sb="9" eb="11">
      <t>キョタク</t>
    </rPh>
    <rPh sb="11" eb="13">
      <t>カイゴ</t>
    </rPh>
    <phoneticPr fontId="30"/>
  </si>
  <si>
    <t>居宅介護支援事業所</t>
    <rPh sb="0" eb="2">
      <t>キョタク</t>
    </rPh>
    <rPh sb="2" eb="4">
      <t>カイゴ</t>
    </rPh>
    <rPh sb="4" eb="6">
      <t>シエン</t>
    </rPh>
    <phoneticPr fontId="30"/>
  </si>
  <si>
    <t>介護老人福祉施設</t>
    <rPh sb="0" eb="2">
      <t>カイゴ</t>
    </rPh>
    <rPh sb="2" eb="4">
      <t>ロウジン</t>
    </rPh>
    <rPh sb="4" eb="6">
      <t>フクシ</t>
    </rPh>
    <rPh sb="6" eb="8">
      <t>シセツ</t>
    </rPh>
    <phoneticPr fontId="30"/>
  </si>
  <si>
    <t>介護老人保健施設</t>
    <rPh sb="0" eb="2">
      <t>カイゴ</t>
    </rPh>
    <rPh sb="2" eb="4">
      <t>ロウジン</t>
    </rPh>
    <rPh sb="4" eb="6">
      <t>ホケン</t>
    </rPh>
    <rPh sb="6" eb="8">
      <t>シセツ</t>
    </rPh>
    <phoneticPr fontId="30"/>
  </si>
  <si>
    <t>介護医療院</t>
    <rPh sb="0" eb="2">
      <t>カイゴ</t>
    </rPh>
    <rPh sb="2" eb="5">
      <t>イリョウイン</t>
    </rPh>
    <phoneticPr fontId="30"/>
  </si>
  <si>
    <t>地域密着型介護老人福祉施設</t>
    <rPh sb="0" eb="2">
      <t>チイキ</t>
    </rPh>
    <rPh sb="2" eb="5">
      <t>ミッチャクガタ</t>
    </rPh>
    <rPh sb="5" eb="7">
      <t>カイゴ</t>
    </rPh>
    <rPh sb="7" eb="9">
      <t>ロウジン</t>
    </rPh>
    <rPh sb="9" eb="11">
      <t>フクシ</t>
    </rPh>
    <rPh sb="11" eb="13">
      <t>シセツ</t>
    </rPh>
    <phoneticPr fontId="30"/>
  </si>
  <si>
    <t>短期入所生活介護事業所</t>
    <rPh sb="0" eb="2">
      <t>タンキ</t>
    </rPh>
    <rPh sb="2" eb="4">
      <t>ニュウショ</t>
    </rPh>
    <rPh sb="4" eb="6">
      <t>セイカツ</t>
    </rPh>
    <rPh sb="6" eb="8">
      <t>カイゴ</t>
    </rPh>
    <phoneticPr fontId="30"/>
  </si>
  <si>
    <t>養護老人ホーム</t>
    <rPh sb="0" eb="4">
      <t>ヨウゴロウジン</t>
    </rPh>
    <phoneticPr fontId="30"/>
  </si>
  <si>
    <t>軽費老人ホーム</t>
    <rPh sb="0" eb="2">
      <t>ケイヒ</t>
    </rPh>
    <rPh sb="2" eb="4">
      <t>ロウジン</t>
    </rPh>
    <phoneticPr fontId="30"/>
  </si>
  <si>
    <t>【個票からのセル参照用：事業所種別・基準額】</t>
    <rPh sb="1" eb="3">
      <t>コヒョウ</t>
    </rPh>
    <rPh sb="8" eb="11">
      <t>サンショウヨウ</t>
    </rPh>
    <rPh sb="12" eb="15">
      <t>ジギョウショ</t>
    </rPh>
    <rPh sb="15" eb="17">
      <t>シュベツ</t>
    </rPh>
    <rPh sb="18" eb="21">
      <t>キジュンガク</t>
    </rPh>
    <phoneticPr fontId="30"/>
  </si>
  <si>
    <t>基準額（単位：千円）</t>
    <rPh sb="0" eb="3">
      <t>キジュンガク</t>
    </rPh>
    <rPh sb="4" eb="6">
      <t>タンイ</t>
    </rPh>
    <rPh sb="7" eb="9">
      <t>センエン</t>
    </rPh>
    <phoneticPr fontId="30"/>
  </si>
  <si>
    <t>定員1人あたり</t>
    <rPh sb="0" eb="2">
      <t>テイイン</t>
    </rPh>
    <rPh sb="3" eb="4">
      <t>ニン</t>
    </rPh>
    <phoneticPr fontId="30"/>
  </si>
  <si>
    <t>訪問介護事業所（集合住宅併設型（同一建物減算の算定がある事業所））</t>
    <rPh sb="0" eb="2">
      <t>ホウモン</t>
    </rPh>
    <rPh sb="2" eb="4">
      <t>カイゴ</t>
    </rPh>
    <rPh sb="8" eb="12">
      <t>シュウゴウジュウタク</t>
    </rPh>
    <rPh sb="12" eb="14">
      <t>ヘイセツ</t>
    </rPh>
    <rPh sb="14" eb="15">
      <t>ガタ</t>
    </rPh>
    <rPh sb="16" eb="18">
      <t>ドウイツ</t>
    </rPh>
    <rPh sb="18" eb="20">
      <t>タテモノ</t>
    </rPh>
    <rPh sb="20" eb="22">
      <t>ゲンサン</t>
    </rPh>
    <rPh sb="23" eb="25">
      <t>サンテイ</t>
    </rPh>
    <rPh sb="28" eb="31">
      <t>ジギョウショ</t>
    </rPh>
    <phoneticPr fontId="30"/>
  </si>
  <si>
    <t>訪問介護事業所（同一建物減算の算定がなく、１月あたり延べ訪問回数200回以下）</t>
    <rPh sb="0" eb="4">
      <t>ホウモンカイゴ</t>
    </rPh>
    <rPh sb="4" eb="7">
      <t>ジギョウショ</t>
    </rPh>
    <rPh sb="8" eb="12">
      <t>ドウイツタテモノ</t>
    </rPh>
    <rPh sb="12" eb="14">
      <t>ゲンサン</t>
    </rPh>
    <rPh sb="15" eb="17">
      <t>サンテイ</t>
    </rPh>
    <rPh sb="22" eb="23">
      <t>ツキ</t>
    </rPh>
    <rPh sb="26" eb="27">
      <t>ノ</t>
    </rPh>
    <rPh sb="28" eb="30">
      <t>ホウモン</t>
    </rPh>
    <rPh sb="30" eb="32">
      <t>カイスウ</t>
    </rPh>
    <rPh sb="35" eb="36">
      <t>カイ</t>
    </rPh>
    <rPh sb="36" eb="38">
      <t>イカ</t>
    </rPh>
    <phoneticPr fontId="3"/>
  </si>
  <si>
    <t>訪問介護事業所（同一建物減算の算定がなく、１月あたり延べ訪問回数201回以上2,000回以下）</t>
    <rPh sb="0" eb="4">
      <t>ホウモンカイゴ</t>
    </rPh>
    <rPh sb="4" eb="7">
      <t>ジギョウショ</t>
    </rPh>
    <rPh sb="8" eb="12">
      <t>ドウイツタテモノ</t>
    </rPh>
    <rPh sb="12" eb="14">
      <t>ゲンサン</t>
    </rPh>
    <rPh sb="15" eb="17">
      <t>サンテイ</t>
    </rPh>
    <rPh sb="22" eb="23">
      <t>ツキ</t>
    </rPh>
    <rPh sb="26" eb="27">
      <t>ノ</t>
    </rPh>
    <rPh sb="28" eb="30">
      <t>ホウモン</t>
    </rPh>
    <rPh sb="30" eb="32">
      <t>カイスウ</t>
    </rPh>
    <rPh sb="35" eb="36">
      <t>カイ</t>
    </rPh>
    <rPh sb="36" eb="38">
      <t>イジョウ</t>
    </rPh>
    <rPh sb="43" eb="44">
      <t>カイ</t>
    </rPh>
    <rPh sb="44" eb="46">
      <t>イカ</t>
    </rPh>
    <phoneticPr fontId="3"/>
  </si>
  <si>
    <t>訪問介護事業所（同一建物減算の算定がなく、１月あたり延べ訪問回数2,001回以上）</t>
    <rPh sb="0" eb="4">
      <t>ホウモンカイゴ</t>
    </rPh>
    <rPh sb="4" eb="7">
      <t>ジギョウショ</t>
    </rPh>
    <rPh sb="8" eb="10">
      <t>ドウイツ</t>
    </rPh>
    <rPh sb="10" eb="12">
      <t>タテモノ</t>
    </rPh>
    <rPh sb="12" eb="14">
      <t>ゲンサン</t>
    </rPh>
    <rPh sb="15" eb="17">
      <t>サンテイ</t>
    </rPh>
    <rPh sb="22" eb="23">
      <t>ツキ</t>
    </rPh>
    <rPh sb="26" eb="27">
      <t>ノ</t>
    </rPh>
    <rPh sb="28" eb="32">
      <t>ホウモンカイスウ</t>
    </rPh>
    <rPh sb="37" eb="38">
      <t>カイ</t>
    </rPh>
    <rPh sb="38" eb="40">
      <t>イジョウ</t>
    </rPh>
    <phoneticPr fontId="3"/>
  </si>
  <si>
    <t>通所介護事業所（１月あたり延べ利用者数300人以下）</t>
    <rPh sb="0" eb="2">
      <t>ツウショ</t>
    </rPh>
    <rPh sb="2" eb="4">
      <t>カイゴ</t>
    </rPh>
    <rPh sb="9" eb="10">
      <t>ツキ</t>
    </rPh>
    <rPh sb="13" eb="14">
      <t>ノ</t>
    </rPh>
    <rPh sb="15" eb="18">
      <t>リヨウシャ</t>
    </rPh>
    <rPh sb="18" eb="19">
      <t>スウ</t>
    </rPh>
    <rPh sb="22" eb="23">
      <t>ニン</t>
    </rPh>
    <rPh sb="23" eb="25">
      <t>イカ</t>
    </rPh>
    <phoneticPr fontId="30"/>
  </si>
  <si>
    <t>通所介護事業所（１月あたり延べ利用者数301人以上600人以下）</t>
    <rPh sb="0" eb="2">
      <t>ツウショ</t>
    </rPh>
    <rPh sb="2" eb="4">
      <t>カイゴ</t>
    </rPh>
    <rPh sb="4" eb="7">
      <t>ジギョウショ</t>
    </rPh>
    <rPh sb="9" eb="10">
      <t>ツキ</t>
    </rPh>
    <rPh sb="13" eb="14">
      <t>ノ</t>
    </rPh>
    <rPh sb="15" eb="19">
      <t>リヨウシャスウ</t>
    </rPh>
    <rPh sb="22" eb="23">
      <t>ニン</t>
    </rPh>
    <rPh sb="23" eb="25">
      <t>イジョウ</t>
    </rPh>
    <rPh sb="28" eb="29">
      <t>ニン</t>
    </rPh>
    <rPh sb="29" eb="31">
      <t>イカ</t>
    </rPh>
    <phoneticPr fontId="3"/>
  </si>
  <si>
    <t>通所介護事業所（１月あたり延べ利用者数601人以上）</t>
    <rPh sb="0" eb="2">
      <t>ツウショ</t>
    </rPh>
    <rPh sb="2" eb="4">
      <t>カイゴ</t>
    </rPh>
    <rPh sb="4" eb="7">
      <t>ジギョウショ</t>
    </rPh>
    <rPh sb="9" eb="10">
      <t>ツキ</t>
    </rPh>
    <rPh sb="13" eb="14">
      <t>ノ</t>
    </rPh>
    <rPh sb="15" eb="18">
      <t>リヨウシャ</t>
    </rPh>
    <rPh sb="18" eb="19">
      <t>スウ</t>
    </rPh>
    <rPh sb="22" eb="23">
      <t>ニン</t>
    </rPh>
    <rPh sb="23" eb="25">
      <t>イジョウ</t>
    </rPh>
    <phoneticPr fontId="3"/>
  </si>
  <si>
    <t>特定施設入居者生活介護（養護老人ホーム、軽費老人ホームを除く）</t>
    <rPh sb="0" eb="2">
      <t>トクテイ</t>
    </rPh>
    <rPh sb="2" eb="4">
      <t>シセツ</t>
    </rPh>
    <rPh sb="4" eb="7">
      <t>ニュウキョシャ</t>
    </rPh>
    <rPh sb="7" eb="9">
      <t>セイカツ</t>
    </rPh>
    <rPh sb="9" eb="11">
      <t>カイゴ</t>
    </rPh>
    <rPh sb="12" eb="14">
      <t>ヨウゴ</t>
    </rPh>
    <rPh sb="14" eb="16">
      <t>ロウジン</t>
    </rPh>
    <rPh sb="20" eb="22">
      <t>ケイヒ</t>
    </rPh>
    <rPh sb="22" eb="24">
      <t>ロウジン</t>
    </rPh>
    <rPh sb="28" eb="29">
      <t>ノゾ</t>
    </rPh>
    <phoneticPr fontId="30"/>
  </si>
  <si>
    <t>地域密着型特定施設入居者生活介護（養護老人ホーム、軽費老人ホームを除く）</t>
    <rPh sb="0" eb="2">
      <t>チイキ</t>
    </rPh>
    <rPh sb="2" eb="5">
      <t>ミッチャクガタ</t>
    </rPh>
    <rPh sb="5" eb="7">
      <t>トクテイ</t>
    </rPh>
    <rPh sb="7" eb="9">
      <t>シセツ</t>
    </rPh>
    <rPh sb="9" eb="11">
      <t>ニュウキョ</t>
    </rPh>
    <rPh sb="11" eb="12">
      <t>シャ</t>
    </rPh>
    <rPh sb="12" eb="14">
      <t>セイカツ</t>
    </rPh>
    <rPh sb="14" eb="16">
      <t>カイゴ</t>
    </rPh>
    <rPh sb="33" eb="34">
      <t>ノゾ</t>
    </rPh>
    <phoneticPr fontId="30"/>
  </si>
  <si>
    <t>計</t>
    <rPh sb="0" eb="1">
      <t>ケイ</t>
    </rPh>
    <phoneticPr fontId="3"/>
  </si>
  <si>
    <t>所要額合計（円）</t>
    <rPh sb="0" eb="3">
      <t>ショヨウガク</t>
    </rPh>
    <rPh sb="3" eb="5">
      <t>ゴウケイ</t>
    </rPh>
    <rPh sb="6" eb="7">
      <t>エン</t>
    </rPh>
    <phoneticPr fontId="3"/>
  </si>
  <si>
    <t>所要額</t>
    <rPh sb="0" eb="3">
      <t>ショヨウガク</t>
    </rPh>
    <phoneticPr fontId="3"/>
  </si>
  <si>
    <t>合計：</t>
    <rPh sb="0" eb="2">
      <t>ゴウケイ</t>
    </rPh>
    <phoneticPr fontId="3"/>
  </si>
  <si>
    <r>
      <rPr>
        <sz val="9"/>
        <color theme="1"/>
        <rFont val="ＭＳ ゴシック"/>
        <family val="3"/>
        <charset val="128"/>
      </rPr>
      <t>所要額（円）</t>
    </r>
    <r>
      <rPr>
        <sz val="9"/>
        <rFont val="ＭＳ ゴシック"/>
        <family val="3"/>
        <charset val="128"/>
      </rPr>
      <t xml:space="preserve">
</t>
    </r>
    <r>
      <rPr>
        <sz val="9"/>
        <color rgb="FFFF0000"/>
        <rFont val="ＭＳ ゴシック"/>
        <family val="3"/>
        <charset val="128"/>
      </rPr>
      <t>※税抜金額</t>
    </r>
    <rPh sb="0" eb="3">
      <t>ショヨウガク</t>
    </rPh>
    <rPh sb="4" eb="5">
      <t>エン</t>
    </rPh>
    <rPh sb="8" eb="12">
      <t>ゼイバツキンガク</t>
    </rPh>
    <phoneticPr fontId="3"/>
  </si>
  <si>
    <r>
      <rPr>
        <sz val="9"/>
        <color theme="1"/>
        <rFont val="ＭＳ ゴシック"/>
        <family val="3"/>
        <charset val="128"/>
      </rPr>
      <t>所要額（円）</t>
    </r>
    <r>
      <rPr>
        <sz val="9"/>
        <rFont val="ＭＳ ゴシック"/>
        <family val="3"/>
        <charset val="128"/>
      </rPr>
      <t xml:space="preserve">
</t>
    </r>
    <r>
      <rPr>
        <sz val="9"/>
        <color rgb="FFFF0000"/>
        <rFont val="ＭＳ ゴシック"/>
        <family val="3"/>
        <charset val="128"/>
      </rPr>
      <t>※税抜金額</t>
    </r>
    <rPh sb="0" eb="3">
      <t>ショヨウガク</t>
    </rPh>
    <rPh sb="4" eb="5">
      <t>エン</t>
    </rPh>
    <phoneticPr fontId="3"/>
  </si>
  <si>
    <r>
      <t>【注意】本シートは、</t>
    </r>
    <r>
      <rPr>
        <b/>
        <sz val="12"/>
        <color rgb="FFFF0000"/>
        <rFont val="ＭＳ Ｐゴシック"/>
        <family val="3"/>
        <charset val="128"/>
      </rPr>
      <t>全て各事業所・施設毎の個票シートから転記されるため、原則入力不要</t>
    </r>
    <r>
      <rPr>
        <b/>
        <sz val="12"/>
        <rFont val="ＭＳ Ｐゴシック"/>
        <family val="3"/>
        <charset val="128"/>
      </rPr>
      <t>です。</t>
    </r>
    <rPh sb="1" eb="3">
      <t>チュウイ</t>
    </rPh>
    <rPh sb="4" eb="5">
      <t>ホン</t>
    </rPh>
    <rPh sb="10" eb="11">
      <t>スベ</t>
    </rPh>
    <rPh sb="12" eb="17">
      <t>カクジギョウショテン</t>
    </rPh>
    <rPh sb="17" eb="19">
      <t>シセツ</t>
    </rPh>
    <rPh sb="19" eb="20">
      <t>ゴト</t>
    </rPh>
    <rPh sb="21" eb="23">
      <t>コヒョウ</t>
    </rPh>
    <rPh sb="28" eb="30">
      <t>テンキ</t>
    </rPh>
    <rPh sb="36" eb="38">
      <t>ゲンソク</t>
    </rPh>
    <rPh sb="38" eb="40">
      <t>ニュウリョク</t>
    </rPh>
    <rPh sb="40" eb="42">
      <t>フヨウ</t>
    </rPh>
    <phoneticPr fontId="3"/>
  </si>
  <si>
    <t>：入力が必要な部分</t>
    <rPh sb="1" eb="3">
      <t>ニュウリョク</t>
    </rPh>
    <rPh sb="4" eb="6">
      <t>ヒツヨウ</t>
    </rPh>
    <rPh sb="7" eb="9">
      <t>ブブン</t>
    </rPh>
    <phoneticPr fontId="3"/>
  </si>
  <si>
    <t>：他シート等から転記や集計される部分</t>
    <rPh sb="1" eb="2">
      <t>タ</t>
    </rPh>
    <rPh sb="5" eb="6">
      <t>トウ</t>
    </rPh>
    <rPh sb="8" eb="10">
      <t>テンキ</t>
    </rPh>
    <rPh sb="11" eb="13">
      <t>シュウケイ</t>
    </rPh>
    <rPh sb="16" eb="18">
      <t>ブブン</t>
    </rPh>
    <phoneticPr fontId="3"/>
  </si>
  <si>
    <t>　見積書、領収証、インターネットバンキングの支払記録等の根拠資料は、交付要綱に定める期間、事業所において適切に保管する。</t>
    <rPh sb="1" eb="4">
      <t>ミツモリショ</t>
    </rPh>
    <rPh sb="5" eb="8">
      <t>リョウシュウショウ</t>
    </rPh>
    <rPh sb="22" eb="24">
      <t>シハラ</t>
    </rPh>
    <rPh sb="24" eb="26">
      <t>キロク</t>
    </rPh>
    <rPh sb="28" eb="30">
      <t>コンキョ</t>
    </rPh>
    <rPh sb="30" eb="32">
      <t>シリョウ</t>
    </rPh>
    <rPh sb="34" eb="38">
      <t>コウフヨウコウ</t>
    </rPh>
    <rPh sb="39" eb="40">
      <t>サダ</t>
    </rPh>
    <rPh sb="42" eb="44">
      <t>キカン</t>
    </rPh>
    <phoneticPr fontId="3"/>
  </si>
  <si>
    <t>　補助対象経費について、他の補助金等を重複して利用していない。</t>
    <rPh sb="1" eb="5">
      <t>ホジョタイショウ</t>
    </rPh>
    <rPh sb="5" eb="7">
      <t>ケイヒ</t>
    </rPh>
    <rPh sb="12" eb="13">
      <t>タ</t>
    </rPh>
    <rPh sb="14" eb="17">
      <t>ホジョキン</t>
    </rPh>
    <rPh sb="17" eb="18">
      <t>トウ</t>
    </rPh>
    <rPh sb="19" eb="21">
      <t>ジュウフク</t>
    </rPh>
    <rPh sb="23" eb="25">
      <t>リヨウ</t>
    </rPh>
    <phoneticPr fontId="3"/>
  </si>
  <si>
    <t>　補助対象経費に、消費税及び地方消費税を含めていない。</t>
    <rPh sb="1" eb="3">
      <t>ホジョ</t>
    </rPh>
    <rPh sb="3" eb="5">
      <t>タイショウ</t>
    </rPh>
    <rPh sb="5" eb="7">
      <t>ケイヒ</t>
    </rPh>
    <rPh sb="9" eb="12">
      <t>ショウヒゼイ</t>
    </rPh>
    <rPh sb="12" eb="13">
      <t>オヨ</t>
    </rPh>
    <rPh sb="14" eb="16">
      <t>チホウ</t>
    </rPh>
    <rPh sb="16" eb="19">
      <t>ショウヒゼイ</t>
    </rPh>
    <rPh sb="20" eb="21">
      <t>フク</t>
    </rPh>
    <phoneticPr fontId="3"/>
  </si>
  <si>
    <t>【特記事項】※伝達したい事項がある場合は下の四角に入力してください。（自由記述）</t>
    <rPh sb="1" eb="5">
      <t>トッキジコウ</t>
    </rPh>
    <rPh sb="7" eb="9">
      <t>デンタツ</t>
    </rPh>
    <rPh sb="12" eb="14">
      <t>ジコウ</t>
    </rPh>
    <rPh sb="17" eb="19">
      <t>バアイ</t>
    </rPh>
    <rPh sb="20" eb="21">
      <t>シタ</t>
    </rPh>
    <rPh sb="22" eb="24">
      <t>シカク</t>
    </rPh>
    <rPh sb="25" eb="27">
      <t>ニュウリョク</t>
    </rPh>
    <rPh sb="35" eb="37">
      <t>ジユウ</t>
    </rPh>
    <rPh sb="37" eb="39">
      <t>キジュツ</t>
    </rPh>
    <phoneticPr fontId="3"/>
  </si>
  <si>
    <t>事業所別申請額</t>
    <rPh sb="0" eb="3">
      <t>ジギョウショ</t>
    </rPh>
    <rPh sb="3" eb="4">
      <t>ベツ</t>
    </rPh>
    <rPh sb="4" eb="7">
      <t>シンセイガク</t>
    </rPh>
    <phoneticPr fontId="3"/>
  </si>
  <si>
    <t>住所（市町以下）</t>
    <rPh sb="0" eb="2">
      <t>ジュウショ</t>
    </rPh>
    <rPh sb="3" eb="5">
      <t>シマチ</t>
    </rPh>
    <rPh sb="5" eb="7">
      <t>イカ</t>
    </rPh>
    <phoneticPr fontId="3"/>
  </si>
  <si>
    <t>円</t>
    <rPh sb="0" eb="1">
      <t>エン</t>
    </rPh>
    <phoneticPr fontId="3"/>
  </si>
  <si>
    <t>説明（介護サービスの継続との関連性※、数量 等）
※別表第２で例示されているものについては「例示項目」の記載で可。</t>
    <rPh sb="0" eb="2">
      <t>セツメイ</t>
    </rPh>
    <rPh sb="3" eb="5">
      <t>カイゴ</t>
    </rPh>
    <rPh sb="10" eb="12">
      <t>ケイゾク</t>
    </rPh>
    <rPh sb="14" eb="17">
      <t>カンレンセイ</t>
    </rPh>
    <rPh sb="19" eb="21">
      <t>スウリョウ</t>
    </rPh>
    <rPh sb="22" eb="23">
      <t>トウ</t>
    </rPh>
    <rPh sb="26" eb="28">
      <t>ベッピョウ</t>
    </rPh>
    <rPh sb="28" eb="29">
      <t>ダイ</t>
    </rPh>
    <rPh sb="31" eb="33">
      <t>レイジ</t>
    </rPh>
    <rPh sb="46" eb="48">
      <t>レイジ</t>
    </rPh>
    <rPh sb="48" eb="50">
      <t>コウモク</t>
    </rPh>
    <rPh sb="52" eb="54">
      <t>キサイ</t>
    </rPh>
    <rPh sb="55" eb="56">
      <t>カ</t>
    </rPh>
    <phoneticPr fontId="3"/>
  </si>
  <si>
    <t>説明（災害対策との関連性※、数量 等）
※別表第２で例示されているものについては「例示項目」の記載で可。</t>
    <rPh sb="0" eb="2">
      <t>セツメイ</t>
    </rPh>
    <rPh sb="3" eb="5">
      <t>サイガイ</t>
    </rPh>
    <rPh sb="5" eb="7">
      <t>タイサク</t>
    </rPh>
    <rPh sb="9" eb="12">
      <t>カンレンセイ</t>
    </rPh>
    <rPh sb="14" eb="16">
      <t>スウリョウ</t>
    </rPh>
    <rPh sb="17" eb="18">
      <t>トウ</t>
    </rPh>
    <phoneticPr fontId="3"/>
  </si>
  <si>
    <r>
      <t>　　　　ただし、</t>
    </r>
    <r>
      <rPr>
        <b/>
        <sz val="12"/>
        <color rgb="FFFF0000"/>
        <rFont val="ＭＳ Ｐゴシック"/>
        <family val="3"/>
        <charset val="128"/>
      </rPr>
      <t>運営する事業所・施設数が１５を超える法人</t>
    </r>
    <r>
      <rPr>
        <b/>
        <sz val="12"/>
        <rFont val="ＭＳ Ｐゴシック"/>
        <family val="3"/>
        <charset val="128"/>
      </rPr>
      <t>については、</t>
    </r>
    <r>
      <rPr>
        <b/>
        <u/>
        <sz val="12"/>
        <color rgb="FFFF0000"/>
        <rFont val="ＭＳ Ｐゴシック"/>
        <family val="3"/>
        <charset val="128"/>
      </rPr>
      <t>個票シートの追加</t>
    </r>
    <r>
      <rPr>
        <b/>
        <sz val="12"/>
        <rFont val="ＭＳ Ｐゴシック"/>
        <family val="3"/>
        <charset val="128"/>
      </rPr>
      <t>と</t>
    </r>
    <r>
      <rPr>
        <b/>
        <u/>
        <sz val="12"/>
        <color rgb="FFFF0000"/>
        <rFont val="ＭＳ Ｐゴシック"/>
        <family val="3"/>
        <charset val="128"/>
      </rPr>
      <t>本シートの行の追加挿入</t>
    </r>
    <r>
      <rPr>
        <b/>
        <sz val="12"/>
        <rFont val="ＭＳ Ｐゴシック"/>
        <family val="3"/>
        <charset val="128"/>
      </rPr>
      <t>をしてください。</t>
    </r>
    <rPh sb="8" eb="10">
      <t>ウンエイ</t>
    </rPh>
    <rPh sb="12" eb="14">
      <t>ジギョウ</t>
    </rPh>
    <rPh sb="14" eb="15">
      <t>ショ</t>
    </rPh>
    <rPh sb="16" eb="18">
      <t>シセツ</t>
    </rPh>
    <rPh sb="18" eb="19">
      <t>スウ</t>
    </rPh>
    <rPh sb="23" eb="24">
      <t>コ</t>
    </rPh>
    <rPh sb="26" eb="28">
      <t>ホウジン</t>
    </rPh>
    <rPh sb="34" eb="36">
      <t>コヒョウ</t>
    </rPh>
    <rPh sb="40" eb="42">
      <t>ツイカ</t>
    </rPh>
    <rPh sb="43" eb="44">
      <t>ホン</t>
    </rPh>
    <rPh sb="48" eb="49">
      <t>ギョウ</t>
    </rPh>
    <rPh sb="50" eb="52">
      <t>ツイカ</t>
    </rPh>
    <rPh sb="52" eb="54">
      <t>ソウニュウ</t>
    </rPh>
    <phoneticPr fontId="3"/>
  </si>
  <si>
    <t xml:space="preserve"> ※追加シート名は「個票XX」（XXは16以降の連番）としてください。本シート追加行は下に続けて追加し、上の行をコピーの上A列に16以降の連番を入力してください。</t>
    <rPh sb="2" eb="4">
      <t>ツイカ</t>
    </rPh>
    <rPh sb="7" eb="8">
      <t>メイ</t>
    </rPh>
    <rPh sb="10" eb="12">
      <t>コヒョウ</t>
    </rPh>
    <rPh sb="21" eb="23">
      <t>イコウ</t>
    </rPh>
    <rPh sb="24" eb="26">
      <t>レンバン</t>
    </rPh>
    <rPh sb="35" eb="36">
      <t>ホン</t>
    </rPh>
    <rPh sb="39" eb="41">
      <t>ツイカ</t>
    </rPh>
    <rPh sb="41" eb="42">
      <t>ギョウ</t>
    </rPh>
    <rPh sb="43" eb="44">
      <t>シタ</t>
    </rPh>
    <rPh sb="45" eb="46">
      <t>ツヅ</t>
    </rPh>
    <rPh sb="48" eb="50">
      <t>ツイカ</t>
    </rPh>
    <rPh sb="60" eb="61">
      <t>ウエ</t>
    </rPh>
    <rPh sb="62" eb="63">
      <t>レツ</t>
    </rPh>
    <rPh sb="66" eb="68">
      <t>イコウ</t>
    </rPh>
    <rPh sb="69" eb="71">
      <t>レンバン</t>
    </rPh>
    <rPh sb="72" eb="74">
      <t>ニュウリョク</t>
    </rPh>
    <phoneticPr fontId="3"/>
  </si>
  <si>
    <t>令和８年　　月　　　日</t>
    <rPh sb="0" eb="2">
      <t>レイワ</t>
    </rPh>
    <rPh sb="3" eb="4">
      <t>ネン</t>
    </rPh>
    <rPh sb="6" eb="7">
      <t>ゲツ</t>
    </rPh>
    <rPh sb="10" eb="11">
      <t>ニチ</t>
    </rPh>
    <phoneticPr fontId="3"/>
  </si>
  <si>
    <t xml:space="preserve"> ８月３１日までに納品及び支払を完了した経費が対象です。</t>
    <rPh sb="9" eb="12">
      <t>ノウヒンオヨ</t>
    </rPh>
    <rPh sb="13" eb="15">
      <t>シハライ</t>
    </rPh>
    <rPh sb="16" eb="18">
      <t>カンリョウ</t>
    </rPh>
    <rPh sb="20" eb="22">
      <t>ケイヒ</t>
    </rPh>
    <rPh sb="23" eb="25">
      <t>タイショウ</t>
    </rPh>
    <phoneticPr fontId="3"/>
  </si>
  <si>
    <t>※令和７年１２月１６日以降に発生した経費で、かつ令和８年</t>
    <rPh sb="1" eb="3">
      <t>レイワ</t>
    </rPh>
    <rPh sb="4" eb="5">
      <t>ネン</t>
    </rPh>
    <rPh sb="7" eb="8">
      <t>ガツ</t>
    </rPh>
    <rPh sb="10" eb="11">
      <t>ニチ</t>
    </rPh>
    <rPh sb="11" eb="13">
      <t>イコウ</t>
    </rPh>
    <rPh sb="14" eb="16">
      <t>ハッセイ</t>
    </rPh>
    <rPh sb="18" eb="20">
      <t>ケイヒ</t>
    </rPh>
    <rPh sb="24" eb="26">
      <t>レイワ</t>
    </rPh>
    <rPh sb="27" eb="28">
      <t>ネン</t>
    </rPh>
    <phoneticPr fontId="3"/>
  </si>
  <si>
    <t>（様式２－１)</t>
    <rPh sb="1" eb="3">
      <t>ヨウシキ</t>
    </rPh>
    <phoneticPr fontId="3"/>
  </si>
  <si>
    <t>（様式２－３）</t>
    <rPh sb="1" eb="3">
      <t>ヨウシキ</t>
    </rPh>
    <phoneticPr fontId="3"/>
  </si>
  <si>
    <t>佐賀県介護事業所等に対するサービス継続支援事業費補助金</t>
    <rPh sb="0" eb="2">
      <t>サガ</t>
    </rPh>
    <rPh sb="2" eb="3">
      <t>ケン</t>
    </rPh>
    <rPh sb="3" eb="5">
      <t>カイゴ</t>
    </rPh>
    <rPh sb="5" eb="8">
      <t>ジギョウショ</t>
    </rPh>
    <rPh sb="8" eb="9">
      <t>トウ</t>
    </rPh>
    <rPh sb="10" eb="11">
      <t>タイ</t>
    </rPh>
    <rPh sb="23" eb="24">
      <t>ヒ</t>
    </rPh>
    <rPh sb="24" eb="27">
      <t>ホジョキン</t>
    </rPh>
    <phoneticPr fontId="3"/>
  </si>
  <si>
    <r>
      <rPr>
        <b/>
        <sz val="11"/>
        <rFont val="ＭＳ 明朝"/>
        <family val="1"/>
        <charset val="128"/>
      </rPr>
      <t>変更</t>
    </r>
    <r>
      <rPr>
        <sz val="11"/>
        <rFont val="ＭＳ 明朝"/>
        <family val="1"/>
        <charset val="128"/>
      </rPr>
      <t>申請書</t>
    </r>
    <rPh sb="0" eb="2">
      <t>ヘンコウ</t>
    </rPh>
    <rPh sb="2" eb="4">
      <t>シンセイ</t>
    </rPh>
    <rPh sb="4" eb="5">
      <t>ショ</t>
    </rPh>
    <phoneticPr fontId="3"/>
  </si>
  <si>
    <t>　下記交付決定通知をもって交付決定を受けた標記補助金について、補助事業の内容を下記のとおり変更したいため、佐賀県介護事業所等に対するサービス継続支援事業費補助金交付要綱第12条第3号の規定に基づき申請します。</t>
    <rPh sb="36" eb="38">
      <t>ナイヨウ</t>
    </rPh>
    <rPh sb="39" eb="41">
      <t>カキ</t>
    </rPh>
    <rPh sb="45" eb="47">
      <t>ヘンコウ</t>
    </rPh>
    <rPh sb="53" eb="55">
      <t>サガ</t>
    </rPh>
    <rPh sb="55" eb="56">
      <t>ケン</t>
    </rPh>
    <rPh sb="56" eb="61">
      <t>カイゴジギョウショ</t>
    </rPh>
    <rPh sb="61" eb="62">
      <t>トウ</t>
    </rPh>
    <rPh sb="63" eb="64">
      <t>タイ</t>
    </rPh>
    <rPh sb="70" eb="72">
      <t>ケイゾク</t>
    </rPh>
    <rPh sb="72" eb="74">
      <t>シエン</t>
    </rPh>
    <rPh sb="74" eb="77">
      <t>ジギョウヒ</t>
    </rPh>
    <rPh sb="77" eb="80">
      <t>ホジョキン</t>
    </rPh>
    <rPh sb="80" eb="84">
      <t>コウフヨウコウ</t>
    </rPh>
    <rPh sb="84" eb="85">
      <t>ダイ</t>
    </rPh>
    <rPh sb="87" eb="88">
      <t>ジョウ</t>
    </rPh>
    <rPh sb="88" eb="89">
      <t>ダイ</t>
    </rPh>
    <rPh sb="90" eb="91">
      <t>ゴウ</t>
    </rPh>
    <rPh sb="92" eb="94">
      <t>キテイ</t>
    </rPh>
    <rPh sb="95" eb="96">
      <t>モト</t>
    </rPh>
    <rPh sb="98" eb="100">
      <t>シンセイ</t>
    </rPh>
    <phoneticPr fontId="3"/>
  </si>
  <si>
    <t>１　交付決定通知</t>
    <rPh sb="2" eb="6">
      <t>コウフケッテイ</t>
    </rPh>
    <rPh sb="6" eb="8">
      <t>ツウチ</t>
    </rPh>
    <phoneticPr fontId="3"/>
  </si>
  <si>
    <t>令和８年　　月　　日付</t>
    <rPh sb="0" eb="2">
      <t>レイワ</t>
    </rPh>
    <rPh sb="3" eb="4">
      <t>ネン</t>
    </rPh>
    <rPh sb="6" eb="7">
      <t>ガツ</t>
    </rPh>
    <rPh sb="9" eb="10">
      <t>ニチ</t>
    </rPh>
    <rPh sb="10" eb="11">
      <t>ヅ</t>
    </rPh>
    <phoneticPr fontId="3"/>
  </si>
  <si>
    <t>長寿 第　　　　　号</t>
    <rPh sb="0" eb="2">
      <t>チョウジュ</t>
    </rPh>
    <rPh sb="3" eb="4">
      <t>ダイ</t>
    </rPh>
    <rPh sb="9" eb="10">
      <t>ゴウ</t>
    </rPh>
    <phoneticPr fontId="3"/>
  </si>
  <si>
    <t>２　既交付決定額</t>
    <rPh sb="2" eb="3">
      <t>キ</t>
    </rPh>
    <rPh sb="3" eb="5">
      <t>コウフ</t>
    </rPh>
    <rPh sb="5" eb="7">
      <t>ケッテイ</t>
    </rPh>
    <rPh sb="7" eb="8">
      <t>ガク</t>
    </rPh>
    <phoneticPr fontId="3"/>
  </si>
  <si>
    <t>３　変更後の申請額</t>
    <rPh sb="2" eb="5">
      <t>ヘンコウゴ</t>
    </rPh>
    <rPh sb="6" eb="8">
      <t>シンセイ</t>
    </rPh>
    <rPh sb="8" eb="9">
      <t>ガク</t>
    </rPh>
    <phoneticPr fontId="3"/>
  </si>
  <si>
    <t>円</t>
    <rPh sb="0" eb="1">
      <t>エン</t>
    </rPh>
    <phoneticPr fontId="3"/>
  </si>
  <si>
    <t>１　事業所・施設別申請額一覧【変更】（様式２－２）</t>
    <rPh sb="2" eb="5">
      <t>ジギョウショ</t>
    </rPh>
    <rPh sb="15" eb="17">
      <t>ヘンコウ</t>
    </rPh>
    <rPh sb="19" eb="21">
      <t>ヨウシキ</t>
    </rPh>
    <phoneticPr fontId="3"/>
  </si>
  <si>
    <t>２　事業実施計画書（事業所単位）【変更】（様式２－３）</t>
    <rPh sb="2" eb="4">
      <t>ジギョウ</t>
    </rPh>
    <rPh sb="4" eb="6">
      <t>ジッシ</t>
    </rPh>
    <rPh sb="6" eb="9">
      <t>ケイカクショ</t>
    </rPh>
    <rPh sb="10" eb="13">
      <t>ジギョウショ</t>
    </rPh>
    <rPh sb="13" eb="15">
      <t>タンイ</t>
    </rPh>
    <rPh sb="17" eb="19">
      <t>ヘンコウ</t>
    </rPh>
    <rPh sb="21" eb="23">
      <t>ヨウシキ</t>
    </rPh>
    <phoneticPr fontId="3"/>
  </si>
  <si>
    <t>※１、２いずれも本エクセルファイル内シートになります。</t>
    <phoneticPr fontId="3"/>
  </si>
  <si>
    <t>　←変更後の申請額は、「申請額一覧」のシートの合計額が転記されます。</t>
    <rPh sb="2" eb="4">
      <t>ヘンコウ</t>
    </rPh>
    <rPh sb="4" eb="5">
      <t>ゴ</t>
    </rPh>
    <rPh sb="6" eb="9">
      <t>シンセイガク</t>
    </rPh>
    <rPh sb="12" eb="15">
      <t>シンセイガク</t>
    </rPh>
    <rPh sb="15" eb="17">
      <t>イチラン</t>
    </rPh>
    <rPh sb="23" eb="25">
      <t>ゴウケイ</t>
    </rPh>
    <rPh sb="25" eb="26">
      <t>ガク</t>
    </rPh>
    <rPh sb="27" eb="29">
      <t>テンキ</t>
    </rPh>
    <phoneticPr fontId="3"/>
  </si>
  <si>
    <t>←LoGoフォームで変更申請を送信する日付を入力してください。</t>
    <rPh sb="10" eb="12">
      <t>ヘンコウ</t>
    </rPh>
    <rPh sb="12" eb="14">
      <t>シンセイ</t>
    </rPh>
    <rPh sb="15" eb="17">
      <t>ソウシン</t>
    </rPh>
    <rPh sb="19" eb="21">
      <t>ヒヅケ</t>
    </rPh>
    <rPh sb="22" eb="24">
      <t>ニュウリョク</t>
    </rPh>
    <phoneticPr fontId="3"/>
  </si>
  <si>
    <t>←Logoフォームマイページに配信された交付決定通知（佐賀県介護事業所等に対するサービス継続支援事業費補助金の交付決定及び概算払いの決定について（通知））の日付及び文書番号を入力してください。</t>
    <rPh sb="15" eb="17">
      <t>ハイシン</t>
    </rPh>
    <rPh sb="20" eb="26">
      <t>コウフケッテイツウチ</t>
    </rPh>
    <rPh sb="78" eb="80">
      <t>ヒヅケ</t>
    </rPh>
    <rPh sb="80" eb="81">
      <t>オヨ</t>
    </rPh>
    <rPh sb="82" eb="84">
      <t>ブンショ</t>
    </rPh>
    <rPh sb="84" eb="86">
      <t>バンゴウ</t>
    </rPh>
    <rPh sb="87" eb="89">
      <t>ニュウリョク</t>
    </rPh>
    <phoneticPr fontId="3"/>
  </si>
  <si>
    <t>４　差引申請額</t>
    <rPh sb="2" eb="4">
      <t>サシヒキ</t>
    </rPh>
    <rPh sb="4" eb="7">
      <t>シンセイガク</t>
    </rPh>
    <phoneticPr fontId="3"/>
  </si>
  <si>
    <t>５　変更内容</t>
    <rPh sb="2" eb="6">
      <t>ヘンコウナイヨウ</t>
    </rPh>
    <phoneticPr fontId="3"/>
  </si>
  <si>
    <t>６　変更箇所・理由</t>
    <rPh sb="2" eb="4">
      <t>ヘンコウ</t>
    </rPh>
    <rPh sb="4" eb="6">
      <t>カショ</t>
    </rPh>
    <rPh sb="7" eb="9">
      <t>リユウ</t>
    </rPh>
    <phoneticPr fontId="3"/>
  </si>
  <si>
    <t>←変更箇所及び変更理由を記載してください。</t>
    <rPh sb="1" eb="5">
      <t>ヘンコウカショ</t>
    </rPh>
    <rPh sb="5" eb="6">
      <t>オヨ</t>
    </rPh>
    <rPh sb="7" eb="11">
      <t>ヘンコウリユウ</t>
    </rPh>
    <rPh sb="12" eb="14">
      <t>キサイ</t>
    </rPh>
    <phoneticPr fontId="3"/>
  </si>
  <si>
    <r>
      <rPr>
        <sz val="11"/>
        <rFont val="ＭＳ Ｐゴシック"/>
        <family val="3"/>
        <charset val="128"/>
      </rPr>
      <t>佐賀県介護事業所等に対するサービス継続支援事業に関する</t>
    </r>
    <r>
      <rPr>
        <b/>
        <sz val="11"/>
        <rFont val="ＭＳ Ｐゴシック"/>
        <family val="3"/>
        <charset val="128"/>
      </rPr>
      <t xml:space="preserve">
事業実施計画書（事業所単位）【変更】</t>
    </r>
    <rPh sb="0" eb="3">
      <t>サガケン</t>
    </rPh>
    <rPh sb="36" eb="39">
      <t>ジギョウショ</t>
    </rPh>
    <rPh sb="39" eb="41">
      <t>タンイ</t>
    </rPh>
    <rPh sb="43" eb="45">
      <t>ヘンコウ</t>
    </rPh>
    <phoneticPr fontId="3"/>
  </si>
  <si>
    <t>　当該事業所・施設は変更申請時点で介護サービス事業を継続しており、かつ休止・廃止の予定はない。</t>
    <rPh sb="1" eb="3">
      <t>トウガイ</t>
    </rPh>
    <rPh sb="3" eb="6">
      <t>ジギョウショ</t>
    </rPh>
    <rPh sb="7" eb="9">
      <t>シセツ</t>
    </rPh>
    <rPh sb="10" eb="12">
      <t>ヘンコウ</t>
    </rPh>
    <rPh sb="12" eb="14">
      <t>シンセイ</t>
    </rPh>
    <rPh sb="14" eb="16">
      <t>ジテン</t>
    </rPh>
    <rPh sb="17" eb="19">
      <t>カイゴ</t>
    </rPh>
    <rPh sb="23" eb="25">
      <t>ジギョウ</t>
    </rPh>
    <rPh sb="26" eb="28">
      <t>ケイゾク</t>
    </rPh>
    <rPh sb="35" eb="37">
      <t>キュウシ</t>
    </rPh>
    <rPh sb="38" eb="40">
      <t>ハイシ</t>
    </rPh>
    <rPh sb="41" eb="43">
      <t>ヨテイ</t>
    </rPh>
    <phoneticPr fontId="3"/>
  </si>
  <si>
    <t>変更申請にあたっての確認事項</t>
    <rPh sb="0" eb="2">
      <t>ヘンコウ</t>
    </rPh>
    <rPh sb="2" eb="4">
      <t>シンセイ</t>
    </rPh>
    <rPh sb="10" eb="12">
      <t>カクニン</t>
    </rPh>
    <rPh sb="12" eb="14">
      <t>ジコウ</t>
    </rPh>
    <phoneticPr fontId="3"/>
  </si>
  <si>
    <t>本申請書及び添付書類のとおり</t>
    <rPh sb="0" eb="1">
      <t>ホン</t>
    </rPh>
    <rPh sb="1" eb="4">
      <t>シンセイショ</t>
    </rPh>
    <rPh sb="4" eb="5">
      <t>オヨ</t>
    </rPh>
    <rPh sb="6" eb="10">
      <t>テンプショルイ</t>
    </rPh>
    <phoneticPr fontId="3"/>
  </si>
  <si>
    <t>　←既交付決定額は、交付決定通知（LoGoフォームマイページに配信）の交付決定額を入力してください。</t>
    <rPh sb="2" eb="3">
      <t>キ</t>
    </rPh>
    <rPh sb="3" eb="5">
      <t>コウフ</t>
    </rPh>
    <rPh sb="5" eb="7">
      <t>ケッテイ</t>
    </rPh>
    <rPh sb="7" eb="8">
      <t>ガク</t>
    </rPh>
    <rPh sb="10" eb="16">
      <t>コウフケッテイツウチ</t>
    </rPh>
    <rPh sb="31" eb="33">
      <t>ハイシン</t>
    </rPh>
    <rPh sb="35" eb="40">
      <t>コウフケッテイガク</t>
    </rPh>
    <rPh sb="41" eb="43">
      <t>ニュウリョク</t>
    </rPh>
    <phoneticPr fontId="3"/>
  </si>
  <si>
    <t>交付決定通知記載の回答番号</t>
    <rPh sb="0" eb="4">
      <t>コウフケッテイ</t>
    </rPh>
    <rPh sb="4" eb="6">
      <t>ツウチ</t>
    </rPh>
    <rPh sb="6" eb="8">
      <t>キサイ</t>
    </rPh>
    <rPh sb="9" eb="11">
      <t>カイトウ</t>
    </rPh>
    <rPh sb="11" eb="13">
      <t>バンゴウ</t>
    </rPh>
    <phoneticPr fontId="3"/>
  </si>
  <si>
    <t>法人名等</t>
    <rPh sb="0" eb="3">
      <t>ホウジンメイ</t>
    </rPh>
    <rPh sb="3" eb="4">
      <t>トウ</t>
    </rPh>
    <phoneticPr fontId="3"/>
  </si>
  <si>
    <r>
      <t>※LoGoフォームマイページに配信された交付決定通知書兼概算払通知書の</t>
    </r>
    <r>
      <rPr>
        <b/>
        <sz val="9"/>
        <rFont val="ＭＳ 明朝"/>
        <family val="1"/>
        <charset val="128"/>
      </rPr>
      <t>右上</t>
    </r>
    <r>
      <rPr>
        <sz val="9"/>
        <rFont val="ＭＳ 明朝"/>
        <family val="1"/>
        <charset val="128"/>
      </rPr>
      <t>に記載された１～３桁の数字を入力してください。</t>
    </r>
    <rPh sb="15" eb="17">
      <t>ハイシン</t>
    </rPh>
    <rPh sb="20" eb="26">
      <t>コウフケッテイツウチ</t>
    </rPh>
    <rPh sb="26" eb="27">
      <t>ショ</t>
    </rPh>
    <rPh sb="27" eb="28">
      <t>ケン</t>
    </rPh>
    <rPh sb="28" eb="31">
      <t>ガイサンバラ</t>
    </rPh>
    <rPh sb="31" eb="33">
      <t>ツウチ</t>
    </rPh>
    <rPh sb="33" eb="34">
      <t>ショ</t>
    </rPh>
    <rPh sb="35" eb="37">
      <t>ミギウエ</t>
    </rPh>
    <rPh sb="38" eb="40">
      <t>キサイ</t>
    </rPh>
    <rPh sb="46" eb="47">
      <t>ケタ</t>
    </rPh>
    <rPh sb="48" eb="50">
      <t>スウジ</t>
    </rPh>
    <rPh sb="51" eb="53">
      <t>ニュウリョク</t>
    </rPh>
    <phoneticPr fontId="3"/>
  </si>
  <si>
    <t>部署名等</t>
    <rPh sb="0" eb="3">
      <t>ブショメイ</t>
    </rPh>
    <rPh sb="3" eb="4">
      <t>トウ</t>
    </rPh>
    <phoneticPr fontId="3"/>
  </si>
  <si>
    <t>担当者氏名</t>
    <rPh sb="0" eb="3">
      <t>タントウシャ</t>
    </rPh>
    <rPh sb="3" eb="5">
      <t>シメイ</t>
    </rPh>
    <phoneticPr fontId="3"/>
  </si>
  <si>
    <t>【変更内容等に関する問い合わせ先】</t>
    <rPh sb="1" eb="3">
      <t>ヘンコウ</t>
    </rPh>
    <rPh sb="3" eb="5">
      <t>ナイヨウ</t>
    </rPh>
    <rPh sb="5" eb="6">
      <t>トウ</t>
    </rPh>
    <rPh sb="7" eb="8">
      <t>カン</t>
    </rPh>
    <rPh sb="10" eb="11">
      <t>ト</t>
    </rPh>
    <rPh sb="12" eb="13">
      <t>ア</t>
    </rPh>
    <rPh sb="15" eb="16">
      <t>サキ</t>
    </rPh>
    <phoneticPr fontId="3"/>
  </si>
  <si>
    <r>
      <rPr>
        <sz val="10"/>
        <rFont val="ＭＳ 明朝"/>
        <family val="1"/>
        <charset val="128"/>
      </rPr>
      <t>（様式２－２)</t>
    </r>
    <r>
      <rPr>
        <b/>
        <sz val="16"/>
        <rFont val="ＭＳ Ｐゴシック"/>
        <family val="3"/>
        <charset val="128"/>
        <scheme val="major"/>
      </rPr>
      <t>事業所・施設別（変更）申請額一覧</t>
    </r>
    <r>
      <rPr>
        <b/>
        <sz val="16"/>
        <rFont val="ＭＳ Ｐゴシック"/>
        <family val="1"/>
        <charset val="128"/>
        <scheme val="major"/>
      </rPr>
      <t>【変更】</t>
    </r>
    <rPh sb="7" eb="10">
      <t>ジギョウショ</t>
    </rPh>
    <rPh sb="11" eb="13">
      <t>シセツ</t>
    </rPh>
    <rPh sb="13" eb="14">
      <t>ベツ</t>
    </rPh>
    <rPh sb="15" eb="17">
      <t>ヘンコウ</t>
    </rPh>
    <rPh sb="18" eb="21">
      <t>シンセイガク</t>
    </rPh>
    <rPh sb="21" eb="23">
      <t>イチラン</t>
    </rPh>
    <rPh sb="24" eb="26">
      <t>ヘンコウ</t>
    </rPh>
    <phoneticPr fontId="3"/>
  </si>
  <si>
    <t>交付申請書の内容を転記後、変更箇所を変更入力してください。</t>
    <rPh sb="0" eb="5">
      <t>コウフシンセイショ</t>
    </rPh>
    <rPh sb="6" eb="8">
      <t>ナイヨウ</t>
    </rPh>
    <rPh sb="9" eb="11">
      <t>テンキ</t>
    </rPh>
    <rPh sb="11" eb="12">
      <t>ゴ</t>
    </rPh>
    <rPh sb="13" eb="15">
      <t>ヘンコウ</t>
    </rPh>
    <rPh sb="15" eb="17">
      <t>カショ</t>
    </rPh>
    <rPh sb="18" eb="20">
      <t>ヘンコウ</t>
    </rPh>
    <rPh sb="20" eb="22">
      <t>ニュウリョク</t>
    </rPh>
    <phoneticPr fontId="3"/>
  </si>
  <si>
    <t>←変更箇所は説明欄に（変更）を付してください。</t>
    <rPh sb="1" eb="3">
      <t>ヘンコウ</t>
    </rPh>
    <rPh sb="3" eb="5">
      <t>カショ</t>
    </rPh>
    <rPh sb="6" eb="9">
      <t>セツメイラン</t>
    </rPh>
    <rPh sb="11" eb="13">
      <t>ヘンコウ</t>
    </rPh>
    <rPh sb="15" eb="16">
      <t>フ</t>
    </rPh>
    <phoneticPr fontId="3"/>
  </si>
  <si>
    <t>また、品目を削除する場合は品目の記載は残し、所要額をゼロにしてください。</t>
    <rPh sb="3" eb="5">
      <t>ヒンモク</t>
    </rPh>
    <rPh sb="6" eb="8">
      <t>サクジョ</t>
    </rPh>
    <rPh sb="10" eb="12">
      <t>バアイ</t>
    </rPh>
    <rPh sb="13" eb="15">
      <t>ヒンモク</t>
    </rPh>
    <rPh sb="16" eb="18">
      <t>キサイ</t>
    </rPh>
    <rPh sb="19" eb="20">
      <t>ノコ</t>
    </rPh>
    <rPh sb="22" eb="25">
      <t>ショヨウガク</t>
    </rPh>
    <phoneticPr fontId="3"/>
  </si>
  <si>
    <t>（例）</t>
    <rPh sb="1" eb="2">
      <t>レイ</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</si>
</sst>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_ "/>
    <numFmt numFmtId="177" formatCode="#,##0_ ;[Red]\-#,##0\ "/>
    <numFmt numFmtId="178" formatCode="#,##0;\-#,##0;&quot;&quot;"/>
    <numFmt numFmtId="179" formatCode="0_);[Red]\(0\)"/>
    <numFmt numFmtId="180" formatCode="ggge&quot;年&quot;m&quot;月&quot;d&quot;日&quot;"/>
  </numFmts>
  <fonts count="57">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name val="ＭＳ Ｐゴシック"/>
      <family val="3"/>
      <charset val="128"/>
    </font>
    <font>
      <sz val="10"/>
      <name val="ＭＳ 明朝"/>
      <family val="1"/>
      <charset val="128"/>
    </font>
    <font>
      <b/>
      <sz val="10"/>
      <name val="ＭＳ Ｐ明朝"/>
      <family val="1"/>
      <charset val="128"/>
    </font>
    <font>
      <sz val="11"/>
      <name val="ＭＳ Ｐ明朝"/>
      <family val="1"/>
      <charset val="128"/>
    </font>
    <font>
      <sz val="10"/>
      <name val="ＭＳ Ｐ明朝"/>
      <family val="1"/>
      <charset val="128"/>
    </font>
    <font>
      <sz val="8"/>
      <name val="ＭＳ Ｐ明朝"/>
      <family val="1"/>
      <charset val="128"/>
    </font>
    <font>
      <sz val="10"/>
      <color theme="0"/>
      <name val="ＭＳ Ｐ明朝"/>
      <family val="1"/>
      <charset val="128"/>
    </font>
    <font>
      <sz val="9"/>
      <name val="ＭＳ Ｐ明朝"/>
      <family val="1"/>
      <charset val="128"/>
    </font>
    <font>
      <sz val="11"/>
      <name val="ＭＳ 明朝"/>
      <family val="1"/>
      <charset val="128"/>
    </font>
    <font>
      <sz val="9"/>
      <color indexed="81"/>
      <name val="MS P ゴシック"/>
      <family val="3"/>
      <charset val="128"/>
    </font>
    <font>
      <sz val="12"/>
      <name val="ＭＳ Ｐ明朝"/>
      <family val="1"/>
      <charset val="128"/>
    </font>
    <font>
      <b/>
      <sz val="11"/>
      <name val="ＭＳ Ｐ明朝"/>
      <family val="1"/>
      <charset val="128"/>
    </font>
    <font>
      <sz val="9"/>
      <name val="ＭＳ ゴシック"/>
      <family val="3"/>
      <charset val="128"/>
    </font>
    <font>
      <sz val="11"/>
      <name val="ＭＳ ゴシック"/>
      <family val="3"/>
      <charset val="128"/>
    </font>
    <font>
      <sz val="8"/>
      <name val="ＭＳ ゴシック"/>
      <family val="3"/>
      <charset val="128"/>
    </font>
    <font>
      <b/>
      <sz val="10"/>
      <name val="ＭＳ ゴシック"/>
      <family val="3"/>
      <charset val="128"/>
    </font>
    <font>
      <sz val="10"/>
      <name val="ＭＳ ゴシック"/>
      <family val="3"/>
      <charset val="128"/>
    </font>
    <font>
      <b/>
      <sz val="9"/>
      <name val="ＭＳ ゴシック"/>
      <family val="3"/>
      <charset val="128"/>
    </font>
    <font>
      <sz val="10"/>
      <color theme="1"/>
      <name val="ＭＳ 明朝"/>
      <family val="1"/>
      <charset val="128"/>
    </font>
    <font>
      <sz val="11"/>
      <color rgb="FF0000FF"/>
      <name val="ＭＳ 明朝"/>
      <family val="1"/>
      <charset val="128"/>
    </font>
    <font>
      <b/>
      <sz val="11"/>
      <color rgb="FFFF0000"/>
      <name val="ＭＳ 明朝"/>
      <family val="1"/>
      <charset val="128"/>
    </font>
    <font>
      <b/>
      <sz val="11"/>
      <name val="ＭＳ Ｐゴシック"/>
      <family val="3"/>
      <charset val="128"/>
    </font>
    <font>
      <b/>
      <sz val="9"/>
      <name val="ＭＳ Ｐゴシック"/>
      <family val="3"/>
      <charset val="128"/>
      <scheme val="minor"/>
    </font>
    <font>
      <sz val="11"/>
      <color rgb="FF0000FF"/>
      <name val="ＭＳ Ｐ明朝"/>
      <family val="1"/>
      <charset val="128"/>
    </font>
    <font>
      <sz val="11"/>
      <color theme="1"/>
      <name val="ＭＳ Ｐゴシック"/>
      <family val="2"/>
      <scheme val="minor"/>
    </font>
    <font>
      <sz val="16"/>
      <color theme="1"/>
      <name val="ＭＳ Ｐゴシック"/>
      <family val="2"/>
      <scheme val="minor"/>
    </font>
    <font>
      <sz val="6"/>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sz val="9"/>
      <color rgb="FF0000FF"/>
      <name val="ＭＳ Ｐ明朝"/>
      <family val="1"/>
      <charset val="128"/>
    </font>
    <font>
      <sz val="9"/>
      <color rgb="FF0000FF"/>
      <name val="ＭＳ ゴシック"/>
      <family val="3"/>
      <charset val="128"/>
    </font>
    <font>
      <sz val="9"/>
      <color rgb="FFFF0000"/>
      <name val="ＭＳ ゴシック"/>
      <family val="3"/>
      <charset val="128"/>
    </font>
    <font>
      <sz val="9"/>
      <color theme="1"/>
      <name val="ＭＳ ゴシック"/>
      <family val="3"/>
      <charset val="128"/>
    </font>
    <font>
      <b/>
      <sz val="9"/>
      <color rgb="FF0000FF"/>
      <name val="ＭＳ ゴシック"/>
      <family val="3"/>
      <charset val="128"/>
    </font>
    <font>
      <b/>
      <sz val="9"/>
      <color theme="1"/>
      <name val="ＭＳ Ｐ明朝"/>
      <family val="1"/>
      <charset val="128"/>
    </font>
    <font>
      <b/>
      <sz val="12"/>
      <name val="ＭＳ Ｐゴシック"/>
      <family val="3"/>
      <charset val="128"/>
    </font>
    <font>
      <b/>
      <sz val="12"/>
      <color rgb="FFFF0000"/>
      <name val="ＭＳ Ｐゴシック"/>
      <family val="3"/>
      <charset val="128"/>
    </font>
    <font>
      <b/>
      <sz val="16"/>
      <name val="ＭＳ Ｐゴシック"/>
      <family val="3"/>
      <charset val="128"/>
      <scheme val="major"/>
    </font>
    <font>
      <b/>
      <sz val="16"/>
      <name val="ＭＳ Ｐゴシック"/>
      <family val="1"/>
      <charset val="128"/>
      <scheme val="major"/>
    </font>
    <font>
      <sz val="11"/>
      <color theme="1"/>
      <name val="ＭＳ Ｐ明朝"/>
      <family val="1"/>
      <charset val="128"/>
    </font>
    <font>
      <b/>
      <sz val="11"/>
      <color rgb="FF0000FF"/>
      <name val="ＭＳ Ｐ明朝"/>
      <family val="1"/>
      <charset val="128"/>
    </font>
    <font>
      <b/>
      <sz val="11"/>
      <color rgb="FFFF0000"/>
      <name val="ＭＳ ゴシック"/>
      <family val="3"/>
      <charset val="128"/>
    </font>
    <font>
      <b/>
      <sz val="11"/>
      <name val="ＭＳ ゴシック"/>
      <family val="3"/>
      <charset val="128"/>
    </font>
    <font>
      <b/>
      <u/>
      <sz val="12"/>
      <color rgb="FFFF0000"/>
      <name val="ＭＳ Ｐゴシック"/>
      <family val="3"/>
      <charset val="128"/>
    </font>
    <font>
      <b/>
      <sz val="10"/>
      <color rgb="FFFF0000"/>
      <name val="ＭＳ Ｐ明朝"/>
      <family val="1"/>
      <charset val="128"/>
    </font>
    <font>
      <sz val="10"/>
      <color rgb="FFFF0000"/>
      <name val="ＭＳ Ｐ明朝"/>
      <family val="1"/>
      <charset val="128"/>
    </font>
    <font>
      <b/>
      <sz val="11"/>
      <name val="ＭＳ 明朝"/>
      <family val="1"/>
      <charset val="128"/>
    </font>
    <font>
      <sz val="9"/>
      <name val="ＭＳ 明朝"/>
      <family val="1"/>
      <charset val="128"/>
    </font>
    <font>
      <b/>
      <sz val="12"/>
      <name val="ＭＳ 明朝"/>
      <family val="1"/>
      <charset val="128"/>
    </font>
    <font>
      <b/>
      <sz val="9"/>
      <name val="ＭＳ 明朝"/>
      <family val="1"/>
      <charset val="128"/>
    </font>
    <font>
      <b/>
      <sz val="18"/>
      <color rgb="FFFF0000"/>
      <name val="ＭＳ ゴシック"/>
      <family val="3"/>
      <charset val="128"/>
    </font>
    <font>
      <b/>
      <sz val="18"/>
      <color rgb="FFFF0000"/>
      <name val="ＭＳ 明朝"/>
      <family val="1"/>
      <charset val="128"/>
    </font>
    <font>
      <b/>
      <sz val="16"/>
      <color rgb="FFFF0000"/>
      <name val="ＭＳ ゴシック"/>
      <family val="3"/>
      <charset val="128"/>
    </font>
  </fonts>
  <fills count="7">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rgb="FFCCFFFF"/>
        <bgColor indexed="64"/>
      </patternFill>
    </fill>
    <fill>
      <patternFill patternType="solid">
        <fgColor theme="7" tint="0.79998168889431442"/>
        <bgColor indexed="64"/>
      </patternFill>
    </fill>
    <fill>
      <patternFill patternType="solid">
        <fgColor rgb="FFFFFFCC"/>
        <bgColor indexed="64"/>
      </patternFill>
    </fill>
  </fills>
  <borders count="26">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medium">
        <color indexed="64"/>
      </top>
      <bottom style="thin">
        <color indexed="64"/>
      </bottom>
      <diagonal/>
    </border>
    <border>
      <left/>
      <right style="medium">
        <color indexed="64"/>
      </right>
      <top/>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medium">
        <color indexed="64"/>
      </top>
      <bottom/>
      <diagonal/>
    </border>
    <border>
      <left/>
      <right style="thin">
        <color indexed="64"/>
      </right>
      <top/>
      <bottom/>
      <diagonal/>
    </border>
  </borders>
  <cellStyleXfs count="8">
    <xf numFmtId="0" fontId="0" fillId="0" borderId="0">
      <alignment vertical="center"/>
    </xf>
    <xf numFmtId="38" fontId="4" fillId="0" borderId="0" applyFont="0" applyFill="0" applyBorder="0" applyAlignment="0" applyProtection="0">
      <alignment vertical="center"/>
    </xf>
    <xf numFmtId="9" fontId="4" fillId="0" borderId="0" applyFont="0" applyFill="0" applyBorder="0" applyAlignment="0" applyProtection="0">
      <alignment vertical="center"/>
    </xf>
    <xf numFmtId="0" fontId="2" fillId="0" borderId="0">
      <alignment vertical="center"/>
    </xf>
    <xf numFmtId="38" fontId="4" fillId="0" borderId="0" applyFont="0" applyFill="0" applyBorder="0" applyAlignment="0" applyProtection="0">
      <alignment vertical="center"/>
    </xf>
    <xf numFmtId="0" fontId="1" fillId="0" borderId="0">
      <alignment vertical="center"/>
    </xf>
    <xf numFmtId="38" fontId="1" fillId="0" borderId="0" applyFont="0" applyFill="0" applyBorder="0" applyAlignment="0" applyProtection="0">
      <alignment vertical="center"/>
    </xf>
    <xf numFmtId="0" fontId="28" fillId="0" borderId="0"/>
  </cellStyleXfs>
  <cellXfs count="226">
    <xf numFmtId="0" fontId="0" fillId="0" borderId="0" xfId="0">
      <alignment vertical="center"/>
    </xf>
    <xf numFmtId="0" fontId="5" fillId="0" borderId="0" xfId="0" applyFont="1">
      <alignment vertical="center"/>
    </xf>
    <xf numFmtId="0" fontId="7" fillId="0" borderId="0" xfId="0" applyFont="1">
      <alignment vertical="center"/>
    </xf>
    <xf numFmtId="0" fontId="8" fillId="0" borderId="0" xfId="0" applyFont="1">
      <alignment vertical="center"/>
    </xf>
    <xf numFmtId="0" fontId="10" fillId="0" borderId="0" xfId="0" applyFont="1">
      <alignment vertical="center"/>
    </xf>
    <xf numFmtId="0" fontId="8" fillId="0" borderId="0" xfId="0" applyFont="1" applyAlignment="1">
      <alignment horizontal="center" vertical="center"/>
    </xf>
    <xf numFmtId="0" fontId="5" fillId="3" borderId="0" xfId="0" applyFont="1" applyFill="1">
      <alignment vertical="center"/>
    </xf>
    <xf numFmtId="0" fontId="8" fillId="3" borderId="0" xfId="0" applyFont="1" applyFill="1">
      <alignment vertical="center"/>
    </xf>
    <xf numFmtId="0" fontId="8" fillId="3" borderId="0" xfId="0" applyFont="1" applyFill="1" applyAlignment="1">
      <alignment horizontal="center" vertical="center"/>
    </xf>
    <xf numFmtId="0" fontId="11" fillId="3" borderId="0" xfId="0" applyFont="1" applyFill="1" applyAlignment="1">
      <alignment vertical="center" wrapText="1"/>
    </xf>
    <xf numFmtId="0" fontId="6" fillId="0" borderId="0" xfId="0" applyFont="1" applyAlignment="1">
      <alignment horizontal="left" vertical="center"/>
    </xf>
    <xf numFmtId="0" fontId="8" fillId="0" borderId="0" xfId="0" applyFont="1" applyAlignment="1">
      <alignment horizontal="left" vertical="center"/>
    </xf>
    <xf numFmtId="0" fontId="12" fillId="0" borderId="0" xfId="0" applyFont="1">
      <alignment vertical="center"/>
    </xf>
    <xf numFmtId="178" fontId="11" fillId="2" borderId="3" xfId="4" applyNumberFormat="1" applyFont="1" applyFill="1" applyBorder="1" applyAlignment="1">
      <alignment horizontal="center" vertical="center" shrinkToFit="1"/>
    </xf>
    <xf numFmtId="0" fontId="11" fillId="0" borderId="0" xfId="0" applyFont="1">
      <alignment vertical="center"/>
    </xf>
    <xf numFmtId="0" fontId="7" fillId="0" borderId="0" xfId="0" applyFont="1" applyAlignment="1">
      <alignment horizontal="center" vertical="center"/>
    </xf>
    <xf numFmtId="0" fontId="8" fillId="0" borderId="2" xfId="0" applyFont="1" applyBorder="1" applyAlignment="1">
      <alignment horizontal="center" vertical="center"/>
    </xf>
    <xf numFmtId="0" fontId="11" fillId="0" borderId="2" xfId="0" applyFont="1" applyBorder="1">
      <alignment vertical="center"/>
    </xf>
    <xf numFmtId="0" fontId="8" fillId="0" borderId="2" xfId="0" applyFont="1" applyBorder="1">
      <alignment vertical="center"/>
    </xf>
    <xf numFmtId="0" fontId="8" fillId="0" borderId="2" xfId="0" applyFont="1" applyBorder="1" applyAlignment="1">
      <alignment horizontal="left" vertical="center"/>
    </xf>
    <xf numFmtId="0" fontId="8" fillId="0" borderId="2" xfId="0" applyFont="1" applyBorder="1" applyProtection="1">
      <alignment vertical="center"/>
      <protection locked="0"/>
    </xf>
    <xf numFmtId="49" fontId="11" fillId="0" borderId="0" xfId="0" applyNumberFormat="1" applyFont="1" applyAlignment="1">
      <alignment horizontal="center" vertical="center" wrapText="1"/>
    </xf>
    <xf numFmtId="0" fontId="9" fillId="0" borderId="0" xfId="0" applyFont="1" applyAlignment="1">
      <alignment vertical="center" shrinkToFit="1"/>
    </xf>
    <xf numFmtId="177" fontId="9" fillId="0" borderId="0" xfId="4" applyNumberFormat="1" applyFont="1" applyFill="1" applyBorder="1" applyAlignment="1">
      <alignment vertical="center" shrinkToFit="1"/>
    </xf>
    <xf numFmtId="0" fontId="9" fillId="0" borderId="5" xfId="0" applyFont="1" applyBorder="1" applyAlignment="1">
      <alignment vertical="center" shrinkToFit="1"/>
    </xf>
    <xf numFmtId="0" fontId="11" fillId="0" borderId="0" xfId="0" applyFont="1" applyAlignment="1">
      <alignment vertical="center" shrinkToFit="1"/>
    </xf>
    <xf numFmtId="0" fontId="12" fillId="0" borderId="0" xfId="0" applyFont="1" applyAlignment="1">
      <alignment horizontal="right" vertical="center"/>
    </xf>
    <xf numFmtId="0" fontId="12" fillId="0" borderId="0" xfId="0" applyFont="1" applyAlignment="1">
      <alignment horizontal="center" vertical="center"/>
    </xf>
    <xf numFmtId="176" fontId="12" fillId="0" borderId="0" xfId="0" applyNumberFormat="1" applyFont="1">
      <alignment vertical="center"/>
    </xf>
    <xf numFmtId="0" fontId="5" fillId="0" borderId="0" xfId="0" applyFont="1" applyAlignment="1">
      <alignment horizontal="right" vertical="center"/>
    </xf>
    <xf numFmtId="0" fontId="12" fillId="0" borderId="0" xfId="0" applyFont="1" applyAlignment="1">
      <alignment horizontal="left" vertical="center"/>
    </xf>
    <xf numFmtId="0" fontId="5" fillId="0" borderId="0" xfId="0" applyFont="1" applyAlignment="1">
      <alignment horizontal="center" vertical="center"/>
    </xf>
    <xf numFmtId="0" fontId="5" fillId="0" borderId="0" xfId="0" applyFont="1" applyAlignment="1">
      <alignment vertical="center" shrinkToFit="1"/>
    </xf>
    <xf numFmtId="0" fontId="14" fillId="0" borderId="0" xfId="0" applyFont="1">
      <alignment vertical="center"/>
    </xf>
    <xf numFmtId="0" fontId="14" fillId="0" borderId="0" xfId="0" applyFont="1" applyAlignment="1">
      <alignment horizontal="center" vertical="center"/>
    </xf>
    <xf numFmtId="0" fontId="17" fillId="0" borderId="0" xfId="0" applyFont="1">
      <alignment vertical="center"/>
    </xf>
    <xf numFmtId="0" fontId="19" fillId="0" borderId="0" xfId="0" applyFont="1">
      <alignment vertical="center"/>
    </xf>
    <xf numFmtId="0" fontId="20" fillId="0" borderId="0" xfId="0" applyFont="1">
      <alignment vertical="center"/>
    </xf>
    <xf numFmtId="0" fontId="16" fillId="0" borderId="0" xfId="0" applyFont="1">
      <alignment vertical="center"/>
    </xf>
    <xf numFmtId="0" fontId="18" fillId="0" borderId="0" xfId="0" applyFont="1">
      <alignment vertical="center"/>
    </xf>
    <xf numFmtId="0" fontId="20" fillId="0" borderId="0" xfId="0" applyFont="1" applyAlignment="1" applyProtection="1">
      <alignment vertical="center" shrinkToFit="1"/>
      <protection locked="0"/>
    </xf>
    <xf numFmtId="0" fontId="20" fillId="0" borderId="0" xfId="0" applyFont="1" applyAlignment="1">
      <alignment vertical="center" textRotation="255"/>
    </xf>
    <xf numFmtId="0" fontId="20" fillId="0" borderId="0" xfId="0" applyFont="1" applyProtection="1">
      <alignment vertical="center"/>
      <protection locked="0"/>
    </xf>
    <xf numFmtId="0" fontId="16" fillId="0" borderId="0" xfId="0" applyFont="1" applyAlignment="1">
      <alignment horizontal="center" vertical="center"/>
    </xf>
    <xf numFmtId="0" fontId="16" fillId="0" borderId="0" xfId="0" applyFont="1" applyAlignment="1">
      <alignment vertical="center" wrapText="1"/>
    </xf>
    <xf numFmtId="0" fontId="12" fillId="0" borderId="0" xfId="0" applyFont="1" applyAlignment="1">
      <alignment vertical="center" wrapText="1"/>
    </xf>
    <xf numFmtId="0" fontId="22" fillId="0" borderId="0" xfId="0" applyFont="1">
      <alignment vertical="center"/>
    </xf>
    <xf numFmtId="0" fontId="12" fillId="4" borderId="0" xfId="0" applyFont="1" applyFill="1" applyAlignment="1">
      <alignment vertical="center" shrinkToFit="1"/>
    </xf>
    <xf numFmtId="0" fontId="24" fillId="0" borderId="0" xfId="0" applyFont="1">
      <alignment vertical="center"/>
    </xf>
    <xf numFmtId="0" fontId="11" fillId="3" borderId="0" xfId="0" applyFont="1" applyFill="1">
      <alignment vertical="center"/>
    </xf>
    <xf numFmtId="49" fontId="27" fillId="6" borderId="12" xfId="0" applyNumberFormat="1" applyFont="1" applyFill="1" applyBorder="1" applyAlignment="1">
      <alignment vertical="center" shrinkToFit="1"/>
    </xf>
    <xf numFmtId="49" fontId="27" fillId="6" borderId="12" xfId="0" applyNumberFormat="1" applyFont="1" applyFill="1" applyBorder="1" applyAlignment="1">
      <alignment horizontal="center" vertical="center" shrinkToFit="1"/>
    </xf>
    <xf numFmtId="0" fontId="27" fillId="6" borderId="12" xfId="0" applyFont="1" applyFill="1" applyBorder="1" applyAlignment="1">
      <alignment vertical="center" shrinkToFit="1"/>
    </xf>
    <xf numFmtId="0" fontId="28" fillId="0" borderId="0" xfId="7"/>
    <xf numFmtId="0" fontId="29" fillId="0" borderId="0" xfId="7" applyFont="1"/>
    <xf numFmtId="0" fontId="32" fillId="0" borderId="11" xfId="7" applyFont="1" applyBorder="1" applyAlignment="1">
      <alignment horizontal="center" vertical="center"/>
    </xf>
    <xf numFmtId="0" fontId="32" fillId="0" borderId="12" xfId="7" applyFont="1" applyBorder="1" applyAlignment="1">
      <alignment horizontal="center" vertical="center"/>
    </xf>
    <xf numFmtId="0" fontId="32" fillId="0" borderId="12" xfId="7" applyFont="1" applyBorder="1" applyAlignment="1">
      <alignment vertical="center"/>
    </xf>
    <xf numFmtId="0" fontId="32" fillId="0" borderId="24" xfId="7" applyFont="1" applyBorder="1" applyAlignment="1">
      <alignment vertical="center"/>
    </xf>
    <xf numFmtId="0" fontId="27" fillId="6" borderId="0" xfId="0" applyFont="1" applyFill="1">
      <alignment vertical="center"/>
    </xf>
    <xf numFmtId="0" fontId="7" fillId="6" borderId="0" xfId="0" applyFont="1" applyFill="1">
      <alignment vertical="center"/>
    </xf>
    <xf numFmtId="0" fontId="7" fillId="0" borderId="0" xfId="0" applyFont="1" applyAlignment="1">
      <alignment horizontal="right" vertical="center"/>
    </xf>
    <xf numFmtId="0" fontId="11" fillId="4" borderId="1" xfId="0" applyFont="1" applyFill="1" applyBorder="1" applyAlignment="1">
      <alignment horizontal="center" vertical="center"/>
    </xf>
    <xf numFmtId="20" fontId="27" fillId="6" borderId="12" xfId="0" applyNumberFormat="1" applyFont="1" applyFill="1" applyBorder="1" applyAlignment="1">
      <alignment vertical="center" shrinkToFit="1"/>
    </xf>
    <xf numFmtId="0" fontId="27" fillId="6" borderId="12" xfId="0" applyFont="1" applyFill="1" applyBorder="1" applyAlignment="1">
      <alignment horizontal="center" vertical="center" shrinkToFit="1"/>
    </xf>
    <xf numFmtId="0" fontId="16" fillId="5" borderId="7" xfId="0" applyFont="1" applyFill="1" applyBorder="1" applyAlignment="1">
      <alignment horizontal="center" vertical="center" wrapText="1"/>
    </xf>
    <xf numFmtId="177" fontId="16" fillId="4" borderId="12" xfId="4" applyNumberFormat="1" applyFont="1" applyFill="1" applyBorder="1" applyAlignment="1">
      <alignment vertical="center" shrinkToFit="1"/>
    </xf>
    <xf numFmtId="0" fontId="27" fillId="6" borderId="1" xfId="0" applyFont="1" applyFill="1" applyBorder="1" applyAlignment="1">
      <alignment vertical="center" shrinkToFit="1"/>
    </xf>
    <xf numFmtId="0" fontId="39" fillId="0" borderId="0" xfId="0" applyFont="1">
      <alignment vertical="center"/>
    </xf>
    <xf numFmtId="0" fontId="5" fillId="4" borderId="0" xfId="0" applyFont="1" applyFill="1">
      <alignment vertical="center"/>
    </xf>
    <xf numFmtId="0" fontId="5" fillId="6" borderId="0" xfId="0" applyFont="1" applyFill="1">
      <alignment vertical="center"/>
    </xf>
    <xf numFmtId="0" fontId="15" fillId="0" borderId="0" xfId="0" applyFont="1">
      <alignment vertical="center"/>
    </xf>
    <xf numFmtId="0" fontId="42" fillId="0" borderId="0" xfId="0" applyFont="1">
      <alignment vertical="center"/>
    </xf>
    <xf numFmtId="180" fontId="12" fillId="4" borderId="0" xfId="0" applyNumberFormat="1" applyFont="1" applyFill="1" applyAlignment="1">
      <alignment horizontal="center" vertical="center"/>
    </xf>
    <xf numFmtId="0" fontId="43" fillId="0" borderId="0" xfId="0" applyFont="1">
      <alignment vertical="center"/>
    </xf>
    <xf numFmtId="177" fontId="37" fillId="6" borderId="2" xfId="4" applyNumberFormat="1" applyFont="1" applyFill="1" applyBorder="1" applyAlignment="1">
      <alignment vertical="center" shrinkToFit="1"/>
    </xf>
    <xf numFmtId="0" fontId="6" fillId="0" borderId="0" xfId="0" applyFont="1">
      <alignment vertical="center"/>
    </xf>
    <xf numFmtId="178" fontId="7" fillId="0" borderId="0" xfId="0" applyNumberFormat="1" applyFont="1">
      <alignment vertical="center"/>
    </xf>
    <xf numFmtId="178" fontId="27" fillId="6" borderId="10" xfId="4" applyNumberFormat="1" applyFont="1" applyFill="1" applyBorder="1" applyAlignment="1">
      <alignment vertical="center" shrinkToFit="1"/>
    </xf>
    <xf numFmtId="178" fontId="44" fillId="6" borderId="12" xfId="0" applyNumberFormat="1" applyFont="1" applyFill="1" applyBorder="1" applyAlignment="1">
      <alignment vertical="center" shrinkToFit="1"/>
    </xf>
    <xf numFmtId="177" fontId="34" fillId="6" borderId="10" xfId="0" applyNumberFormat="1" applyFont="1" applyFill="1" applyBorder="1" applyAlignment="1">
      <alignment vertical="center" shrinkToFit="1"/>
    </xf>
    <xf numFmtId="0" fontId="45" fillId="0" borderId="0" xfId="0" applyFont="1">
      <alignment vertical="center"/>
    </xf>
    <xf numFmtId="0" fontId="46" fillId="0" borderId="0" xfId="0" applyFont="1">
      <alignment vertical="center"/>
    </xf>
    <xf numFmtId="0" fontId="26" fillId="0" borderId="0" xfId="0" applyFont="1" applyAlignment="1"/>
    <xf numFmtId="0" fontId="21" fillId="0" borderId="0" xfId="0" applyFont="1" applyAlignment="1"/>
    <xf numFmtId="0" fontId="48" fillId="3" borderId="0" xfId="0" applyFont="1" applyFill="1">
      <alignment vertical="center"/>
    </xf>
    <xf numFmtId="0" fontId="49" fillId="3" borderId="0" xfId="0" applyFont="1" applyFill="1">
      <alignment vertical="center"/>
    </xf>
    <xf numFmtId="178" fontId="7" fillId="2" borderId="12" xfId="0" applyNumberFormat="1" applyFont="1" applyFill="1" applyBorder="1" applyAlignment="1">
      <alignment horizontal="center" vertical="center" shrinkToFit="1"/>
    </xf>
    <xf numFmtId="0" fontId="5" fillId="4" borderId="12" xfId="0" applyFont="1" applyFill="1" applyBorder="1" applyAlignment="1">
      <alignment horizontal="center" vertical="center"/>
    </xf>
    <xf numFmtId="0" fontId="5" fillId="0" borderId="12" xfId="0" applyFont="1" applyBorder="1" applyAlignment="1">
      <alignment horizontal="center" vertical="center"/>
    </xf>
    <xf numFmtId="0" fontId="5" fillId="4" borderId="12" xfId="0" applyFont="1" applyFill="1" applyBorder="1" applyAlignment="1">
      <alignment horizontal="left" vertical="center"/>
    </xf>
    <xf numFmtId="0" fontId="52" fillId="0" borderId="0" xfId="0" applyFont="1">
      <alignment vertical="center"/>
    </xf>
    <xf numFmtId="0" fontId="5" fillId="3" borderId="25" xfId="0" applyFont="1" applyFill="1" applyBorder="1">
      <alignment vertical="center"/>
    </xf>
    <xf numFmtId="0" fontId="5" fillId="3" borderId="12" xfId="0" applyFont="1" applyFill="1" applyBorder="1" applyAlignment="1">
      <alignment horizontal="center" vertical="center"/>
    </xf>
    <xf numFmtId="49" fontId="5" fillId="4" borderId="12" xfId="0" applyNumberFormat="1" applyFont="1" applyFill="1" applyBorder="1" applyAlignment="1">
      <alignment horizontal="left" vertical="center"/>
    </xf>
    <xf numFmtId="0" fontId="54" fillId="0" borderId="0" xfId="0" applyFont="1">
      <alignment vertical="center"/>
    </xf>
    <xf numFmtId="0" fontId="55"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12" fillId="4" borderId="0" xfId="0" applyFont="1" applyFill="1">
      <alignment vertical="center"/>
    </xf>
    <xf numFmtId="176" fontId="12" fillId="0" borderId="0" xfId="0" applyNumberFormat="1" applyFont="1">
      <alignment vertical="center"/>
    </xf>
    <xf numFmtId="0" fontId="12" fillId="0" borderId="0" xfId="0" applyFont="1" applyAlignment="1">
      <alignment vertical="center" wrapText="1"/>
    </xf>
    <xf numFmtId="38" fontId="23" fillId="4" borderId="0" xfId="4" applyFont="1" applyFill="1">
      <alignment vertical="center"/>
    </xf>
    <xf numFmtId="0" fontId="51" fillId="3" borderId="3" xfId="0" applyFont="1" applyFill="1" applyBorder="1" applyAlignment="1">
      <alignment vertical="top" wrapText="1"/>
    </xf>
    <xf numFmtId="0" fontId="51" fillId="3" borderId="12" xfId="0" applyFont="1" applyFill="1" applyBorder="1" applyAlignment="1">
      <alignment vertical="top" wrapText="1"/>
    </xf>
    <xf numFmtId="0" fontId="51" fillId="3" borderId="1" xfId="0" applyFont="1" applyFill="1" applyBorder="1" applyAlignment="1">
      <alignment vertical="top" wrapText="1"/>
    </xf>
    <xf numFmtId="0" fontId="51" fillId="3" borderId="6" xfId="0" applyFont="1" applyFill="1" applyBorder="1" applyAlignment="1">
      <alignment vertical="top" wrapText="1"/>
    </xf>
    <xf numFmtId="0" fontId="51" fillId="3" borderId="10" xfId="0" applyFont="1" applyFill="1" applyBorder="1" applyAlignment="1">
      <alignment vertical="top" wrapText="1"/>
    </xf>
    <xf numFmtId="0" fontId="51" fillId="3" borderId="4" xfId="0" applyFont="1" applyFill="1" applyBorder="1" applyAlignment="1">
      <alignment vertical="top" wrapText="1"/>
    </xf>
    <xf numFmtId="0" fontId="5" fillId="0" borderId="0" xfId="0" applyFont="1" applyAlignment="1">
      <alignment vertical="center" wrapText="1"/>
    </xf>
    <xf numFmtId="0" fontId="12" fillId="6" borderId="0" xfId="0" applyFont="1" applyFill="1">
      <alignment vertical="center"/>
    </xf>
    <xf numFmtId="0" fontId="51" fillId="0" borderId="12" xfId="0" applyFont="1" applyBorder="1" applyAlignment="1">
      <alignment horizontal="center" vertical="center"/>
    </xf>
    <xf numFmtId="38" fontId="12" fillId="6" borderId="0" xfId="0" applyNumberFormat="1" applyFont="1" applyFill="1">
      <alignment vertical="center"/>
    </xf>
    <xf numFmtId="0" fontId="12" fillId="4" borderId="4" xfId="0" applyFont="1" applyFill="1" applyBorder="1">
      <alignment vertical="center"/>
    </xf>
    <xf numFmtId="0" fontId="12" fillId="4" borderId="5" xfId="0" applyFont="1" applyFill="1" applyBorder="1">
      <alignment vertical="center"/>
    </xf>
    <xf numFmtId="0" fontId="12" fillId="4" borderId="6" xfId="0" applyFont="1" applyFill="1" applyBorder="1">
      <alignment vertical="center"/>
    </xf>
    <xf numFmtId="0" fontId="12" fillId="4" borderId="8" xfId="0" applyFont="1" applyFill="1" applyBorder="1">
      <alignment vertical="center"/>
    </xf>
    <xf numFmtId="0" fontId="12" fillId="4" borderId="7" xfId="0" applyFont="1" applyFill="1" applyBorder="1">
      <alignment vertical="center"/>
    </xf>
    <xf numFmtId="0" fontId="12" fillId="4" borderId="9" xfId="0" applyFont="1" applyFill="1" applyBorder="1">
      <alignment vertical="center"/>
    </xf>
    <xf numFmtId="0" fontId="11" fillId="2" borderId="6" xfId="0" applyFont="1" applyFill="1" applyBorder="1" applyAlignment="1">
      <alignment horizontal="center" vertical="center" wrapText="1"/>
    </xf>
    <xf numFmtId="0" fontId="11" fillId="2" borderId="9" xfId="0" applyFont="1" applyFill="1" applyBorder="1" applyAlignment="1">
      <alignment horizontal="center" vertical="center"/>
    </xf>
    <xf numFmtId="0" fontId="6" fillId="2" borderId="12" xfId="0" applyFont="1" applyFill="1" applyBorder="1" applyAlignment="1">
      <alignment horizontal="center" vertical="center"/>
    </xf>
    <xf numFmtId="0" fontId="15" fillId="2" borderId="12" xfId="0" applyFont="1" applyFill="1" applyBorder="1" applyAlignment="1">
      <alignment horizontal="center" vertical="center" shrinkToFit="1"/>
    </xf>
    <xf numFmtId="0" fontId="6" fillId="2" borderId="12" xfId="0" applyFont="1" applyFill="1" applyBorder="1" applyAlignment="1">
      <alignment horizontal="center" vertical="center" wrapText="1"/>
    </xf>
    <xf numFmtId="0" fontId="6" fillId="2" borderId="10" xfId="0" applyFont="1" applyFill="1" applyBorder="1" applyAlignment="1">
      <alignment horizontal="center" vertical="center" wrapText="1"/>
    </xf>
    <xf numFmtId="0" fontId="6" fillId="2" borderId="8" xfId="0" applyFont="1" applyFill="1" applyBorder="1" applyAlignment="1">
      <alignment horizontal="center" vertical="center" wrapText="1"/>
    </xf>
    <xf numFmtId="0" fontId="6" fillId="2" borderId="6" xfId="0" applyFont="1" applyFill="1" applyBorder="1" applyAlignment="1">
      <alignment horizontal="center" vertical="center"/>
    </xf>
    <xf numFmtId="0" fontId="6" fillId="2" borderId="9" xfId="0" applyFont="1" applyFill="1" applyBorder="1" applyAlignment="1">
      <alignment horizontal="center" vertical="center"/>
    </xf>
    <xf numFmtId="0" fontId="38" fillId="2" borderId="10" xfId="0" applyFont="1" applyFill="1" applyBorder="1" applyAlignment="1">
      <alignment horizontal="center" vertical="center" wrapText="1"/>
    </xf>
    <xf numFmtId="0" fontId="38" fillId="2" borderId="11" xfId="0" applyFont="1" applyFill="1" applyBorder="1" applyAlignment="1">
      <alignment horizontal="center" vertical="center" wrapText="1"/>
    </xf>
    <xf numFmtId="0" fontId="18" fillId="4" borderId="1" xfId="0" applyFont="1" applyFill="1" applyBorder="1" applyAlignment="1">
      <alignment horizontal="left" vertical="center" shrinkToFit="1"/>
    </xf>
    <xf numFmtId="0" fontId="18" fillId="4" borderId="2" xfId="0" applyFont="1" applyFill="1" applyBorder="1" applyAlignment="1">
      <alignment horizontal="left" vertical="center" shrinkToFit="1"/>
    </xf>
    <xf numFmtId="0" fontId="18" fillId="4" borderId="3" xfId="0" applyFont="1" applyFill="1" applyBorder="1" applyAlignment="1">
      <alignment horizontal="left" vertical="center" shrinkToFit="1"/>
    </xf>
    <xf numFmtId="49" fontId="16" fillId="4" borderId="1" xfId="0" applyNumberFormat="1" applyFont="1" applyFill="1" applyBorder="1" applyAlignment="1">
      <alignment horizontal="left" vertical="center"/>
    </xf>
    <xf numFmtId="49" fontId="16" fillId="4" borderId="2" xfId="0" applyNumberFormat="1" applyFont="1" applyFill="1" applyBorder="1" applyAlignment="1">
      <alignment horizontal="left" vertical="center"/>
    </xf>
    <xf numFmtId="49" fontId="16" fillId="4" borderId="3" xfId="0" applyNumberFormat="1" applyFont="1" applyFill="1" applyBorder="1" applyAlignment="1">
      <alignment horizontal="left" vertical="center"/>
    </xf>
    <xf numFmtId="49" fontId="16" fillId="5" borderId="1" xfId="0" applyNumberFormat="1" applyFont="1" applyFill="1" applyBorder="1" applyAlignment="1">
      <alignment horizontal="center" vertical="center" wrapText="1"/>
    </xf>
    <xf numFmtId="49" fontId="16" fillId="5" borderId="2" xfId="0" applyNumberFormat="1" applyFont="1" applyFill="1" applyBorder="1" applyAlignment="1">
      <alignment horizontal="center" vertical="center" wrapText="1"/>
    </xf>
    <xf numFmtId="49" fontId="16" fillId="5" borderId="3" xfId="0" applyNumberFormat="1" applyFont="1" applyFill="1" applyBorder="1" applyAlignment="1">
      <alignment horizontal="center" vertical="center" wrapText="1"/>
    </xf>
    <xf numFmtId="0" fontId="18" fillId="4" borderId="12" xfId="0" applyFont="1" applyFill="1" applyBorder="1" applyAlignment="1">
      <alignment horizontal="left" vertical="center" shrinkToFit="1"/>
    </xf>
    <xf numFmtId="178" fontId="16" fillId="0" borderId="0" xfId="0" applyNumberFormat="1" applyFont="1" applyAlignment="1">
      <alignment vertical="center" shrinkToFit="1"/>
    </xf>
    <xf numFmtId="0" fontId="16" fillId="0" borderId="0" xfId="0" applyFont="1" applyAlignment="1">
      <alignment horizontal="center" vertical="center"/>
    </xf>
    <xf numFmtId="0" fontId="16" fillId="5" borderId="1" xfId="0" applyFont="1" applyFill="1" applyBorder="1" applyAlignment="1">
      <alignment horizontal="center" vertical="center"/>
    </xf>
    <xf numFmtId="0" fontId="16" fillId="5" borderId="2" xfId="0" applyFont="1" applyFill="1" applyBorder="1" applyAlignment="1">
      <alignment horizontal="center" vertical="center"/>
    </xf>
    <xf numFmtId="0" fontId="16" fillId="5" borderId="2" xfId="0" applyFont="1" applyFill="1" applyBorder="1" applyAlignment="1">
      <alignment horizontal="center" vertical="center" wrapText="1"/>
    </xf>
    <xf numFmtId="0" fontId="16" fillId="5" borderId="3" xfId="0" applyFont="1" applyFill="1" applyBorder="1" applyAlignment="1">
      <alignment horizontal="center" vertical="center"/>
    </xf>
    <xf numFmtId="0" fontId="11" fillId="0" borderId="0" xfId="0" applyFont="1" applyAlignment="1">
      <alignment horizontal="center" vertical="center"/>
    </xf>
    <xf numFmtId="0" fontId="7" fillId="0" borderId="12" xfId="0" applyFont="1" applyBorder="1">
      <alignment vertical="center"/>
    </xf>
    <xf numFmtId="49" fontId="16" fillId="5" borderId="1" xfId="0" applyNumberFormat="1" applyFont="1" applyFill="1" applyBorder="1" applyAlignment="1">
      <alignment horizontal="right" vertical="center"/>
    </xf>
    <xf numFmtId="49" fontId="16" fillId="5" borderId="2" xfId="0" applyNumberFormat="1" applyFont="1" applyFill="1" applyBorder="1" applyAlignment="1">
      <alignment horizontal="right" vertical="center"/>
    </xf>
    <xf numFmtId="49" fontId="16" fillId="5" borderId="3" xfId="0" applyNumberFormat="1" applyFont="1" applyFill="1" applyBorder="1" applyAlignment="1">
      <alignment horizontal="right" vertical="center"/>
    </xf>
    <xf numFmtId="49" fontId="16" fillId="5" borderId="1" xfId="0" applyNumberFormat="1" applyFont="1" applyFill="1" applyBorder="1" applyAlignment="1">
      <alignment horizontal="left" vertical="center" wrapText="1"/>
    </xf>
    <xf numFmtId="49" fontId="16" fillId="5" borderId="2" xfId="0" applyNumberFormat="1" applyFont="1" applyFill="1" applyBorder="1" applyAlignment="1">
      <alignment horizontal="left" vertical="center" wrapText="1"/>
    </xf>
    <xf numFmtId="49" fontId="16" fillId="5" borderId="3" xfId="0" applyNumberFormat="1" applyFont="1" applyFill="1" applyBorder="1" applyAlignment="1">
      <alignment horizontal="left" vertical="center" wrapText="1"/>
    </xf>
    <xf numFmtId="49" fontId="16" fillId="4" borderId="12" xfId="0" applyNumberFormat="1" applyFont="1" applyFill="1" applyBorder="1" applyAlignment="1">
      <alignment horizontal="left" vertical="center"/>
    </xf>
    <xf numFmtId="0" fontId="8" fillId="4" borderId="1" xfId="0" applyFont="1" applyFill="1" applyBorder="1" applyAlignment="1">
      <alignment horizontal="center" vertical="center"/>
    </xf>
    <xf numFmtId="0" fontId="8" fillId="4" borderId="2" xfId="0" applyFont="1" applyFill="1" applyBorder="1" applyAlignment="1">
      <alignment horizontal="center" vertical="center"/>
    </xf>
    <xf numFmtId="0" fontId="8" fillId="4" borderId="3" xfId="0" applyFont="1" applyFill="1" applyBorder="1" applyAlignment="1">
      <alignment horizontal="center" vertical="center"/>
    </xf>
    <xf numFmtId="0" fontId="11" fillId="2" borderId="1" xfId="0" applyFont="1" applyFill="1" applyBorder="1" applyAlignment="1">
      <alignment vertical="center" shrinkToFit="1"/>
    </xf>
    <xf numFmtId="0" fontId="11" fillId="2" borderId="2" xfId="0" applyFont="1" applyFill="1" applyBorder="1" applyAlignment="1">
      <alignment vertical="center" shrinkToFit="1"/>
    </xf>
    <xf numFmtId="0" fontId="11" fillId="2" borderId="3" xfId="0" applyFont="1" applyFill="1" applyBorder="1" applyAlignment="1">
      <alignment vertical="center" shrinkToFit="1"/>
    </xf>
    <xf numFmtId="0" fontId="11" fillId="2" borderId="1" xfId="0" applyFont="1" applyFill="1" applyBorder="1" applyAlignment="1">
      <alignment horizontal="center" vertical="center" wrapText="1"/>
    </xf>
    <xf numFmtId="0" fontId="11" fillId="2" borderId="2" xfId="0" applyFont="1" applyFill="1" applyBorder="1" applyAlignment="1">
      <alignment horizontal="center" vertical="center" wrapText="1"/>
    </xf>
    <xf numFmtId="179" fontId="33" fillId="6" borderId="4" xfId="0" applyNumberFormat="1" applyFont="1" applyFill="1" applyBorder="1" applyAlignment="1">
      <alignment horizontal="right" vertical="center" wrapText="1"/>
    </xf>
    <xf numFmtId="179" fontId="33" fillId="6" borderId="5" xfId="0" applyNumberFormat="1" applyFont="1" applyFill="1" applyBorder="1" applyAlignment="1">
      <alignment horizontal="right" vertical="center" wrapText="1"/>
    </xf>
    <xf numFmtId="179" fontId="33" fillId="6" borderId="8" xfId="0" applyNumberFormat="1" applyFont="1" applyFill="1" applyBorder="1" applyAlignment="1">
      <alignment horizontal="right" vertical="center" wrapText="1"/>
    </xf>
    <xf numFmtId="179" fontId="33" fillId="6" borderId="7" xfId="0" applyNumberFormat="1" applyFont="1" applyFill="1" applyBorder="1" applyAlignment="1">
      <alignment horizontal="right" vertical="center" wrapText="1"/>
    </xf>
    <xf numFmtId="0" fontId="11" fillId="3" borderId="0" xfId="0" applyFont="1" applyFill="1">
      <alignment vertical="center"/>
    </xf>
    <xf numFmtId="0" fontId="11" fillId="2" borderId="1" xfId="0" applyFont="1" applyFill="1" applyBorder="1" applyAlignment="1">
      <alignment vertical="center" wrapText="1" shrinkToFit="1"/>
    </xf>
    <xf numFmtId="0" fontId="11" fillId="2" borderId="2" xfId="0" applyFont="1" applyFill="1" applyBorder="1" applyAlignment="1">
      <alignment vertical="center" wrapText="1" shrinkToFit="1"/>
    </xf>
    <xf numFmtId="0" fontId="14" fillId="5" borderId="1" xfId="0" applyFont="1" applyFill="1" applyBorder="1" applyAlignment="1">
      <alignment horizontal="center" vertical="center"/>
    </xf>
    <xf numFmtId="0" fontId="14" fillId="5" borderId="2" xfId="0" applyFont="1" applyFill="1" applyBorder="1" applyAlignment="1">
      <alignment horizontal="center" vertical="center"/>
    </xf>
    <xf numFmtId="0" fontId="14" fillId="5" borderId="3" xfId="0" applyFont="1" applyFill="1" applyBorder="1" applyAlignment="1">
      <alignment horizontal="center" vertical="center"/>
    </xf>
    <xf numFmtId="0" fontId="11" fillId="2" borderId="15" xfId="0" applyFont="1" applyFill="1" applyBorder="1" applyAlignment="1">
      <alignment horizontal="center" vertical="center"/>
    </xf>
    <xf numFmtId="0" fontId="11" fillId="2" borderId="13" xfId="0" applyFont="1" applyFill="1" applyBorder="1" applyAlignment="1">
      <alignment horizontal="center" vertical="center"/>
    </xf>
    <xf numFmtId="0" fontId="11" fillId="2" borderId="16" xfId="0" applyFont="1" applyFill="1" applyBorder="1" applyAlignment="1">
      <alignment horizontal="center" vertical="center"/>
    </xf>
    <xf numFmtId="178" fontId="33" fillId="6" borderId="17" xfId="0" applyNumberFormat="1" applyFont="1" applyFill="1" applyBorder="1" applyAlignment="1">
      <alignment vertical="center" shrinkToFit="1"/>
    </xf>
    <xf numFmtId="178" fontId="33" fillId="6" borderId="5" xfId="0" applyNumberFormat="1" applyFont="1" applyFill="1" applyBorder="1" applyAlignment="1">
      <alignment vertical="center" shrinkToFit="1"/>
    </xf>
    <xf numFmtId="178" fontId="33" fillId="6" borderId="18" xfId="0" applyNumberFormat="1" applyFont="1" applyFill="1" applyBorder="1" applyAlignment="1">
      <alignment vertical="center" shrinkToFit="1"/>
    </xf>
    <xf numFmtId="178" fontId="33" fillId="6" borderId="19" xfId="0" applyNumberFormat="1" applyFont="1" applyFill="1" applyBorder="1" applyAlignment="1">
      <alignment vertical="center" shrinkToFit="1"/>
    </xf>
    <xf numFmtId="0" fontId="9" fillId="0" borderId="0" xfId="0" applyFont="1" applyAlignment="1">
      <alignment horizontal="center" vertical="center"/>
    </xf>
    <xf numFmtId="0" fontId="11" fillId="2" borderId="1" xfId="0" applyFont="1" applyFill="1" applyBorder="1" applyAlignment="1">
      <alignment horizontal="center" vertical="center" wrapText="1" shrinkToFit="1"/>
    </xf>
    <xf numFmtId="0" fontId="11" fillId="2" borderId="2" xfId="0" applyFont="1" applyFill="1" applyBorder="1" applyAlignment="1">
      <alignment horizontal="center" vertical="center" shrinkToFit="1"/>
    </xf>
    <xf numFmtId="0" fontId="11" fillId="2" borderId="3" xfId="0" applyFont="1" applyFill="1" applyBorder="1" applyAlignment="1">
      <alignment horizontal="center" vertical="center" shrinkToFit="1"/>
    </xf>
    <xf numFmtId="0" fontId="8" fillId="4" borderId="2" xfId="0" applyFont="1" applyFill="1" applyBorder="1" applyAlignment="1">
      <alignment vertical="center" shrinkToFit="1"/>
    </xf>
    <xf numFmtId="0" fontId="8" fillId="0" borderId="2" xfId="0" applyFont="1" applyBorder="1" applyAlignment="1">
      <alignment horizontal="center" vertical="center"/>
    </xf>
    <xf numFmtId="0" fontId="8" fillId="0" borderId="3" xfId="0" applyFont="1" applyBorder="1" applyAlignment="1">
      <alignment horizontal="center" vertical="center"/>
    </xf>
    <xf numFmtId="0" fontId="33" fillId="6" borderId="1" xfId="0" applyFont="1" applyFill="1" applyBorder="1" applyAlignment="1">
      <alignment vertical="center" wrapText="1" shrinkToFit="1"/>
    </xf>
    <xf numFmtId="0" fontId="33" fillId="6" borderId="2" xfId="0" applyFont="1" applyFill="1" applyBorder="1" applyAlignment="1">
      <alignment vertical="center" wrapText="1" shrinkToFit="1"/>
    </xf>
    <xf numFmtId="0" fontId="33" fillId="6" borderId="3" xfId="0" applyFont="1" applyFill="1" applyBorder="1" applyAlignment="1">
      <alignment vertical="center" wrapText="1" shrinkToFit="1"/>
    </xf>
    <xf numFmtId="0" fontId="11" fillId="3" borderId="14" xfId="0" applyFont="1" applyFill="1" applyBorder="1">
      <alignment vertical="center"/>
    </xf>
    <xf numFmtId="0" fontId="11" fillId="3" borderId="19" xfId="0" applyFont="1" applyFill="1" applyBorder="1">
      <alignment vertical="center"/>
    </xf>
    <xf numFmtId="0" fontId="11" fillId="3" borderId="20" xfId="0" applyFont="1" applyFill="1" applyBorder="1">
      <alignment vertical="center"/>
    </xf>
    <xf numFmtId="0" fontId="11" fillId="2" borderId="1" xfId="0" applyFont="1" applyFill="1" applyBorder="1" applyAlignment="1">
      <alignment horizontal="center" vertical="center"/>
    </xf>
    <xf numFmtId="0" fontId="11" fillId="2" borderId="2" xfId="0" applyFont="1" applyFill="1" applyBorder="1" applyAlignment="1">
      <alignment horizontal="center" vertical="center"/>
    </xf>
    <xf numFmtId="0" fontId="11" fillId="2" borderId="3" xfId="0" applyFont="1" applyFill="1" applyBorder="1" applyAlignment="1">
      <alignment horizontal="center" vertical="center"/>
    </xf>
    <xf numFmtId="0" fontId="11" fillId="2" borderId="1" xfId="0" applyFont="1" applyFill="1" applyBorder="1" applyAlignment="1">
      <alignment horizontal="center" vertical="center" shrinkToFit="1"/>
    </xf>
    <xf numFmtId="0" fontId="11" fillId="0" borderId="8" xfId="0" applyFont="1" applyBorder="1" applyAlignment="1">
      <alignment horizontal="center" vertical="center"/>
    </xf>
    <xf numFmtId="0" fontId="11" fillId="0" borderId="7" xfId="0" applyFont="1" applyBorder="1" applyAlignment="1">
      <alignment horizontal="center" vertical="center"/>
    </xf>
    <xf numFmtId="0" fontId="11" fillId="0" borderId="9" xfId="0" applyFont="1" applyBorder="1" applyAlignment="1">
      <alignment horizontal="center" vertical="center"/>
    </xf>
    <xf numFmtId="0" fontId="11" fillId="4" borderId="1" xfId="0" applyFont="1" applyFill="1" applyBorder="1" applyAlignment="1">
      <alignment horizontal="left" vertical="center"/>
    </xf>
    <xf numFmtId="0" fontId="11" fillId="4" borderId="2" xfId="0" applyFont="1" applyFill="1" applyBorder="1" applyAlignment="1">
      <alignment horizontal="left" vertical="center"/>
    </xf>
    <xf numFmtId="0" fontId="11" fillId="4" borderId="3" xfId="0" applyFont="1" applyFill="1" applyBorder="1" applyAlignment="1">
      <alignment horizontal="left" vertical="center"/>
    </xf>
    <xf numFmtId="0" fontId="11" fillId="4" borderId="8" xfId="0" applyFont="1" applyFill="1" applyBorder="1" applyAlignment="1">
      <alignment horizontal="center" vertical="center"/>
    </xf>
    <xf numFmtId="0" fontId="11" fillId="4" borderId="7" xfId="0" applyFont="1" applyFill="1" applyBorder="1" applyAlignment="1">
      <alignment horizontal="center" vertical="center"/>
    </xf>
    <xf numFmtId="0" fontId="11" fillId="4" borderId="9" xfId="0" applyFont="1" applyFill="1" applyBorder="1" applyAlignment="1">
      <alignment horizontal="center" vertical="center"/>
    </xf>
    <xf numFmtId="0" fontId="11" fillId="4" borderId="8" xfId="0" applyFont="1" applyFill="1" applyBorder="1" applyAlignment="1">
      <alignment horizontal="center" vertical="center" shrinkToFit="1"/>
    </xf>
    <xf numFmtId="0" fontId="11" fillId="4" borderId="7" xfId="0" applyFont="1" applyFill="1" applyBorder="1" applyAlignment="1">
      <alignment horizontal="center" vertical="center" shrinkToFit="1"/>
    </xf>
    <xf numFmtId="0" fontId="11" fillId="4" borderId="9" xfId="0" applyFont="1" applyFill="1" applyBorder="1" applyAlignment="1">
      <alignment horizontal="center" vertical="center" shrinkToFit="1"/>
    </xf>
    <xf numFmtId="0" fontId="11" fillId="2" borderId="4" xfId="0" applyFont="1" applyFill="1" applyBorder="1" applyAlignment="1">
      <alignment horizontal="center" vertical="center"/>
    </xf>
    <xf numFmtId="0" fontId="11" fillId="2" borderId="5" xfId="0" applyFont="1" applyFill="1" applyBorder="1" applyAlignment="1">
      <alignment horizontal="center" vertical="center"/>
    </xf>
    <xf numFmtId="0" fontId="11" fillId="2" borderId="6" xfId="0" applyFont="1" applyFill="1" applyBorder="1" applyAlignment="1">
      <alignment horizontal="center" vertical="center"/>
    </xf>
    <xf numFmtId="0" fontId="11" fillId="2" borderId="8" xfId="0" applyFont="1" applyFill="1" applyBorder="1" applyAlignment="1">
      <alignment horizontal="center" vertical="center"/>
    </xf>
    <xf numFmtId="0" fontId="11" fillId="2" borderId="7" xfId="0" applyFont="1" applyFill="1" applyBorder="1" applyAlignment="1">
      <alignment horizontal="center" vertical="center"/>
    </xf>
    <xf numFmtId="0" fontId="25" fillId="5" borderId="1" xfId="0" applyFont="1" applyFill="1" applyBorder="1" applyAlignment="1">
      <alignment horizontal="center" vertical="center" wrapText="1"/>
    </xf>
    <xf numFmtId="0" fontId="25" fillId="5" borderId="2" xfId="0" applyFont="1" applyFill="1" applyBorder="1" applyAlignment="1">
      <alignment horizontal="center" vertical="center"/>
    </xf>
    <xf numFmtId="0" fontId="25" fillId="5" borderId="3" xfId="0" applyFont="1" applyFill="1" applyBorder="1" applyAlignment="1">
      <alignment horizontal="center" vertical="center"/>
    </xf>
    <xf numFmtId="49" fontId="5" fillId="4" borderId="8" xfId="0" applyNumberFormat="1" applyFont="1" applyFill="1" applyBorder="1" applyAlignment="1">
      <alignment horizontal="center" vertical="center" shrinkToFit="1"/>
    </xf>
    <xf numFmtId="49" fontId="5" fillId="4" borderId="7" xfId="0" applyNumberFormat="1" applyFont="1" applyFill="1" applyBorder="1" applyAlignment="1">
      <alignment horizontal="center" vertical="center" shrinkToFit="1"/>
    </xf>
    <xf numFmtId="49" fontId="5" fillId="4" borderId="9" xfId="0" applyNumberFormat="1" applyFont="1" applyFill="1" applyBorder="1" applyAlignment="1">
      <alignment horizontal="center" vertical="center" shrinkToFit="1"/>
    </xf>
    <xf numFmtId="0" fontId="8" fillId="4" borderId="1" xfId="0" applyFont="1" applyFill="1" applyBorder="1" applyAlignment="1">
      <alignment vertical="center" shrinkToFit="1"/>
    </xf>
    <xf numFmtId="0" fontId="8" fillId="4" borderId="3" xfId="0" applyFont="1" applyFill="1" applyBorder="1" applyAlignment="1">
      <alignment vertical="center" shrinkToFit="1"/>
    </xf>
    <xf numFmtId="0" fontId="31" fillId="4" borderId="21" xfId="7" applyFont="1" applyFill="1" applyBorder="1" applyAlignment="1">
      <alignment horizontal="center" vertical="center"/>
    </xf>
    <xf numFmtId="0" fontId="31" fillId="4" borderId="22" xfId="7" applyFont="1" applyFill="1" applyBorder="1" applyAlignment="1">
      <alignment horizontal="center" vertical="center"/>
    </xf>
    <xf numFmtId="0" fontId="31" fillId="4" borderId="23" xfId="7" applyFont="1" applyFill="1" applyBorder="1" applyAlignment="1">
      <alignment horizontal="center" vertical="center"/>
    </xf>
    <xf numFmtId="0" fontId="56" fillId="0" borderId="0" xfId="0" applyFont="1">
      <alignment vertical="center"/>
    </xf>
  </cellXfs>
  <cellStyles count="8">
    <cellStyle name="パーセント 2" xfId="2" xr:uid="{00000000-0005-0000-0000-000000000000}"/>
    <cellStyle name="桁区切り" xfId="4" builtinId="6"/>
    <cellStyle name="桁区切り 2" xfId="1" xr:uid="{00000000-0005-0000-0000-000002000000}"/>
    <cellStyle name="桁区切り 3" xfId="6" xr:uid="{00000000-0005-0000-0000-000003000000}"/>
    <cellStyle name="標準" xfId="0" builtinId="0"/>
    <cellStyle name="標準 2" xfId="3" xr:uid="{00000000-0005-0000-0000-000005000000}"/>
    <cellStyle name="標準 3" xfId="5" xr:uid="{00000000-0005-0000-0000-000006000000}"/>
    <cellStyle name="標準 4" xfId="7" xr:uid="{6DD045E0-B6FF-4F7A-BDCA-D4693D147456}"/>
  </cellStyles>
  <dxfs count="240">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indexed="64"/>
          <bgColor rgb="FFFFFFCC"/>
        </patternFill>
      </fill>
      <alignment horizontal="general" vertical="center" textRotation="0" wrapText="0" indent="0" justifyLastLine="0" shrinkToFit="1"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auto="1"/>
        <name val="ＭＳ ゴシック"/>
        <family val="3"/>
        <charset val="128"/>
        <scheme val="none"/>
      </font>
      <numFmt numFmtId="177" formatCode="#,##0_ ;[Red]\-#,##0\ "/>
      <fill>
        <patternFill patternType="solid">
          <fgColor indexed="64"/>
          <bgColor rgb="FFCCFFFF"/>
        </patternFill>
      </fill>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border outline="0">
        <top style="thin">
          <color rgb="FF000000"/>
        </top>
      </border>
    </dxf>
    <dxf>
      <font>
        <color rgb="FF0000FF"/>
        <family val="3"/>
        <charset val="128"/>
      </font>
      <fill>
        <patternFill patternType="solid">
          <fgColor rgb="FF000000"/>
          <bgColor rgb="FFFFFFCC"/>
        </patternFill>
      </fill>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rgb="FF000000"/>
          <bgColor rgb="FFCCFFFF"/>
        </patternFill>
      </fill>
      <alignment horizontal="general" vertical="center" textRotation="0" wrapText="0" indent="0" justifyLastLine="0" shrinkToFit="1" readingOrder="0"/>
    </dxf>
    <dxf>
      <border outline="0">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indexed="64"/>
          <bgColor theme="7"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indexed="64"/>
          <bgColor rgb="FFFFFFCC"/>
        </patternFill>
      </fill>
      <alignment horizontal="general" vertical="center" textRotation="0" wrapText="0" indent="0" justifyLastLine="0" shrinkToFit="1"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auto="1"/>
        <name val="ＭＳ ゴシック"/>
        <family val="3"/>
        <charset val="128"/>
        <scheme val="none"/>
      </font>
      <numFmt numFmtId="177" formatCode="#,##0_ ;[Red]\-#,##0\ "/>
      <fill>
        <patternFill patternType="solid">
          <fgColor indexed="64"/>
          <bgColor rgb="FFCCFFFF"/>
        </patternFill>
      </fill>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outline="0">
        <top style="thin">
          <color rgb="FF000000"/>
        </top>
      </border>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rgb="FF000000"/>
          <bgColor rgb="FFFFFFCC"/>
        </patternFill>
      </fill>
      <alignment horizontal="general" vertical="center" textRotation="0" wrapText="0" indent="0" justifyLastLine="0" shrinkToFit="1" readingOrder="0"/>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rgb="FF000000"/>
          <bgColor rgb="FFCCFFFF"/>
        </patternFill>
      </fill>
      <alignment horizontal="general" vertical="center" textRotation="0" wrapText="0" indent="0" justifyLastLine="0" shrinkToFit="1" readingOrder="0"/>
    </dxf>
    <dxf>
      <border outline="0">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indexed="64"/>
          <bgColor theme="7"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indexed="64"/>
          <bgColor rgb="FFFFFFCC"/>
        </patternFill>
      </fill>
      <alignment horizontal="general" vertical="center" textRotation="0" wrapText="0" indent="0" justifyLastLine="0" shrinkToFit="1"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auto="1"/>
        <name val="ＭＳ ゴシック"/>
        <family val="3"/>
        <charset val="128"/>
        <scheme val="none"/>
      </font>
      <numFmt numFmtId="177" formatCode="#,##0_ ;[Red]\-#,##0\ "/>
      <fill>
        <patternFill patternType="solid">
          <fgColor indexed="64"/>
          <bgColor rgb="FFCCFFFF"/>
        </patternFill>
      </fill>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border outline="0">
        <top style="thin">
          <color rgb="FF000000"/>
        </top>
      </border>
    </dxf>
    <dxf>
      <font>
        <color rgb="FF0000FF"/>
        <family val="3"/>
        <charset val="128"/>
      </font>
      <fill>
        <patternFill patternType="solid">
          <fgColor rgb="FF000000"/>
          <bgColor rgb="FFFFFFCC"/>
        </patternFill>
      </fill>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rgb="FF000000"/>
          <bgColor rgb="FFCCFFFF"/>
        </patternFill>
      </fill>
      <alignment horizontal="general" vertical="center" textRotation="0" wrapText="0" indent="0" justifyLastLine="0" shrinkToFit="1" readingOrder="0"/>
    </dxf>
    <dxf>
      <border outline="0">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indexed="64"/>
          <bgColor theme="7"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indexed="64"/>
          <bgColor rgb="FFFFFFCC"/>
        </patternFill>
      </fill>
      <alignment horizontal="general" vertical="center" textRotation="0" wrapText="0" indent="0" justifyLastLine="0" shrinkToFit="1"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auto="1"/>
        <name val="ＭＳ ゴシック"/>
        <family val="3"/>
        <charset val="128"/>
        <scheme val="none"/>
      </font>
      <numFmt numFmtId="177" formatCode="#,##0_ ;[Red]\-#,##0\ "/>
      <fill>
        <patternFill patternType="solid">
          <fgColor indexed="64"/>
          <bgColor rgb="FFCCFFFF"/>
        </patternFill>
      </fill>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outline="0">
        <top style="thin">
          <color rgb="FF000000"/>
        </top>
      </border>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rgb="FF000000"/>
          <bgColor rgb="FFFFFFCC"/>
        </patternFill>
      </fill>
      <alignment horizontal="general" vertical="center" textRotation="0" wrapText="0" indent="0" justifyLastLine="0" shrinkToFit="1" readingOrder="0"/>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rgb="FF000000"/>
          <bgColor rgb="FFCCFFFF"/>
        </patternFill>
      </fill>
      <alignment horizontal="general" vertical="center" textRotation="0" wrapText="0" indent="0" justifyLastLine="0" shrinkToFit="1" readingOrder="0"/>
    </dxf>
    <dxf>
      <border outline="0">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indexed="64"/>
          <bgColor theme="7"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indexed="64"/>
          <bgColor rgb="FFFFFFCC"/>
        </patternFill>
      </fill>
      <alignment horizontal="general" vertical="center" textRotation="0" wrapText="0" indent="0" justifyLastLine="0" shrinkToFit="1"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auto="1"/>
        <name val="ＭＳ ゴシック"/>
        <family val="3"/>
        <charset val="128"/>
        <scheme val="none"/>
      </font>
      <numFmt numFmtId="177" formatCode="#,##0_ ;[Red]\-#,##0\ "/>
      <fill>
        <patternFill patternType="solid">
          <fgColor indexed="64"/>
          <bgColor rgb="FFCCFFFF"/>
        </patternFill>
      </fill>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border outline="0">
        <top style="thin">
          <color rgb="FF000000"/>
        </top>
      </border>
    </dxf>
    <dxf>
      <font>
        <color rgb="FF0000FF"/>
        <family val="3"/>
        <charset val="128"/>
      </font>
      <fill>
        <patternFill patternType="solid">
          <fgColor rgb="FF000000"/>
          <bgColor rgb="FFFFFFCC"/>
        </patternFill>
      </fill>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rgb="FF000000"/>
          <bgColor rgb="FFCCFFFF"/>
        </patternFill>
      </fill>
      <alignment horizontal="general" vertical="center" textRotation="0" wrapText="0" indent="0" justifyLastLine="0" shrinkToFit="1" readingOrder="0"/>
    </dxf>
    <dxf>
      <border outline="0">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indexed="64"/>
          <bgColor theme="7"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indexed="64"/>
          <bgColor rgb="FFFFFFCC"/>
        </patternFill>
      </fill>
      <alignment horizontal="general" vertical="center" textRotation="0" wrapText="0" indent="0" justifyLastLine="0" shrinkToFit="1"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auto="1"/>
        <name val="ＭＳ ゴシック"/>
        <family val="3"/>
        <charset val="128"/>
        <scheme val="none"/>
      </font>
      <numFmt numFmtId="177" formatCode="#,##0_ ;[Red]\-#,##0\ "/>
      <fill>
        <patternFill patternType="solid">
          <fgColor indexed="64"/>
          <bgColor rgb="FFCCFFFF"/>
        </patternFill>
      </fill>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outline="0">
        <top style="thin">
          <color rgb="FF000000"/>
        </top>
      </border>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rgb="FF000000"/>
          <bgColor rgb="FFFFFFCC"/>
        </patternFill>
      </fill>
      <alignment horizontal="general" vertical="center" textRotation="0" wrapText="0" indent="0" justifyLastLine="0" shrinkToFit="1" readingOrder="0"/>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rgb="FF000000"/>
          <bgColor rgb="FFCCFFFF"/>
        </patternFill>
      </fill>
      <alignment horizontal="general" vertical="center" textRotation="0" wrapText="0" indent="0" justifyLastLine="0" shrinkToFit="1" readingOrder="0"/>
    </dxf>
    <dxf>
      <border outline="0">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indexed="64"/>
          <bgColor theme="7"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indexed="64"/>
          <bgColor rgb="FFFFFFCC"/>
        </patternFill>
      </fill>
      <alignment horizontal="general" vertical="center" textRotation="0" wrapText="0" indent="0" justifyLastLine="0" shrinkToFit="1"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auto="1"/>
        <name val="ＭＳ ゴシック"/>
        <family val="3"/>
        <charset val="128"/>
        <scheme val="none"/>
      </font>
      <numFmt numFmtId="177" formatCode="#,##0_ ;[Red]\-#,##0\ "/>
      <fill>
        <patternFill patternType="solid">
          <fgColor indexed="64"/>
          <bgColor rgb="FFCCFFFF"/>
        </patternFill>
      </fill>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border outline="0">
        <top style="thin">
          <color rgb="FF000000"/>
        </top>
      </border>
    </dxf>
    <dxf>
      <font>
        <color rgb="FF0000FF"/>
        <family val="3"/>
        <charset val="128"/>
      </font>
      <fill>
        <patternFill patternType="solid">
          <fgColor rgb="FF000000"/>
          <bgColor rgb="FFFFFFCC"/>
        </patternFill>
      </fill>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rgb="FF000000"/>
          <bgColor rgb="FFCCFFFF"/>
        </patternFill>
      </fill>
      <alignment horizontal="general" vertical="center" textRotation="0" wrapText="0" indent="0" justifyLastLine="0" shrinkToFit="1" readingOrder="0"/>
    </dxf>
    <dxf>
      <border outline="0">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indexed="64"/>
          <bgColor theme="7"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indexed="64"/>
          <bgColor rgb="FFFFFFCC"/>
        </patternFill>
      </fill>
      <alignment horizontal="general" vertical="center" textRotation="0" wrapText="0" indent="0" justifyLastLine="0" shrinkToFit="1"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auto="1"/>
        <name val="ＭＳ ゴシック"/>
        <family val="3"/>
        <charset val="128"/>
        <scheme val="none"/>
      </font>
      <numFmt numFmtId="177" formatCode="#,##0_ ;[Red]\-#,##0\ "/>
      <fill>
        <patternFill patternType="solid">
          <fgColor indexed="64"/>
          <bgColor rgb="FFCCFFFF"/>
        </patternFill>
      </fill>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outline="0">
        <top style="thin">
          <color rgb="FF000000"/>
        </top>
      </border>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rgb="FF000000"/>
          <bgColor rgb="FFFFFFCC"/>
        </patternFill>
      </fill>
      <alignment horizontal="general" vertical="center" textRotation="0" wrapText="0" indent="0" justifyLastLine="0" shrinkToFit="1" readingOrder="0"/>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rgb="FF000000"/>
          <bgColor rgb="FFCCFFFF"/>
        </patternFill>
      </fill>
      <alignment horizontal="general" vertical="center" textRotation="0" wrapText="0" indent="0" justifyLastLine="0" shrinkToFit="1" readingOrder="0"/>
    </dxf>
    <dxf>
      <border outline="0">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indexed="64"/>
          <bgColor theme="7"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indexed="64"/>
          <bgColor rgb="FFFFFFCC"/>
        </patternFill>
      </fill>
      <alignment horizontal="general" vertical="center" textRotation="0" wrapText="0" indent="0" justifyLastLine="0" shrinkToFit="1"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auto="1"/>
        <name val="ＭＳ ゴシック"/>
        <family val="3"/>
        <charset val="128"/>
        <scheme val="none"/>
      </font>
      <numFmt numFmtId="177" formatCode="#,##0_ ;[Red]\-#,##0\ "/>
      <fill>
        <patternFill patternType="solid">
          <fgColor indexed="64"/>
          <bgColor rgb="FFCCFFFF"/>
        </patternFill>
      </fill>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border outline="0">
        <top style="thin">
          <color rgb="FF000000"/>
        </top>
      </border>
    </dxf>
    <dxf>
      <font>
        <color rgb="FF0000FF"/>
        <family val="3"/>
        <charset val="128"/>
      </font>
      <fill>
        <patternFill patternType="solid">
          <fgColor rgb="FF000000"/>
          <bgColor rgb="FFFFFFCC"/>
        </patternFill>
      </fill>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rgb="FF000000"/>
          <bgColor rgb="FFCCFFFF"/>
        </patternFill>
      </fill>
      <alignment horizontal="general" vertical="center" textRotation="0" wrapText="0" indent="0" justifyLastLine="0" shrinkToFit="1" readingOrder="0"/>
    </dxf>
    <dxf>
      <border outline="0">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indexed="64"/>
          <bgColor theme="7"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indexed="64"/>
          <bgColor rgb="FFFFFFCC"/>
        </patternFill>
      </fill>
      <alignment horizontal="general" vertical="center" textRotation="0" wrapText="0" indent="0" justifyLastLine="0" shrinkToFit="1"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auto="1"/>
        <name val="ＭＳ ゴシック"/>
        <family val="3"/>
        <charset val="128"/>
        <scheme val="none"/>
      </font>
      <numFmt numFmtId="177" formatCode="#,##0_ ;[Red]\-#,##0\ "/>
      <fill>
        <patternFill patternType="solid">
          <fgColor indexed="64"/>
          <bgColor rgb="FFCCFFFF"/>
        </patternFill>
      </fill>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outline="0">
        <top style="thin">
          <color rgb="FF000000"/>
        </top>
      </border>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rgb="FF000000"/>
          <bgColor rgb="FFFFFFCC"/>
        </patternFill>
      </fill>
      <alignment horizontal="general" vertical="center" textRotation="0" wrapText="0" indent="0" justifyLastLine="0" shrinkToFit="1" readingOrder="0"/>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rgb="FF000000"/>
          <bgColor rgb="FFCCFFFF"/>
        </patternFill>
      </fill>
      <alignment horizontal="general" vertical="center" textRotation="0" wrapText="0" indent="0" justifyLastLine="0" shrinkToFit="1" readingOrder="0"/>
    </dxf>
    <dxf>
      <border outline="0">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indexed="64"/>
          <bgColor theme="7"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indexed="64"/>
          <bgColor rgb="FFFFFFCC"/>
        </patternFill>
      </fill>
      <alignment horizontal="general" vertical="center" textRotation="0" wrapText="0" indent="0" justifyLastLine="0" shrinkToFit="1"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auto="1"/>
        <name val="ＭＳ ゴシック"/>
        <family val="3"/>
        <charset val="128"/>
        <scheme val="none"/>
      </font>
      <numFmt numFmtId="177" formatCode="#,##0_ ;[Red]\-#,##0\ "/>
      <fill>
        <patternFill patternType="solid">
          <fgColor indexed="64"/>
          <bgColor rgb="FFCCFFFF"/>
        </patternFill>
      </fill>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border outline="0">
        <top style="thin">
          <color rgb="FF000000"/>
        </top>
      </border>
    </dxf>
    <dxf>
      <font>
        <color rgb="FF0000FF"/>
        <family val="3"/>
        <charset val="128"/>
      </font>
      <fill>
        <patternFill patternType="solid">
          <fgColor rgb="FF000000"/>
          <bgColor rgb="FFFFFFCC"/>
        </patternFill>
      </fill>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rgb="FF000000"/>
          <bgColor rgb="FFCCFFFF"/>
        </patternFill>
      </fill>
      <alignment horizontal="general" vertical="center" textRotation="0" wrapText="0" indent="0" justifyLastLine="0" shrinkToFit="1" readingOrder="0"/>
    </dxf>
    <dxf>
      <border outline="0">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indexed="64"/>
          <bgColor theme="7"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indexed="64"/>
          <bgColor rgb="FFFFFFCC"/>
        </patternFill>
      </fill>
      <alignment horizontal="general" vertical="center" textRotation="0" wrapText="0" indent="0" justifyLastLine="0" shrinkToFit="1"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auto="1"/>
        <name val="ＭＳ ゴシック"/>
        <family val="3"/>
        <charset val="128"/>
        <scheme val="none"/>
      </font>
      <numFmt numFmtId="177" formatCode="#,##0_ ;[Red]\-#,##0\ "/>
      <fill>
        <patternFill patternType="solid">
          <fgColor indexed="64"/>
          <bgColor rgb="FFCCFFFF"/>
        </patternFill>
      </fill>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outline="0">
        <top style="thin">
          <color rgb="FF000000"/>
        </top>
      </border>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rgb="FF000000"/>
          <bgColor rgb="FFFFFFCC"/>
        </patternFill>
      </fill>
      <alignment horizontal="general" vertical="center" textRotation="0" wrapText="0" indent="0" justifyLastLine="0" shrinkToFit="1" readingOrder="0"/>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rgb="FF000000"/>
          <bgColor rgb="FFCCFFFF"/>
        </patternFill>
      </fill>
      <alignment horizontal="general" vertical="center" textRotation="0" wrapText="0" indent="0" justifyLastLine="0" shrinkToFit="1" readingOrder="0"/>
    </dxf>
    <dxf>
      <border outline="0">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indexed="64"/>
          <bgColor theme="7"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indexed="64"/>
          <bgColor rgb="FFFFFFCC"/>
        </patternFill>
      </fill>
      <alignment horizontal="general" vertical="center" textRotation="0" wrapText="0" indent="0" justifyLastLine="0" shrinkToFit="1"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auto="1"/>
        <name val="ＭＳ ゴシック"/>
        <family val="3"/>
        <charset val="128"/>
        <scheme val="none"/>
      </font>
      <numFmt numFmtId="177" formatCode="#,##0_ ;[Red]\-#,##0\ "/>
      <fill>
        <patternFill patternType="solid">
          <fgColor indexed="64"/>
          <bgColor rgb="FFCCFFFF"/>
        </patternFill>
      </fill>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border outline="0">
        <top style="thin">
          <color rgb="FF000000"/>
        </top>
      </border>
    </dxf>
    <dxf>
      <font>
        <color rgb="FF0000FF"/>
        <family val="3"/>
        <charset val="128"/>
      </font>
      <fill>
        <patternFill patternType="solid">
          <fgColor rgb="FF000000"/>
          <bgColor rgb="FFFFFFCC"/>
        </patternFill>
      </fill>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rgb="FF000000"/>
          <bgColor rgb="FFCCFFFF"/>
        </patternFill>
      </fill>
      <alignment horizontal="general" vertical="center" textRotation="0" wrapText="0" indent="0" justifyLastLine="0" shrinkToFit="1" readingOrder="0"/>
    </dxf>
    <dxf>
      <border outline="0">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indexed="64"/>
          <bgColor theme="7"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indexed="64"/>
          <bgColor rgb="FFFFFFCC"/>
        </patternFill>
      </fill>
      <alignment horizontal="general" vertical="center" textRotation="0" wrapText="0" indent="0" justifyLastLine="0" shrinkToFit="1"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auto="1"/>
        <name val="ＭＳ ゴシック"/>
        <family val="3"/>
        <charset val="128"/>
        <scheme val="none"/>
      </font>
      <numFmt numFmtId="177" formatCode="#,##0_ ;[Red]\-#,##0\ "/>
      <fill>
        <patternFill patternType="solid">
          <fgColor indexed="64"/>
          <bgColor rgb="FFCCFFFF"/>
        </patternFill>
      </fill>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outline="0">
        <top style="thin">
          <color rgb="FF000000"/>
        </top>
      </border>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rgb="FF000000"/>
          <bgColor rgb="FFFFFFCC"/>
        </patternFill>
      </fill>
      <alignment horizontal="general" vertical="center" textRotation="0" wrapText="0" indent="0" justifyLastLine="0" shrinkToFit="1" readingOrder="0"/>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rgb="FF000000"/>
          <bgColor rgb="FFCCFFFF"/>
        </patternFill>
      </fill>
      <alignment horizontal="general" vertical="center" textRotation="0" wrapText="0" indent="0" justifyLastLine="0" shrinkToFit="1" readingOrder="0"/>
    </dxf>
    <dxf>
      <border outline="0">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indexed="64"/>
          <bgColor theme="7"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indexed="64"/>
          <bgColor rgb="FFFFFFCC"/>
        </patternFill>
      </fill>
      <alignment horizontal="general" vertical="center" textRotation="0" wrapText="0" indent="0" justifyLastLine="0" shrinkToFit="1"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auto="1"/>
        <name val="ＭＳ ゴシック"/>
        <family val="3"/>
        <charset val="128"/>
        <scheme val="none"/>
      </font>
      <numFmt numFmtId="177" formatCode="#,##0_ ;[Red]\-#,##0\ "/>
      <fill>
        <patternFill patternType="solid">
          <fgColor indexed="64"/>
          <bgColor rgb="FFCCFFFF"/>
        </patternFill>
      </fill>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border outline="0">
        <top style="thin">
          <color rgb="FF000000"/>
        </top>
      </border>
    </dxf>
    <dxf>
      <font>
        <color rgb="FF0000FF"/>
        <family val="3"/>
        <charset val="128"/>
      </font>
      <fill>
        <patternFill patternType="solid">
          <fgColor rgb="FF000000"/>
          <bgColor rgb="FFFFFFCC"/>
        </patternFill>
      </fill>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rgb="FF000000"/>
          <bgColor rgb="FFCCFFFF"/>
        </patternFill>
      </fill>
      <alignment horizontal="general" vertical="center" textRotation="0" wrapText="0" indent="0" justifyLastLine="0" shrinkToFit="1" readingOrder="0"/>
    </dxf>
    <dxf>
      <border outline="0">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indexed="64"/>
          <bgColor theme="7"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indexed="64"/>
          <bgColor rgb="FFFFFFCC"/>
        </patternFill>
      </fill>
      <alignment horizontal="general" vertical="center" textRotation="0" wrapText="0" indent="0" justifyLastLine="0" shrinkToFit="1"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auto="1"/>
        <name val="ＭＳ ゴシック"/>
        <family val="3"/>
        <charset val="128"/>
        <scheme val="none"/>
      </font>
      <numFmt numFmtId="177" formatCode="#,##0_ ;[Red]\-#,##0\ "/>
      <fill>
        <patternFill patternType="solid">
          <fgColor indexed="64"/>
          <bgColor rgb="FFCCFFFF"/>
        </patternFill>
      </fill>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outline="0">
        <top style="thin">
          <color rgb="FF000000"/>
        </top>
      </border>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rgb="FF000000"/>
          <bgColor rgb="FFFFFFCC"/>
        </patternFill>
      </fill>
      <alignment horizontal="general" vertical="center" textRotation="0" wrapText="0" indent="0" justifyLastLine="0" shrinkToFit="1" readingOrder="0"/>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rgb="FF000000"/>
          <bgColor rgb="FFCCFFFF"/>
        </patternFill>
      </fill>
      <alignment horizontal="general" vertical="center" textRotation="0" wrapText="0" indent="0" justifyLastLine="0" shrinkToFit="1" readingOrder="0"/>
    </dxf>
    <dxf>
      <border outline="0">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indexed="64"/>
          <bgColor theme="7"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indexed="64"/>
          <bgColor rgb="FFFFFFCC"/>
        </patternFill>
      </fill>
      <alignment horizontal="general" vertical="center" textRotation="0" wrapText="0" indent="0" justifyLastLine="0" shrinkToFit="1"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auto="1"/>
        <name val="ＭＳ ゴシック"/>
        <family val="3"/>
        <charset val="128"/>
        <scheme val="none"/>
      </font>
      <numFmt numFmtId="177" formatCode="#,##0_ ;[Red]\-#,##0\ "/>
      <fill>
        <patternFill patternType="solid">
          <fgColor indexed="64"/>
          <bgColor rgb="FFCCFFFF"/>
        </patternFill>
      </fill>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border outline="0">
        <top style="thin">
          <color rgb="FF000000"/>
        </top>
      </border>
    </dxf>
    <dxf>
      <font>
        <color rgb="FF0000FF"/>
        <family val="3"/>
        <charset val="128"/>
      </font>
      <fill>
        <patternFill patternType="solid">
          <fgColor rgb="FF000000"/>
          <bgColor rgb="FFFFFFCC"/>
        </patternFill>
      </fill>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rgb="FF000000"/>
          <bgColor rgb="FFCCFFFF"/>
        </patternFill>
      </fill>
      <alignment horizontal="general" vertical="center" textRotation="0" wrapText="0" indent="0" justifyLastLine="0" shrinkToFit="1" readingOrder="0"/>
    </dxf>
    <dxf>
      <border outline="0">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indexed="64"/>
          <bgColor theme="7"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indexed="64"/>
          <bgColor rgb="FFFFFFCC"/>
        </patternFill>
      </fill>
      <alignment horizontal="general" vertical="center" textRotation="0" wrapText="0" indent="0" justifyLastLine="0" shrinkToFit="1"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auto="1"/>
        <name val="ＭＳ ゴシック"/>
        <family val="3"/>
        <charset val="128"/>
        <scheme val="none"/>
      </font>
      <numFmt numFmtId="177" formatCode="#,##0_ ;[Red]\-#,##0\ "/>
      <fill>
        <patternFill patternType="solid">
          <fgColor indexed="64"/>
          <bgColor rgb="FFCCFFFF"/>
        </patternFill>
      </fill>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outline="0">
        <top style="thin">
          <color rgb="FF000000"/>
        </top>
      </border>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rgb="FF000000"/>
          <bgColor rgb="FFFFFFCC"/>
        </patternFill>
      </fill>
      <alignment horizontal="general" vertical="center" textRotation="0" wrapText="0" indent="0" justifyLastLine="0" shrinkToFit="1" readingOrder="0"/>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rgb="FF000000"/>
          <bgColor rgb="FFCCFFFF"/>
        </patternFill>
      </fill>
      <alignment horizontal="general" vertical="center" textRotation="0" wrapText="0" indent="0" justifyLastLine="0" shrinkToFit="1" readingOrder="0"/>
    </dxf>
    <dxf>
      <border outline="0">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indexed="64"/>
          <bgColor theme="7"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indexed="64"/>
          <bgColor rgb="FFFFFFCC"/>
        </patternFill>
      </fill>
      <alignment horizontal="general" vertical="center" textRotation="0" wrapText="0" indent="0" justifyLastLine="0" shrinkToFit="1"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auto="1"/>
        <name val="ＭＳ ゴシック"/>
        <family val="3"/>
        <charset val="128"/>
        <scheme val="none"/>
      </font>
      <numFmt numFmtId="177" formatCode="#,##0_ ;[Red]\-#,##0\ "/>
      <fill>
        <patternFill patternType="solid">
          <fgColor indexed="64"/>
          <bgColor rgb="FFCCFFFF"/>
        </patternFill>
      </fill>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border outline="0">
        <top style="thin">
          <color rgb="FF000000"/>
        </top>
      </border>
    </dxf>
    <dxf>
      <font>
        <color rgb="FF0000FF"/>
        <family val="3"/>
        <charset val="128"/>
      </font>
      <fill>
        <patternFill patternType="solid">
          <fgColor rgb="FF000000"/>
          <bgColor rgb="FFFFFFCC"/>
        </patternFill>
      </fill>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rgb="FF000000"/>
          <bgColor rgb="FFCCFFFF"/>
        </patternFill>
      </fill>
      <alignment horizontal="general" vertical="center" textRotation="0" wrapText="0" indent="0" justifyLastLine="0" shrinkToFit="1" readingOrder="0"/>
    </dxf>
    <dxf>
      <border outline="0">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indexed="64"/>
          <bgColor theme="7"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indexed="64"/>
          <bgColor rgb="FFFFFFCC"/>
        </patternFill>
      </fill>
      <alignment horizontal="general" vertical="center" textRotation="0" wrapText="0" indent="0" justifyLastLine="0" shrinkToFit="1"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auto="1"/>
        <name val="ＭＳ ゴシック"/>
        <family val="3"/>
        <charset val="128"/>
        <scheme val="none"/>
      </font>
      <numFmt numFmtId="177" formatCode="#,##0_ ;[Red]\-#,##0\ "/>
      <fill>
        <patternFill patternType="solid">
          <fgColor indexed="64"/>
          <bgColor rgb="FFCCFFFF"/>
        </patternFill>
      </fill>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outline="0">
        <top style="thin">
          <color rgb="FF000000"/>
        </top>
      </border>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rgb="FF000000"/>
          <bgColor rgb="FFFFFFCC"/>
        </patternFill>
      </fill>
      <alignment horizontal="general" vertical="center" textRotation="0" wrapText="0" indent="0" justifyLastLine="0" shrinkToFit="1" readingOrder="0"/>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rgb="FF000000"/>
          <bgColor rgb="FFCCFFFF"/>
        </patternFill>
      </fill>
      <alignment horizontal="general" vertical="center" textRotation="0" wrapText="0" indent="0" justifyLastLine="0" shrinkToFit="1" readingOrder="0"/>
    </dxf>
    <dxf>
      <border outline="0">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indexed="64"/>
          <bgColor theme="7"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indexed="64"/>
          <bgColor rgb="FFFFFFCC"/>
        </patternFill>
      </fill>
      <alignment horizontal="general" vertical="center" textRotation="0" wrapText="0" indent="0" justifyLastLine="0" shrinkToFit="1"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auto="1"/>
        <name val="ＭＳ ゴシック"/>
        <family val="3"/>
        <charset val="128"/>
        <scheme val="none"/>
      </font>
      <numFmt numFmtId="177" formatCode="#,##0_ ;[Red]\-#,##0\ "/>
      <fill>
        <patternFill patternType="solid">
          <fgColor indexed="64"/>
          <bgColor rgb="FFCCFFFF"/>
        </patternFill>
      </fill>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border outline="0">
        <top style="thin">
          <color rgb="FF000000"/>
        </top>
      </border>
    </dxf>
    <dxf>
      <font>
        <color rgb="FF0000FF"/>
        <family val="3"/>
        <charset val="128"/>
      </font>
      <fill>
        <patternFill patternType="solid">
          <fgColor rgb="FF000000"/>
          <bgColor rgb="FFFFFFCC"/>
        </patternFill>
      </fill>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rgb="FF000000"/>
          <bgColor rgb="FFCCFFFF"/>
        </patternFill>
      </fill>
      <alignment horizontal="general" vertical="center" textRotation="0" wrapText="0" indent="0" justifyLastLine="0" shrinkToFit="1" readingOrder="0"/>
    </dxf>
    <dxf>
      <border outline="0">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indexed="64"/>
          <bgColor theme="7"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indexed="64"/>
          <bgColor rgb="FFFFFFCC"/>
        </patternFill>
      </fill>
      <alignment horizontal="general" vertical="center" textRotation="0" wrapText="0" indent="0" justifyLastLine="0" shrinkToFit="1"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auto="1"/>
        <name val="ＭＳ ゴシック"/>
        <family val="3"/>
        <charset val="128"/>
        <scheme val="none"/>
      </font>
      <numFmt numFmtId="177" formatCode="#,##0_ ;[Red]\-#,##0\ "/>
      <fill>
        <patternFill patternType="solid">
          <fgColor indexed="64"/>
          <bgColor rgb="FFCCFFFF"/>
        </patternFill>
      </fill>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outline="0">
        <top style="thin">
          <color rgb="FF000000"/>
        </top>
      </border>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rgb="FF000000"/>
          <bgColor rgb="FFFFFFCC"/>
        </patternFill>
      </fill>
      <alignment horizontal="general" vertical="center" textRotation="0" wrapText="0" indent="0" justifyLastLine="0" shrinkToFit="1" readingOrder="0"/>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rgb="FF000000"/>
          <bgColor rgb="FFCCFFFF"/>
        </patternFill>
      </fill>
      <alignment horizontal="general" vertical="center" textRotation="0" wrapText="0" indent="0" justifyLastLine="0" shrinkToFit="1" readingOrder="0"/>
    </dxf>
    <dxf>
      <border outline="0">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indexed="64"/>
          <bgColor theme="7"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indexed="64"/>
          <bgColor rgb="FFFFFFCC"/>
        </patternFill>
      </fill>
      <alignment horizontal="general" vertical="center" textRotation="0" wrapText="0" indent="0" justifyLastLine="0" shrinkToFit="1"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auto="1"/>
        <name val="ＭＳ ゴシック"/>
        <family val="3"/>
        <charset val="128"/>
        <scheme val="none"/>
      </font>
      <numFmt numFmtId="177" formatCode="#,##0_ ;[Red]\-#,##0\ "/>
      <fill>
        <patternFill patternType="solid">
          <fgColor indexed="64"/>
          <bgColor rgb="FFCCFFFF"/>
        </patternFill>
      </fill>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border outline="0">
        <top style="thin">
          <color rgb="FF000000"/>
        </top>
      </border>
    </dxf>
    <dxf>
      <font>
        <color rgb="FF0000FF"/>
        <family val="3"/>
        <charset val="128"/>
      </font>
      <fill>
        <patternFill patternType="solid">
          <fgColor rgb="FF000000"/>
          <bgColor rgb="FFFFFFCC"/>
        </patternFill>
      </fill>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rgb="FF000000"/>
          <bgColor rgb="FFCCFFFF"/>
        </patternFill>
      </fill>
      <alignment horizontal="general" vertical="center" textRotation="0" wrapText="0" indent="0" justifyLastLine="0" shrinkToFit="1" readingOrder="0"/>
    </dxf>
    <dxf>
      <border outline="0">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indexed="64"/>
          <bgColor theme="7"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indexed="64"/>
          <bgColor rgb="FFFFFFCC"/>
        </patternFill>
      </fill>
      <alignment horizontal="general" vertical="center" textRotation="0" wrapText="0" indent="0" justifyLastLine="0" shrinkToFit="1"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auto="1"/>
        <name val="ＭＳ ゴシック"/>
        <family val="3"/>
        <charset val="128"/>
        <scheme val="none"/>
      </font>
      <numFmt numFmtId="177" formatCode="#,##0_ ;[Red]\-#,##0\ "/>
      <fill>
        <patternFill patternType="solid">
          <fgColor indexed="64"/>
          <bgColor rgb="FFCCFFFF"/>
        </patternFill>
      </fill>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outline="0">
        <top style="thin">
          <color rgb="FF000000"/>
        </top>
      </border>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rgb="FF000000"/>
          <bgColor rgb="FFFFFFCC"/>
        </patternFill>
      </fill>
      <alignment horizontal="general" vertical="center" textRotation="0" wrapText="0" indent="0" justifyLastLine="0" shrinkToFit="1" readingOrder="0"/>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rgb="FF000000"/>
          <bgColor rgb="FFCCFFFF"/>
        </patternFill>
      </fill>
      <alignment horizontal="general" vertical="center" textRotation="0" wrapText="0" indent="0" justifyLastLine="0" shrinkToFit="1" readingOrder="0"/>
    </dxf>
    <dxf>
      <border outline="0">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indexed="64"/>
          <bgColor theme="7"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indexed="64"/>
          <bgColor rgb="FFFFFFCC"/>
        </patternFill>
      </fill>
      <alignment horizontal="general" vertical="center" textRotation="0" wrapText="0" indent="0" justifyLastLine="0" shrinkToFit="1"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auto="1"/>
        <name val="ＭＳ ゴシック"/>
        <family val="3"/>
        <charset val="128"/>
        <scheme val="none"/>
      </font>
      <numFmt numFmtId="177" formatCode="#,##0_ ;[Red]\-#,##0\ "/>
      <fill>
        <patternFill patternType="solid">
          <fgColor indexed="64"/>
          <bgColor rgb="FFCCFFFF"/>
        </patternFill>
      </fill>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border outline="0">
        <top style="thin">
          <color rgb="FF000000"/>
        </top>
      </border>
    </dxf>
    <dxf>
      <font>
        <color rgb="FF0000FF"/>
        <family val="3"/>
        <charset val="128"/>
      </font>
      <fill>
        <patternFill patternType="solid">
          <fgColor rgb="FF000000"/>
          <bgColor rgb="FFFFFFCC"/>
        </patternFill>
      </fill>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rgb="FF000000"/>
          <bgColor rgb="FFCCFFFF"/>
        </patternFill>
      </fill>
      <alignment horizontal="general" vertical="center" textRotation="0" wrapText="0" indent="0" justifyLastLine="0" shrinkToFit="1" readingOrder="0"/>
    </dxf>
    <dxf>
      <border outline="0">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indexed="64"/>
          <bgColor theme="7"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indexed="64"/>
          <bgColor rgb="FFFFFFCC"/>
        </patternFill>
      </fill>
      <alignment horizontal="general" vertical="center" textRotation="0" wrapText="0" indent="0" justifyLastLine="0" shrinkToFit="1"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auto="1"/>
        <name val="ＭＳ ゴシック"/>
        <family val="3"/>
        <charset val="128"/>
        <scheme val="none"/>
      </font>
      <numFmt numFmtId="177" formatCode="#,##0_ ;[Red]\-#,##0\ "/>
      <fill>
        <patternFill patternType="solid">
          <fgColor indexed="64"/>
          <bgColor rgb="FFCCFFFF"/>
        </patternFill>
      </fill>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outline="0">
        <top style="thin">
          <color rgb="FF000000"/>
        </top>
      </border>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rgb="FF000000"/>
          <bgColor rgb="FFFFFFCC"/>
        </patternFill>
      </fill>
      <alignment horizontal="general" vertical="center" textRotation="0" wrapText="0" indent="0" justifyLastLine="0" shrinkToFit="1" readingOrder="0"/>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rgb="FF000000"/>
          <bgColor rgb="FFCCFFFF"/>
        </patternFill>
      </fill>
      <alignment horizontal="general" vertical="center" textRotation="0" wrapText="0" indent="0" justifyLastLine="0" shrinkToFit="1" readingOrder="0"/>
    </dxf>
    <dxf>
      <border outline="0">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indexed="64"/>
          <bgColor theme="7"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indexed="64"/>
          <bgColor rgb="FFFFFFCC"/>
        </patternFill>
      </fill>
      <alignment horizontal="general" vertical="center" textRotation="0" wrapText="0" indent="0" justifyLastLine="0" shrinkToFit="1"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auto="1"/>
        <name val="ＭＳ ゴシック"/>
        <family val="3"/>
        <charset val="128"/>
        <scheme val="none"/>
      </font>
      <numFmt numFmtId="177" formatCode="#,##0_ ;[Red]\-#,##0\ "/>
      <fill>
        <patternFill patternType="solid">
          <fgColor indexed="64"/>
          <bgColor rgb="FFCCFFFF"/>
        </patternFill>
      </fill>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border outline="0">
        <top style="thin">
          <color rgb="FF000000"/>
        </top>
      </border>
    </dxf>
    <dxf>
      <font>
        <color rgb="FF0000FF"/>
        <family val="3"/>
        <charset val="128"/>
      </font>
      <fill>
        <patternFill patternType="solid">
          <fgColor rgb="FF000000"/>
          <bgColor rgb="FFFFFFCC"/>
        </patternFill>
      </fill>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rgb="FF000000"/>
          <bgColor rgb="FFCCFFFF"/>
        </patternFill>
      </fill>
      <alignment horizontal="general" vertical="center" textRotation="0" wrapText="0" indent="0" justifyLastLine="0" shrinkToFit="1" readingOrder="0"/>
    </dxf>
    <dxf>
      <border outline="0">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indexed="64"/>
          <bgColor theme="7"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indexed="64"/>
          <bgColor rgb="FFFFFFCC"/>
        </patternFill>
      </fill>
      <alignment horizontal="general" vertical="center" textRotation="0" wrapText="0" indent="0" justifyLastLine="0" shrinkToFit="1"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auto="1"/>
        <name val="ＭＳ ゴシック"/>
        <family val="3"/>
        <charset val="128"/>
        <scheme val="none"/>
      </font>
      <numFmt numFmtId="177" formatCode="#,##0_ ;[Red]\-#,##0\ "/>
      <fill>
        <patternFill patternType="solid">
          <fgColor indexed="64"/>
          <bgColor rgb="FFCCFFFF"/>
        </patternFill>
      </fill>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outline="0">
        <top style="thin">
          <color rgb="FF000000"/>
        </top>
      </border>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rgb="FF000000"/>
          <bgColor rgb="FFFFFFCC"/>
        </patternFill>
      </fill>
      <alignment horizontal="general" vertical="center" textRotation="0" wrapText="0" indent="0" justifyLastLine="0" shrinkToFit="1" readingOrder="0"/>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rgb="FF000000"/>
          <bgColor rgb="FFCCFFFF"/>
        </patternFill>
      </fill>
      <alignment horizontal="general" vertical="center" textRotation="0" wrapText="0" indent="0" justifyLastLine="0" shrinkToFit="1" readingOrder="0"/>
    </dxf>
    <dxf>
      <border outline="0">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indexed="64"/>
          <bgColor theme="7"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indexed="64"/>
          <bgColor rgb="FFFFFFCC"/>
        </patternFill>
      </fill>
      <alignment horizontal="general" vertical="center" textRotation="0" wrapText="0" indent="0" justifyLastLine="0" shrinkToFit="1"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auto="1"/>
        <name val="ＭＳ ゴシック"/>
        <family val="3"/>
        <charset val="128"/>
        <scheme val="none"/>
      </font>
      <numFmt numFmtId="177" formatCode="#,##0_ ;[Red]\-#,##0\ "/>
      <fill>
        <patternFill patternType="solid">
          <fgColor indexed="64"/>
          <bgColor rgb="FFCCFFFF"/>
        </patternFill>
      </fill>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border outline="0">
        <top style="thin">
          <color indexed="64"/>
        </top>
      </border>
    </dxf>
    <dxf>
      <font>
        <color rgb="FF0000FF"/>
        <family val="3"/>
        <charset val="128"/>
      </font>
      <fill>
        <patternFill patternType="solid">
          <fgColor indexed="64"/>
          <bgColor rgb="FFFFFFCC"/>
        </patternFill>
      </fill>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ＭＳ ゴシック"/>
        <family val="3"/>
        <charset val="128"/>
        <scheme val="none"/>
      </font>
      <fill>
        <patternFill patternType="solid">
          <fgColor indexed="64"/>
          <bgColor rgb="FFCCFFFF"/>
        </patternFill>
      </fill>
      <alignment horizontal="general" vertical="center" textRotation="0" wrapText="0" indent="0" justifyLastLine="0" shrinkToFit="1" readingOrder="0"/>
    </dxf>
    <dxf>
      <border outline="0">
        <bottom style="thin">
          <color indexed="64"/>
        </bottom>
      </border>
    </dxf>
    <dxf>
      <font>
        <b val="0"/>
        <i val="0"/>
        <strike val="0"/>
        <condense val="0"/>
        <extend val="0"/>
        <outline val="0"/>
        <shadow val="0"/>
        <u val="none"/>
        <vertAlign val="baseline"/>
        <sz val="9"/>
        <color auto="1"/>
        <name val="ＭＳ ゴシック"/>
        <family val="3"/>
        <charset val="128"/>
        <scheme val="none"/>
      </font>
      <fill>
        <patternFill patternType="solid">
          <fgColor indexed="64"/>
          <bgColor theme="7"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indexed="64"/>
          <bgColor rgb="FFFFFFCC"/>
        </patternFill>
      </fill>
      <alignment horizontal="general" vertical="center" textRotation="0" wrapText="0" indent="0" justifyLastLine="0" shrinkToFit="1"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auto="1"/>
        <name val="ＭＳ ゴシック"/>
        <family val="3"/>
        <charset val="128"/>
        <scheme val="none"/>
      </font>
      <numFmt numFmtId="177" formatCode="#,##0_ ;[Red]\-#,##0\ "/>
      <fill>
        <patternFill patternType="solid">
          <fgColor indexed="64"/>
          <bgColor rgb="FFCCFFFF"/>
        </patternFill>
      </fill>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outline="0">
        <top style="thin">
          <color indexed="64"/>
        </top>
      </border>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indexed="64"/>
          <bgColor rgb="FFFFFFCC"/>
        </patternFill>
      </fill>
      <alignment horizontal="general" vertical="center" textRotation="0" wrapText="0" indent="0" justifyLastLine="0" shrinkToFit="1" readingOrder="0"/>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ＭＳ ゴシック"/>
        <family val="3"/>
        <charset val="128"/>
        <scheme val="none"/>
      </font>
      <fill>
        <patternFill patternType="solid">
          <fgColor indexed="64"/>
          <bgColor rgb="FFCCFFFF"/>
        </patternFill>
      </fill>
      <alignment horizontal="general" vertical="center" textRotation="0" wrapText="0" indent="0" justifyLastLine="0" shrinkToFit="1" readingOrder="0"/>
    </dxf>
    <dxf>
      <border outline="0">
        <bottom style="thin">
          <color indexed="64"/>
        </bottom>
      </border>
    </dxf>
    <dxf>
      <font>
        <b val="0"/>
        <i val="0"/>
        <strike val="0"/>
        <condense val="0"/>
        <extend val="0"/>
        <outline val="0"/>
        <shadow val="0"/>
        <u val="none"/>
        <vertAlign val="baseline"/>
        <sz val="9"/>
        <color auto="1"/>
        <name val="ＭＳ ゴシック"/>
        <family val="3"/>
        <charset val="128"/>
        <scheme val="none"/>
      </font>
      <fill>
        <patternFill patternType="solid">
          <fgColor indexed="64"/>
          <bgColor theme="7" tint="0.79998168889431442"/>
        </patternFill>
      </fill>
      <alignment horizontal="center" vertical="center" textRotation="0" wrapText="1" indent="0" justifyLastLine="0" shrinkToFit="0" readingOrder="0"/>
    </dxf>
  </dxfs>
  <tableStyles count="0" defaultTableStyle="TableStyleMedium2" defaultPivotStyle="PivotStyleLight16"/>
  <colors>
    <mruColors>
      <color rgb="FFCCFFFF"/>
      <color rgb="FFFFFFCC"/>
      <color rgb="FF0000FF"/>
      <color rgb="FFCCFFCC"/>
      <color rgb="FFCDFFFF"/>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11</xdr:col>
      <xdr:colOff>13335</xdr:colOff>
      <xdr:row>3</xdr:row>
      <xdr:rowOff>360045</xdr:rowOff>
    </xdr:from>
    <xdr:to>
      <xdr:col>33</xdr:col>
      <xdr:colOff>97155</xdr:colOff>
      <xdr:row>9</xdr:row>
      <xdr:rowOff>302895</xdr:rowOff>
    </xdr:to>
    <xdr:sp macro="" textlink="">
      <xdr:nvSpPr>
        <xdr:cNvPr id="2" name="テキスト ボックス 1">
          <a:extLst>
            <a:ext uri="{FF2B5EF4-FFF2-40B4-BE49-F238E27FC236}">
              <a16:creationId xmlns:a16="http://schemas.microsoft.com/office/drawing/2014/main" id="{EF0D8673-A4C8-BA2C-E211-271FEBC60CB2}"/>
            </a:ext>
          </a:extLst>
        </xdr:cNvPr>
        <xdr:cNvSpPr txBox="1"/>
      </xdr:nvSpPr>
      <xdr:spPr>
        <a:xfrm>
          <a:off x="11717655" y="1000125"/>
          <a:ext cx="3581400" cy="202311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b="1">
              <a:solidFill>
                <a:srgbClr val="FF0000"/>
              </a:solidFill>
            </a:rPr>
            <a:t>自動転記シートにつき、原則入力不要</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50</xdr:col>
      <xdr:colOff>148590</xdr:colOff>
      <xdr:row>30</xdr:row>
      <xdr:rowOff>158115</xdr:rowOff>
    </xdr:from>
    <xdr:to>
      <xdr:col>91</xdr:col>
      <xdr:colOff>151368</xdr:colOff>
      <xdr:row>35</xdr:row>
      <xdr:rowOff>120176</xdr:rowOff>
    </xdr:to>
    <xdr:pic>
      <xdr:nvPicPr>
        <xdr:cNvPr id="3" name="図 2">
          <a:extLst>
            <a:ext uri="{FF2B5EF4-FFF2-40B4-BE49-F238E27FC236}">
              <a16:creationId xmlns:a16="http://schemas.microsoft.com/office/drawing/2014/main" id="{66B5BDE4-2780-3BBC-C68D-A5A508A3D2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568565" y="6587490"/>
          <a:ext cx="6251178" cy="1152686"/>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662BFB5B-3984-40E5-A1BF-9A05C125B5F5}" name="所要額A" displayName="所要額A" ref="H28:H35" totalsRowCount="1" headerRowDxfId="239" dataDxfId="237" totalsRowDxfId="235" headerRowBorderDxfId="238" tableBorderDxfId="236" totalsRowBorderDxfId="234" dataCellStyle="桁区切り">
  <tableColumns count="1">
    <tableColumn id="1" xr3:uid="{E17F230D-9763-4A86-AE8F-D99DA7997578}" name="所要額（円）_x000a_※税抜金額" totalsRowFunction="custom" dataDxfId="233" totalsRowDxfId="232" dataCellStyle="桁区切り">
      <totalsRowFormula>SUM(所要額A[])</totalsRowFormula>
    </tableColumn>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12827A8C-2BC1-4568-914B-9FDB555DDD00}" name="所要額B37911" displayName="所要額B37911" ref="H38:H43" totalsRowCount="1" headerRowDxfId="167" dataDxfId="165" totalsRowDxfId="163" headerRowBorderDxfId="166" tableBorderDxfId="164" totalsRowBorderDxfId="162" dataCellStyle="桁区切り">
  <tableColumns count="1">
    <tableColumn id="1" xr3:uid="{49757B5C-2AB2-4EA6-AE81-4E426D09501D}" name="所要額（円）_x000a_※税抜金額" totalsRowFunction="custom" dataDxfId="161" totalsRowDxfId="160" dataCellStyle="桁区切り">
      <totalsRowFormula>SUM(所要額B37911[])</totalsRowFormula>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8AE0D072-085D-45C3-8101-01C5EF1389F8}" name="所要額A2681012" displayName="所要額A2681012" ref="H28:H35" totalsRowCount="1" headerRowDxfId="159" dataDxfId="157" totalsRowDxfId="155" headerRowBorderDxfId="158" tableBorderDxfId="156" totalsRowBorderDxfId="154" dataCellStyle="桁区切り">
  <tableColumns count="1">
    <tableColumn id="1" xr3:uid="{E4DBB337-18DC-4256-9BED-61B504D0CDF8}" name="所要額（円）_x000a_※税抜金額" totalsRowFunction="custom" dataDxfId="153" totalsRowDxfId="152" dataCellStyle="桁区切り">
      <totalsRowFormula>SUM(所要額A2681012[])</totalsRowFormula>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8095A90E-6F28-4D2F-A089-0A5B3E5E797A}" name="所要額B3791113" displayName="所要額B3791113" ref="H38:H43" totalsRowCount="1" headerRowDxfId="151" dataDxfId="149" totalsRowDxfId="147" headerRowBorderDxfId="150" tableBorderDxfId="148" totalsRowBorderDxfId="146" dataCellStyle="桁区切り">
  <tableColumns count="1">
    <tableColumn id="1" xr3:uid="{A76256E7-3F0B-45EF-8671-1386E1A804A7}" name="所要額（円）_x000a_※税抜金額" totalsRowFunction="custom" dataDxfId="145" totalsRowDxfId="144" dataCellStyle="桁区切り">
      <totalsRowFormula>SUM(所要額B3791113[])</totalsRowFormula>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543BA581-09AB-4DFE-AB82-F2B66966D3D5}" name="所要額A268101214" displayName="所要額A268101214" ref="H28:H35" totalsRowCount="1" headerRowDxfId="143" dataDxfId="141" totalsRowDxfId="139" headerRowBorderDxfId="142" tableBorderDxfId="140" totalsRowBorderDxfId="138" dataCellStyle="桁区切り">
  <tableColumns count="1">
    <tableColumn id="1" xr3:uid="{E0E2A7D4-2132-4851-A31C-BB9A7020F2CC}" name="所要額（円）_x000a_※税抜金額" totalsRowFunction="custom" dataDxfId="137" totalsRowDxfId="136" dataCellStyle="桁区切り">
      <totalsRowFormula>SUM(所要額A268101214[])</totalsRowFormula>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1DD95FBE-A243-44E5-BE20-9CB58C20DBEA}" name="所要額B379111315" displayName="所要額B379111315" ref="H38:H43" totalsRowCount="1" headerRowDxfId="135" dataDxfId="133" totalsRowDxfId="131" headerRowBorderDxfId="134" tableBorderDxfId="132" totalsRowBorderDxfId="130" dataCellStyle="桁区切り">
  <tableColumns count="1">
    <tableColumn id="1" xr3:uid="{E2E04EB7-40E6-4662-8769-1849CE9A38C1}" name="所要額（円）_x000a_※税抜金額" totalsRowFunction="custom" dataDxfId="129" totalsRowDxfId="128" dataCellStyle="桁区切り">
      <totalsRowFormula>SUM(所要額B379111315[])</totalsRowFormula>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9397AA13-65AA-4179-9399-6FE8706275C4}" name="所要額A26810121416" displayName="所要額A26810121416" ref="H28:H35" totalsRowCount="1" headerRowDxfId="127" dataDxfId="125" totalsRowDxfId="123" headerRowBorderDxfId="126" tableBorderDxfId="124" totalsRowBorderDxfId="122" dataCellStyle="桁区切り">
  <tableColumns count="1">
    <tableColumn id="1" xr3:uid="{80BF56F8-04C5-4217-8F20-B47FD398E916}" name="所要額（円）_x000a_※税抜金額" totalsRowFunction="custom" dataDxfId="121" totalsRowDxfId="120" dataCellStyle="桁区切り">
      <totalsRowFormula>SUM(所要額A26810121416[])</totalsRowFormula>
    </tableColumn>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91C599D8-73BC-4E4B-B737-926B0A5CE51B}" name="所要額B37911131517" displayName="所要額B37911131517" ref="H38:H43" totalsRowCount="1" headerRowDxfId="119" dataDxfId="117" totalsRowDxfId="115" headerRowBorderDxfId="118" tableBorderDxfId="116" totalsRowBorderDxfId="114" dataCellStyle="桁区切り">
  <tableColumns count="1">
    <tableColumn id="1" xr3:uid="{B18E8493-A6F3-4348-8DBD-0175981B1E55}" name="所要額（円）_x000a_※税抜金額" totalsRowFunction="custom" dataDxfId="113" totalsRowDxfId="112" dataCellStyle="桁区切り">
      <totalsRowFormula>SUM(所要額B37911131517[])</totalsRowFormula>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9BDE558-74AD-4209-B9B1-19D22D52C4A4}" name="所要額A2681012141618" displayName="所要額A2681012141618" ref="H28:H35" totalsRowCount="1" headerRowDxfId="111" dataDxfId="109" totalsRowDxfId="107" headerRowBorderDxfId="110" tableBorderDxfId="108" totalsRowBorderDxfId="106" dataCellStyle="桁区切り">
  <tableColumns count="1">
    <tableColumn id="1" xr3:uid="{2FDDDD65-41E1-4309-B514-48DBA13B39F4}" name="所要額（円）_x000a_※税抜金額" totalsRowFunction="custom" dataDxfId="105" totalsRowDxfId="104" dataCellStyle="桁区切り">
      <totalsRowFormula>SUM(所要額A2681012141618[])</totalsRowFormula>
    </tableColumn>
  </tableColumns>
  <tableStyleInfo name="TableStyleMedium2"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B024A481-EFF9-43B4-BAD2-F5E9E1FC9862}" name="所要額B3791113151719" displayName="所要額B3791113151719" ref="H38:H43" totalsRowCount="1" headerRowDxfId="103" dataDxfId="101" totalsRowDxfId="99" headerRowBorderDxfId="102" tableBorderDxfId="100" totalsRowBorderDxfId="98" dataCellStyle="桁区切り">
  <tableColumns count="1">
    <tableColumn id="1" xr3:uid="{9773E5E1-10F0-4727-ADB6-25D70EC4AACC}" name="所要額（円）_x000a_※税抜金額" totalsRowFunction="custom" dataDxfId="97" totalsRowDxfId="96" dataCellStyle="桁区切り">
      <totalsRowFormula>SUM(所要額B3791113151719[])</totalsRowFormula>
    </tableColumn>
  </tableColumns>
  <tableStyleInfo name="TableStyleMedium2"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C96875BE-651A-416D-844E-2EDDF6CAC83B}" name="所要額A268101214161820" displayName="所要額A268101214161820" ref="H28:H35" totalsRowCount="1" headerRowDxfId="95" dataDxfId="93" totalsRowDxfId="91" headerRowBorderDxfId="94" tableBorderDxfId="92" totalsRowBorderDxfId="90" dataCellStyle="桁区切り">
  <tableColumns count="1">
    <tableColumn id="1" xr3:uid="{CF906D37-3E94-4E64-A693-D5837B906552}" name="所要額（円）_x000a_※税抜金額" totalsRowFunction="custom" dataDxfId="89" totalsRowDxfId="88" dataCellStyle="桁区切り">
      <totalsRowFormula>SUM(所要額A268101214161820[])</totalsRowFormula>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6EF43A1E-ABF7-41C5-ABFE-522D959DD480}" name="所要額B" displayName="所要額B" ref="H38:H43" totalsRowCount="1" headerRowDxfId="231" dataDxfId="229" totalsRowDxfId="227" headerRowBorderDxfId="230" tableBorderDxfId="228" totalsRowBorderDxfId="226" dataCellStyle="桁区切り">
  <tableColumns count="1">
    <tableColumn id="1" xr3:uid="{C77759FC-F68F-42B7-90F6-0A4A94876748}" name="所要額（円）_x000a_※税抜金額" totalsRowFunction="custom" dataDxfId="225" totalsRowDxfId="224" dataCellStyle="桁区切り">
      <totalsRowFormula>SUM(所要額B[])</totalsRowFormula>
    </tableColumn>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C01E12A-80C1-4949-8EA4-DBB9B12A8713}" name="所要額B379111315171921" displayName="所要額B379111315171921" ref="H38:H43" totalsRowCount="1" headerRowDxfId="87" dataDxfId="85" totalsRowDxfId="83" headerRowBorderDxfId="86" tableBorderDxfId="84" totalsRowBorderDxfId="82" dataCellStyle="桁区切り">
  <tableColumns count="1">
    <tableColumn id="1" xr3:uid="{BCE98A1E-990D-4DA7-8907-C380D794A87D}" name="所要額（円）_x000a_※税抜金額" totalsRowFunction="custom" dataDxfId="81" totalsRowDxfId="80" dataCellStyle="桁区切り">
      <totalsRowFormula>SUM(所要額B379111315171921[])</totalsRowFormula>
    </tableColumn>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23B9A0E8-A1F2-42BA-96FD-CD09AFF6BC6D}" name="所要額A26810121416182022" displayName="所要額A26810121416182022" ref="H28:H35" totalsRowCount="1" headerRowDxfId="79" dataDxfId="77" totalsRowDxfId="75" headerRowBorderDxfId="78" tableBorderDxfId="76" totalsRowBorderDxfId="74" dataCellStyle="桁区切り">
  <tableColumns count="1">
    <tableColumn id="1" xr3:uid="{DB1EDA52-58EF-4E37-B767-98A420792B82}" name="所要額（円）_x000a_※税抜金額" totalsRowFunction="custom" dataDxfId="73" totalsRowDxfId="72" dataCellStyle="桁区切り">
      <totalsRowFormula>SUM(所要額A26810121416182022[])</totalsRowFormula>
    </tableColum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D4163E2C-4285-4145-8632-1D7A3D740BE1}" name="所要額B37911131517192123" displayName="所要額B37911131517192123" ref="H38:H43" totalsRowCount="1" headerRowDxfId="71" dataDxfId="69" totalsRowDxfId="67" headerRowBorderDxfId="70" tableBorderDxfId="68" totalsRowBorderDxfId="66" dataCellStyle="桁区切り">
  <tableColumns count="1">
    <tableColumn id="1" xr3:uid="{21072A7E-657E-44A6-A940-4A66C6C59D99}" name="所要額（円）_x000a_※税抜金額" totalsRowFunction="custom" dataDxfId="65" totalsRowDxfId="64" dataCellStyle="桁区切り">
      <totalsRowFormula>SUM(所要額B37911131517192123[])</totalsRowFormula>
    </tableColumn>
  </tableColumns>
  <tableStyleInfo name="TableStyleMedium2"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A2B00BA3-2AE4-421A-BE58-13CF9F31A810}" name="所要額A2681012141618202224" displayName="所要額A2681012141618202224" ref="H28:H35" totalsRowCount="1" headerRowDxfId="63" dataDxfId="61" totalsRowDxfId="59" headerRowBorderDxfId="62" tableBorderDxfId="60" totalsRowBorderDxfId="58" dataCellStyle="桁区切り">
  <tableColumns count="1">
    <tableColumn id="1" xr3:uid="{FC1EFEFB-E477-47AA-8CF4-89647615FF46}" name="所要額（円）_x000a_※税抜金額" totalsRowFunction="custom" dataDxfId="57" totalsRowDxfId="56" dataCellStyle="桁区切り">
      <totalsRowFormula>SUM(所要額A2681012141618202224[])</totalsRowFormula>
    </tableColumn>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53BCC7D2-76A5-404D-8951-BB559A228D76}" name="所要額B3791113151719212325" displayName="所要額B3791113151719212325" ref="H38:H43" totalsRowCount="1" headerRowDxfId="55" dataDxfId="53" totalsRowDxfId="51" headerRowBorderDxfId="54" tableBorderDxfId="52" totalsRowBorderDxfId="50" dataCellStyle="桁区切り">
  <tableColumns count="1">
    <tableColumn id="1" xr3:uid="{2A167A49-13E2-4560-95B2-F1E7A26C20DB}" name="所要額（円）_x000a_※税抜金額" totalsRowFunction="custom" dataDxfId="49" totalsRowDxfId="48" dataCellStyle="桁区切り">
      <totalsRowFormula>SUM(所要額B3791113151719212325[])</totalsRowFormula>
    </tableColumn>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2FA67F86-709F-430F-91C8-3FDD22F2517F}" name="所要額A268101214161820222426" displayName="所要額A268101214161820222426" ref="H28:H35" totalsRowCount="1" headerRowDxfId="47" dataDxfId="45" totalsRowDxfId="43" headerRowBorderDxfId="46" tableBorderDxfId="44" totalsRowBorderDxfId="42" dataCellStyle="桁区切り">
  <tableColumns count="1">
    <tableColumn id="1" xr3:uid="{48C38B3B-BB96-481B-A301-349A5BD446BC}" name="所要額（円）_x000a_※税抜金額" totalsRowFunction="custom" dataDxfId="41" totalsRowDxfId="40" dataCellStyle="桁区切り">
      <totalsRowFormula>SUM(所要額A268101214161820222426[])</totalsRowFormula>
    </tableColumn>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B6164568-75D3-4D44-B03E-B6B36D18B2F0}" name="所要額B379111315171921232527" displayName="所要額B379111315171921232527" ref="H38:H43" totalsRowCount="1" headerRowDxfId="39" dataDxfId="37" totalsRowDxfId="35" headerRowBorderDxfId="38" tableBorderDxfId="36" totalsRowBorderDxfId="34" dataCellStyle="桁区切り">
  <tableColumns count="1">
    <tableColumn id="1" xr3:uid="{3FD4FBAB-F2BB-4E53-8010-7F190D4591E5}" name="所要額（円）_x000a_※税抜金額" totalsRowFunction="custom" dataDxfId="33" totalsRowDxfId="32" dataCellStyle="桁区切り">
      <totalsRowFormula>SUM(所要額B379111315171921232527[])</totalsRowFormula>
    </tableColumn>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34F51072-A608-4E50-8D99-6827EE9D3933}" name="所要額A26810121416182022242628" displayName="所要額A26810121416182022242628" ref="H28:H35" totalsRowCount="1" headerRowDxfId="31" dataDxfId="29" totalsRowDxfId="27" headerRowBorderDxfId="30" tableBorderDxfId="28" totalsRowBorderDxfId="26" dataCellStyle="桁区切り">
  <tableColumns count="1">
    <tableColumn id="1" xr3:uid="{7DB4F64F-CE51-41A5-B2AF-067780E6DCF4}" name="所要額（円）_x000a_※税抜金額" totalsRowFunction="custom" dataDxfId="25" totalsRowDxfId="24" dataCellStyle="桁区切り">
      <totalsRowFormula>SUM(所要額A26810121416182022242628[])</totalsRowFormula>
    </tableColumn>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D476B227-D1A7-465D-8C1D-A60239DC82BC}" name="所要額B37911131517192123252729" displayName="所要額B37911131517192123252729" ref="H38:H43" totalsRowCount="1" headerRowDxfId="23" dataDxfId="21" totalsRowDxfId="19" headerRowBorderDxfId="22" tableBorderDxfId="20" totalsRowBorderDxfId="18" dataCellStyle="桁区切り">
  <tableColumns count="1">
    <tableColumn id="1" xr3:uid="{7FD0BAD7-5E87-4C93-8A17-7A4FFBBCB7C5}" name="所要額（円）_x000a_※税抜金額" totalsRowFunction="custom" dataDxfId="17" totalsRowDxfId="16" dataCellStyle="桁区切り">
      <totalsRowFormula>SUM(所要額B37911131517192123252729[])</totalsRowFormula>
    </tableColumn>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7134D423-7142-4031-A34A-669F47D3B990}" name="所要額A30" displayName="所要額A30" ref="H28:H35" totalsRowCount="1" headerRowDxfId="15" dataDxfId="13" totalsRowDxfId="11" headerRowBorderDxfId="14" tableBorderDxfId="12" totalsRowBorderDxfId="10" dataCellStyle="桁区切り">
  <tableColumns count="1">
    <tableColumn id="1" xr3:uid="{FAE3A31F-EBCF-48B7-B1F4-69484F92D694}" name="所要額（円）_x000a_※税抜金額" totalsRowFunction="custom" dataDxfId="9" totalsRowDxfId="8" dataCellStyle="桁区切り">
      <totalsRowFormula>SUM(所要額A30[])</totalsRowFormula>
    </tableColumn>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3A702C1C-20CE-4F39-91CE-B4A6E8413C08}" name="所要額A2" displayName="所要額A2" ref="H28:H35" totalsRowCount="1" headerRowDxfId="223" dataDxfId="221" totalsRowDxfId="219" headerRowBorderDxfId="222" tableBorderDxfId="220" totalsRowBorderDxfId="218" dataCellStyle="桁区切り">
  <tableColumns count="1">
    <tableColumn id="1" xr3:uid="{2FAE5541-AE03-45FA-BD0B-19F33B9BCF0F}" name="所要額（円）_x000a_※税抜金額" totalsRowFunction="custom" dataDxfId="217" totalsRowDxfId="216" dataCellStyle="桁区切り">
      <totalsRowFormula>SUM(所要額A2[])</totalsRowFormula>
    </tableColumn>
  </tableColumns>
  <tableStyleInfo name="TableStyleMedium2"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F70FB7FF-FEE4-4366-A574-B9C00EAE746C}" name="所要額B31" displayName="所要額B31" ref="H38:H43" totalsRowCount="1" headerRowDxfId="7" dataDxfId="5" totalsRowDxfId="3" headerRowBorderDxfId="6" tableBorderDxfId="4" totalsRowBorderDxfId="2" dataCellStyle="桁区切り">
  <tableColumns count="1">
    <tableColumn id="1" xr3:uid="{B7977630-CCF8-4B05-B7DE-90E2922FD32F}" name="所要額（円）_x000a_※税抜金額" totalsRowFunction="custom" dataDxfId="1" totalsRowDxfId="0" dataCellStyle="桁区切り">
      <totalsRowFormula>SUM(所要額B31[])</totalsRowFormula>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DDE6C345-328A-4B8F-999C-CED7F37DDF8A}" name="所要額B3" displayName="所要額B3" ref="H38:H43" totalsRowCount="1" headerRowDxfId="215" dataDxfId="213" totalsRowDxfId="211" headerRowBorderDxfId="214" tableBorderDxfId="212" totalsRowBorderDxfId="210" dataCellStyle="桁区切り">
  <tableColumns count="1">
    <tableColumn id="1" xr3:uid="{9F881AA3-ED81-438C-B325-1EC1930FF143}" name="所要額（円）_x000a_※税抜金額" totalsRowFunction="custom" dataDxfId="209" totalsRowDxfId="208" dataCellStyle="桁区切り">
      <totalsRowFormula>SUM(所要額B3[])</totalsRowFormula>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10E14D14-6718-48F3-9209-70F428E29F24}" name="所要額A26" displayName="所要額A26" ref="H28:H35" totalsRowCount="1" headerRowDxfId="207" dataDxfId="205" totalsRowDxfId="203" headerRowBorderDxfId="206" tableBorderDxfId="204" totalsRowBorderDxfId="202" dataCellStyle="桁区切り">
  <tableColumns count="1">
    <tableColumn id="1" xr3:uid="{3D7655FD-F2D8-48D3-8F05-8C5021E05406}" name="所要額（円）_x000a_※税抜金額" totalsRowFunction="custom" dataDxfId="201" totalsRowDxfId="200" dataCellStyle="桁区切り">
      <totalsRowFormula>SUM(所要額A26[])</totalsRowFormula>
    </tableColumn>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3A0D99F2-3694-4C4D-8397-004BBDCD4E09}" name="所要額B37" displayName="所要額B37" ref="H38:H43" totalsRowCount="1" headerRowDxfId="199" dataDxfId="197" totalsRowDxfId="195" headerRowBorderDxfId="198" tableBorderDxfId="196" totalsRowBorderDxfId="194" dataCellStyle="桁区切り">
  <tableColumns count="1">
    <tableColumn id="1" xr3:uid="{69CF2F72-3D89-4E7D-9676-ED9BEE4F2D61}" name="所要額（円）_x000a_※税抜金額" totalsRowFunction="custom" dataDxfId="193" totalsRowDxfId="192" dataCellStyle="桁区切り">
      <totalsRowFormula>SUM(所要額B37[])</totalsRowFormula>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875BD24F-A5A2-41F9-82F0-606C31A857BB}" name="所要額A268" displayName="所要額A268" ref="H28:H35" totalsRowCount="1" headerRowDxfId="191" dataDxfId="189" totalsRowDxfId="187" headerRowBorderDxfId="190" tableBorderDxfId="188" totalsRowBorderDxfId="186" dataCellStyle="桁区切り">
  <tableColumns count="1">
    <tableColumn id="1" xr3:uid="{8D8E5FAF-A312-4FBC-97BE-698B6C22C2B3}" name="所要額（円）_x000a_※税抜金額" totalsRowFunction="custom" dataDxfId="185" totalsRowDxfId="184" dataCellStyle="桁区切り">
      <totalsRowFormula>SUM(所要額A268[])</totalsRowFormula>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E34F5C20-9625-4CAB-B3F1-FDE21F3CC53F}" name="所要額B379" displayName="所要額B379" ref="H38:H43" totalsRowCount="1" headerRowDxfId="183" dataDxfId="181" totalsRowDxfId="179" headerRowBorderDxfId="182" tableBorderDxfId="180" totalsRowBorderDxfId="178" dataCellStyle="桁区切り">
  <tableColumns count="1">
    <tableColumn id="1" xr3:uid="{F297EFB1-6461-40AE-9BB1-5764A1E64FD0}" name="所要額（円）_x000a_※税抜金額" totalsRowFunction="custom" dataDxfId="177" totalsRowDxfId="176" dataCellStyle="桁区切り">
      <totalsRowFormula>SUM(所要額B379[])</totalsRowFormula>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4770D3B-674C-4FF3-87D2-297E1B790E78}" name="所要額A26810" displayName="所要額A26810" ref="H28:H35" totalsRowCount="1" headerRowDxfId="175" dataDxfId="173" totalsRowDxfId="171" headerRowBorderDxfId="174" tableBorderDxfId="172" totalsRowBorderDxfId="170" dataCellStyle="桁区切り">
  <tableColumns count="1">
    <tableColumn id="1" xr3:uid="{B7C7B1A8-5036-4C7F-956E-0707EF06EDDA}" name="所要額（円）_x000a_※税抜金額" totalsRowFunction="custom" dataDxfId="169" totalsRowDxfId="168" dataCellStyle="桁区切り">
      <totalsRowFormula>SUM(所要額A26810[])</totalsRowFormula>
    </tableColumn>
  </tableColumns>
  <tableStyleInfo name="TableStyleMedium2"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table" Target="../tables/table16.xml"/><Relationship Id="rId2" Type="http://schemas.openxmlformats.org/officeDocument/2006/relationships/table" Target="../tables/table15.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table" Target="../tables/table18.xml"/><Relationship Id="rId2" Type="http://schemas.openxmlformats.org/officeDocument/2006/relationships/table" Target="../tables/table17.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table" Target="../tables/table20.xml"/><Relationship Id="rId2" Type="http://schemas.openxmlformats.org/officeDocument/2006/relationships/table" Target="../tables/table19.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table" Target="../tables/table22.xml"/><Relationship Id="rId2" Type="http://schemas.openxmlformats.org/officeDocument/2006/relationships/table" Target="../tables/table21.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table" Target="../tables/table24.xml"/><Relationship Id="rId2" Type="http://schemas.openxmlformats.org/officeDocument/2006/relationships/table" Target="../tables/table2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table" Target="../tables/table26.xml"/><Relationship Id="rId2" Type="http://schemas.openxmlformats.org/officeDocument/2006/relationships/table" Target="../tables/table2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table" Target="../tables/table28.xml"/><Relationship Id="rId2" Type="http://schemas.openxmlformats.org/officeDocument/2006/relationships/table" Target="../tables/table27.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table" Target="../tables/table30.xml"/><Relationship Id="rId2" Type="http://schemas.openxmlformats.org/officeDocument/2006/relationships/table" Target="../tables/table29.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table" Target="../tables/table2.xml"/></Relationships>
</file>

<file path=xl/worksheets/_rels/sheet4.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table" Target="../tables/table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6.xml"/><Relationship Id="rId2" Type="http://schemas.openxmlformats.org/officeDocument/2006/relationships/table" Target="../tables/table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table" Target="../tables/table8.xml"/><Relationship Id="rId2" Type="http://schemas.openxmlformats.org/officeDocument/2006/relationships/table" Target="../tables/table7.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table" Target="../tables/table10.xml"/><Relationship Id="rId2" Type="http://schemas.openxmlformats.org/officeDocument/2006/relationships/table" Target="../tables/table9.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table" Target="../tables/table12.xml"/><Relationship Id="rId2" Type="http://schemas.openxmlformats.org/officeDocument/2006/relationships/table" Target="../tables/table11.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table" Target="../tables/table14.xml"/><Relationship Id="rId2" Type="http://schemas.openxmlformats.org/officeDocument/2006/relationships/table" Target="../tables/table13.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M47"/>
  <sheetViews>
    <sheetView showGridLines="0" showZeros="0" view="pageBreakPreview" zoomScaleNormal="100" zoomScaleSheetLayoutView="100" workbookViewId="0">
      <selection activeCell="L9" sqref="L9"/>
    </sheetView>
  </sheetViews>
  <sheetFormatPr defaultColWidth="2.21875" defaultRowHeight="12"/>
  <cols>
    <col min="1" max="3" width="2.33203125" style="1" customWidth="1"/>
    <col min="4" max="4" width="11.6640625" style="1" customWidth="1"/>
    <col min="5" max="5" width="11.109375" style="1" customWidth="1"/>
    <col min="6" max="6" width="9.44140625" style="1" customWidth="1"/>
    <col min="7" max="7" width="2.33203125" style="1" customWidth="1"/>
    <col min="8" max="8" width="12.77734375" style="1" customWidth="1"/>
    <col min="9" max="9" width="37.44140625" style="1" customWidth="1"/>
    <col min="10" max="10" width="2.6640625" style="1" customWidth="1"/>
    <col min="11" max="11" width="2.33203125" style="1" customWidth="1"/>
    <col min="12" max="12" width="106.33203125" style="1" customWidth="1"/>
    <col min="13" max="38" width="2.33203125" style="1" customWidth="1"/>
    <col min="39" max="39" width="2.109375" style="1" customWidth="1"/>
    <col min="40" max="16384" width="2.21875" style="1"/>
  </cols>
  <sheetData>
    <row r="1" spans="1:39" ht="13.2">
      <c r="A1" s="46" t="s">
        <v>90</v>
      </c>
      <c r="AM1" s="26"/>
    </row>
    <row r="2" spans="1:39" ht="13.2">
      <c r="A2" s="12"/>
      <c r="B2" s="12"/>
      <c r="C2" s="27"/>
      <c r="D2" s="27"/>
      <c r="E2" s="12"/>
      <c r="F2" s="12"/>
      <c r="G2" s="12"/>
      <c r="H2" s="12"/>
      <c r="I2" s="73" t="s">
        <v>87</v>
      </c>
      <c r="J2" s="12"/>
      <c r="K2" s="12"/>
      <c r="L2" s="48" t="s">
        <v>105</v>
      </c>
      <c r="M2" s="12"/>
      <c r="N2" s="12"/>
      <c r="O2" s="12"/>
      <c r="P2" s="12"/>
      <c r="Q2" s="12"/>
      <c r="R2" s="12"/>
      <c r="S2" s="12"/>
      <c r="T2" s="12"/>
      <c r="U2" s="12"/>
      <c r="V2" s="12"/>
      <c r="W2" s="12"/>
      <c r="X2" s="12"/>
      <c r="Y2" s="12"/>
      <c r="Z2" s="12"/>
      <c r="AA2" s="12"/>
      <c r="AM2" s="27"/>
    </row>
    <row r="3" spans="1:39" ht="13.2" customHeight="1">
      <c r="A3" s="12"/>
      <c r="B3" s="12"/>
      <c r="C3" s="27"/>
      <c r="D3" s="27"/>
      <c r="E3" s="12"/>
      <c r="F3" s="12"/>
      <c r="G3" s="12"/>
      <c r="H3" s="12"/>
      <c r="I3" s="12"/>
      <c r="J3" s="12"/>
      <c r="K3" s="12"/>
      <c r="L3" s="12"/>
      <c r="M3" s="12"/>
      <c r="N3" s="12"/>
      <c r="O3" s="12"/>
      <c r="P3" s="12"/>
      <c r="Q3" s="12"/>
      <c r="R3" s="12"/>
      <c r="S3" s="12"/>
      <c r="T3" s="12"/>
      <c r="U3" s="12"/>
      <c r="V3" s="12"/>
      <c r="W3" s="12"/>
      <c r="X3" s="12"/>
      <c r="Y3" s="12"/>
      <c r="Z3" s="12"/>
      <c r="AA3" s="12"/>
      <c r="AB3" s="12"/>
      <c r="AC3" s="12"/>
      <c r="AD3" s="12"/>
      <c r="AE3" s="12"/>
      <c r="AF3" s="12"/>
      <c r="AG3" s="12"/>
      <c r="AH3" s="12"/>
      <c r="AI3" s="12"/>
      <c r="AJ3" s="12"/>
      <c r="AK3" s="12"/>
      <c r="AL3" s="12"/>
      <c r="AM3" s="12"/>
    </row>
    <row r="4" spans="1:39" ht="18" customHeight="1">
      <c r="A4" s="97" t="s">
        <v>21</v>
      </c>
      <c r="B4" s="97"/>
      <c r="C4" s="97"/>
      <c r="D4" s="97"/>
      <c r="E4" s="97"/>
      <c r="F4" s="97"/>
      <c r="G4" s="97"/>
      <c r="H4" s="12"/>
      <c r="J4" s="12"/>
      <c r="K4" s="12"/>
      <c r="L4" s="12"/>
      <c r="M4" s="12"/>
      <c r="N4" s="12"/>
      <c r="O4" s="12"/>
      <c r="P4" s="12"/>
      <c r="Q4" s="12"/>
      <c r="R4" s="12"/>
      <c r="S4" s="12"/>
      <c r="T4" s="12"/>
      <c r="U4" s="12"/>
      <c r="V4" s="12"/>
      <c r="W4" s="12"/>
      <c r="X4" s="12"/>
      <c r="Y4" s="12"/>
      <c r="Z4" s="12"/>
      <c r="AA4" s="12"/>
      <c r="AB4" s="12"/>
      <c r="AC4" s="12"/>
      <c r="AD4" s="12"/>
      <c r="AE4" s="12"/>
      <c r="AF4" s="12"/>
      <c r="AG4" s="12"/>
      <c r="AH4" s="12"/>
      <c r="AI4" s="12"/>
      <c r="AJ4" s="12"/>
      <c r="AK4" s="12"/>
      <c r="AL4" s="12"/>
      <c r="AM4" s="12"/>
    </row>
    <row r="5" spans="1:39" ht="14.4" customHeight="1">
      <c r="A5" s="26"/>
      <c r="B5" s="26"/>
      <c r="C5" s="26"/>
      <c r="D5" s="26"/>
      <c r="E5" s="26"/>
      <c r="F5" s="30" t="s">
        <v>25</v>
      </c>
      <c r="G5" s="26"/>
      <c r="H5" s="12"/>
      <c r="I5" s="12"/>
      <c r="J5" s="12"/>
      <c r="K5" s="12"/>
      <c r="L5" s="12"/>
      <c r="M5" s="12"/>
      <c r="N5" s="12"/>
      <c r="O5" s="12"/>
      <c r="P5" s="12"/>
      <c r="Q5" s="12"/>
      <c r="R5" s="12"/>
      <c r="S5" s="12"/>
      <c r="T5" s="12"/>
      <c r="U5" s="12"/>
      <c r="V5" s="12"/>
      <c r="W5" s="12"/>
      <c r="X5" s="12"/>
      <c r="Y5" s="12"/>
      <c r="Z5" s="12"/>
      <c r="AA5" s="12"/>
      <c r="AB5" s="12"/>
      <c r="AC5" s="12"/>
      <c r="AD5" s="12"/>
      <c r="AE5" s="12"/>
      <c r="AF5" s="12"/>
      <c r="AG5" s="12"/>
      <c r="AH5" s="12"/>
      <c r="AI5" s="12"/>
      <c r="AJ5" s="12"/>
      <c r="AK5" s="12"/>
      <c r="AL5" s="12"/>
      <c r="AM5" s="12"/>
    </row>
    <row r="6" spans="1:39" ht="14.4" customHeight="1">
      <c r="A6" s="26"/>
      <c r="B6" s="26"/>
      <c r="C6" s="26"/>
      <c r="D6" s="26"/>
      <c r="E6" s="26"/>
      <c r="F6" s="12" t="s">
        <v>23</v>
      </c>
      <c r="G6" s="26"/>
      <c r="H6" s="99"/>
      <c r="I6" s="99"/>
      <c r="J6" s="12"/>
      <c r="K6" s="12"/>
      <c r="L6" s="12"/>
      <c r="M6" s="12"/>
      <c r="N6" s="12"/>
      <c r="O6" s="12"/>
      <c r="P6" s="12"/>
      <c r="Q6" s="12"/>
      <c r="R6" s="12"/>
      <c r="S6" s="12"/>
      <c r="T6" s="12"/>
      <c r="U6" s="12"/>
      <c r="V6" s="12"/>
      <c r="W6" s="12"/>
      <c r="X6" s="12"/>
      <c r="Y6" s="12"/>
      <c r="Z6" s="12"/>
      <c r="AA6" s="12"/>
      <c r="AB6" s="12"/>
      <c r="AC6" s="12"/>
      <c r="AD6" s="12"/>
      <c r="AE6" s="12"/>
      <c r="AF6" s="12"/>
      <c r="AG6" s="12"/>
      <c r="AH6" s="12"/>
      <c r="AI6" s="12"/>
      <c r="AJ6" s="12"/>
      <c r="AK6" s="12"/>
      <c r="AL6" s="12"/>
      <c r="AM6" s="12"/>
    </row>
    <row r="7" spans="1:39" ht="15.75" customHeight="1">
      <c r="A7" s="26"/>
      <c r="B7" s="26"/>
      <c r="C7" s="26"/>
      <c r="D7" s="26"/>
      <c r="E7" s="26"/>
      <c r="F7" s="30" t="s">
        <v>22</v>
      </c>
      <c r="G7" s="26"/>
      <c r="H7" s="99"/>
      <c r="I7" s="99"/>
      <c r="J7" s="12"/>
      <c r="K7" s="12"/>
      <c r="L7" s="12" t="s">
        <v>26</v>
      </c>
      <c r="M7" s="12"/>
      <c r="N7" s="12"/>
      <c r="O7" s="12"/>
      <c r="P7" s="12"/>
      <c r="Q7" s="12"/>
      <c r="R7" s="12"/>
      <c r="S7" s="12"/>
      <c r="T7" s="12"/>
      <c r="U7" s="12"/>
      <c r="V7" s="12"/>
      <c r="W7" s="12"/>
      <c r="X7" s="12"/>
      <c r="Y7" s="12"/>
      <c r="Z7" s="12"/>
      <c r="AA7" s="12"/>
      <c r="AB7" s="12"/>
      <c r="AC7" s="12"/>
      <c r="AD7" s="12"/>
      <c r="AE7" s="12"/>
      <c r="AF7" s="12"/>
      <c r="AG7" s="12"/>
      <c r="AH7" s="12"/>
      <c r="AI7" s="12"/>
      <c r="AJ7" s="12"/>
      <c r="AK7" s="12"/>
      <c r="AL7" s="26"/>
      <c r="AM7" s="12"/>
    </row>
    <row r="8" spans="1:39" ht="15.75" customHeight="1">
      <c r="A8" s="26"/>
      <c r="B8" s="26"/>
      <c r="C8" s="26"/>
      <c r="D8" s="26"/>
      <c r="E8" s="26"/>
      <c r="F8" s="30" t="s">
        <v>24</v>
      </c>
      <c r="G8" s="26"/>
      <c r="H8" s="26"/>
      <c r="I8" s="47"/>
      <c r="J8" s="12"/>
      <c r="K8" s="12"/>
      <c r="L8" s="12"/>
      <c r="M8" s="12"/>
      <c r="N8" s="12"/>
      <c r="O8" s="12"/>
      <c r="P8" s="12"/>
      <c r="Q8" s="12"/>
      <c r="R8" s="12"/>
      <c r="S8" s="12"/>
      <c r="T8" s="12"/>
      <c r="U8" s="12"/>
      <c r="V8" s="12"/>
      <c r="W8" s="12"/>
      <c r="X8" s="12"/>
      <c r="Y8" s="12"/>
      <c r="Z8" s="12"/>
      <c r="AA8" s="12"/>
      <c r="AB8" s="12"/>
      <c r="AC8" s="12"/>
      <c r="AD8" s="12"/>
      <c r="AE8" s="12"/>
      <c r="AF8" s="12"/>
      <c r="AG8" s="12"/>
      <c r="AH8" s="12"/>
      <c r="AI8" s="12"/>
      <c r="AJ8" s="12"/>
      <c r="AK8" s="12"/>
      <c r="AL8" s="29"/>
      <c r="AM8" s="12"/>
    </row>
    <row r="9" spans="1:39" ht="24" customHeight="1">
      <c r="A9" s="26"/>
      <c r="B9" s="26"/>
      <c r="C9" s="26"/>
      <c r="D9" s="26"/>
      <c r="E9" s="26"/>
      <c r="F9" s="26"/>
      <c r="G9" s="26"/>
      <c r="H9" s="12"/>
      <c r="I9" s="12"/>
      <c r="J9" s="12"/>
      <c r="K9" s="12"/>
      <c r="L9" s="12"/>
      <c r="M9" s="12"/>
      <c r="N9" s="12"/>
      <c r="O9" s="12"/>
      <c r="P9" s="12"/>
      <c r="Q9" s="12"/>
      <c r="R9" s="12"/>
      <c r="S9" s="12"/>
      <c r="T9" s="12"/>
      <c r="U9" s="12"/>
      <c r="V9" s="12"/>
      <c r="W9" s="12"/>
      <c r="X9" s="12"/>
      <c r="Y9" s="12"/>
      <c r="Z9" s="12"/>
      <c r="AA9" s="12"/>
      <c r="AB9" s="12"/>
      <c r="AC9" s="12"/>
      <c r="AD9" s="12"/>
      <c r="AE9" s="12"/>
      <c r="AF9" s="12"/>
      <c r="AG9" s="12"/>
      <c r="AH9" s="12"/>
      <c r="AI9" s="12"/>
      <c r="AJ9" s="12"/>
      <c r="AK9" s="12"/>
      <c r="AL9" s="12"/>
      <c r="AM9" s="12"/>
    </row>
    <row r="10" spans="1:39" ht="18" customHeight="1">
      <c r="A10" s="98" t="s">
        <v>92</v>
      </c>
      <c r="B10" s="98"/>
      <c r="C10" s="98"/>
      <c r="D10" s="98"/>
      <c r="E10" s="98"/>
      <c r="F10" s="98"/>
      <c r="G10" s="98"/>
      <c r="H10" s="98"/>
      <c r="I10" s="98"/>
      <c r="J10" s="12"/>
      <c r="K10" s="12"/>
      <c r="L10" s="12"/>
      <c r="M10" s="12"/>
      <c r="N10" s="12"/>
      <c r="O10" s="12"/>
      <c r="P10" s="12"/>
      <c r="Q10" s="12"/>
      <c r="R10" s="12"/>
      <c r="S10" s="12"/>
      <c r="T10" s="12"/>
      <c r="U10" s="12"/>
      <c r="V10" s="12"/>
      <c r="W10" s="12"/>
      <c r="X10" s="12"/>
      <c r="Y10" s="12"/>
      <c r="Z10" s="12"/>
      <c r="AA10" s="12"/>
      <c r="AB10" s="12"/>
      <c r="AC10" s="12"/>
      <c r="AD10" s="12"/>
      <c r="AE10" s="12"/>
      <c r="AF10" s="12"/>
      <c r="AG10" s="12"/>
      <c r="AH10" s="12"/>
      <c r="AI10" s="12"/>
      <c r="AJ10" s="12"/>
      <c r="AK10" s="12"/>
      <c r="AL10" s="12"/>
      <c r="AM10" s="12"/>
    </row>
    <row r="11" spans="1:39" ht="18" customHeight="1">
      <c r="A11" s="98" t="s">
        <v>93</v>
      </c>
      <c r="B11" s="98"/>
      <c r="C11" s="98"/>
      <c r="D11" s="98"/>
      <c r="E11" s="98"/>
      <c r="F11" s="98"/>
      <c r="G11" s="98"/>
      <c r="H11" s="98"/>
      <c r="I11" s="98"/>
      <c r="J11" s="12"/>
      <c r="K11" s="12"/>
      <c r="L11" s="12"/>
      <c r="M11" s="12"/>
      <c r="N11" s="12"/>
      <c r="O11" s="12"/>
      <c r="P11" s="12"/>
      <c r="Q11" s="12"/>
      <c r="R11" s="12"/>
      <c r="S11" s="12"/>
      <c r="T11" s="12"/>
      <c r="U11" s="12"/>
      <c r="V11" s="12"/>
      <c r="W11" s="12"/>
      <c r="X11" s="12"/>
      <c r="Y11" s="12"/>
      <c r="Z11" s="12"/>
      <c r="AA11" s="12"/>
      <c r="AB11" s="12"/>
      <c r="AC11" s="12"/>
      <c r="AD11" s="12"/>
      <c r="AE11" s="12"/>
      <c r="AF11" s="12"/>
      <c r="AG11" s="12"/>
      <c r="AH11" s="12"/>
      <c r="AI11" s="12"/>
      <c r="AJ11" s="12"/>
      <c r="AK11" s="12"/>
      <c r="AL11" s="12"/>
      <c r="AM11" s="12"/>
    </row>
    <row r="12" spans="1:39" ht="17.25" customHeight="1">
      <c r="A12" s="12"/>
      <c r="B12" s="12"/>
      <c r="C12" s="27"/>
      <c r="D12" s="27"/>
      <c r="E12" s="12"/>
      <c r="F12" s="12"/>
      <c r="G12" s="12"/>
      <c r="H12" s="12"/>
      <c r="I12" s="12"/>
      <c r="J12" s="12"/>
      <c r="K12" s="12"/>
      <c r="L12" s="12"/>
      <c r="M12" s="12"/>
      <c r="N12" s="12"/>
      <c r="O12" s="12"/>
      <c r="P12" s="12"/>
      <c r="Q12" s="12"/>
      <c r="R12" s="12"/>
      <c r="S12" s="12"/>
      <c r="T12" s="12"/>
      <c r="U12" s="12"/>
      <c r="V12" s="12"/>
      <c r="W12" s="12"/>
      <c r="X12" s="12"/>
      <c r="Y12" s="12"/>
      <c r="Z12" s="12"/>
      <c r="AA12" s="12"/>
      <c r="AB12" s="12"/>
      <c r="AC12" s="12"/>
      <c r="AD12" s="12"/>
      <c r="AE12" s="12"/>
      <c r="AF12" s="12"/>
      <c r="AG12" s="12"/>
      <c r="AH12" s="12"/>
      <c r="AI12" s="12"/>
      <c r="AJ12" s="12"/>
      <c r="AK12" s="12"/>
      <c r="AL12" s="12"/>
      <c r="AM12" s="12"/>
    </row>
    <row r="13" spans="1:39" ht="49.8" customHeight="1">
      <c r="A13" s="12"/>
      <c r="B13" s="101" t="s">
        <v>94</v>
      </c>
      <c r="C13" s="101"/>
      <c r="D13" s="101"/>
      <c r="E13" s="101"/>
      <c r="F13" s="101"/>
      <c r="G13" s="101"/>
      <c r="H13" s="101"/>
      <c r="I13" s="101"/>
      <c r="J13" s="45"/>
      <c r="K13" s="45"/>
      <c r="L13" s="45"/>
      <c r="M13" s="45"/>
      <c r="N13" s="45"/>
      <c r="O13" s="45"/>
      <c r="P13" s="45"/>
      <c r="Q13" s="45"/>
      <c r="R13" s="45"/>
      <c r="S13" s="45"/>
      <c r="T13" s="45"/>
      <c r="U13" s="45"/>
      <c r="V13" s="45"/>
      <c r="W13" s="45"/>
      <c r="X13" s="45"/>
      <c r="Y13" s="45"/>
      <c r="Z13" s="45"/>
      <c r="AA13" s="45"/>
      <c r="AB13" s="45"/>
      <c r="AC13" s="45"/>
      <c r="AD13" s="45"/>
      <c r="AE13" s="45"/>
      <c r="AF13" s="45"/>
      <c r="AG13" s="45"/>
      <c r="AH13" s="45"/>
      <c r="AI13" s="45"/>
      <c r="AJ13" s="45"/>
      <c r="AK13" s="12"/>
      <c r="AL13" s="12"/>
      <c r="AM13" s="12"/>
    </row>
    <row r="14" spans="1:39" ht="18.600000000000001" customHeight="1">
      <c r="A14" s="12"/>
      <c r="B14" s="45"/>
      <c r="C14" s="45"/>
      <c r="D14" s="45"/>
      <c r="E14" s="45"/>
      <c r="F14" s="45"/>
      <c r="G14" s="45"/>
      <c r="H14" s="45"/>
      <c r="I14" s="45"/>
      <c r="J14" s="45"/>
      <c r="K14" s="45"/>
      <c r="L14" s="45"/>
      <c r="M14" s="45"/>
      <c r="N14" s="45"/>
      <c r="O14" s="45"/>
      <c r="P14" s="45"/>
      <c r="Q14" s="45"/>
      <c r="R14" s="45"/>
      <c r="S14" s="45"/>
      <c r="T14" s="45"/>
      <c r="U14" s="45"/>
      <c r="V14" s="45"/>
      <c r="W14" s="45"/>
      <c r="X14" s="45"/>
      <c r="Y14" s="45"/>
      <c r="Z14" s="45"/>
      <c r="AA14" s="45"/>
      <c r="AB14" s="45"/>
      <c r="AC14" s="45"/>
      <c r="AD14" s="45"/>
      <c r="AE14" s="45"/>
      <c r="AF14" s="45"/>
      <c r="AG14" s="45"/>
      <c r="AH14" s="45"/>
      <c r="AI14" s="45"/>
      <c r="AJ14" s="45"/>
      <c r="AK14" s="12"/>
      <c r="AL14" s="12"/>
      <c r="AM14" s="12"/>
    </row>
    <row r="15" spans="1:39" ht="18.600000000000001" customHeight="1">
      <c r="A15" s="12"/>
      <c r="B15" s="45"/>
      <c r="C15" s="45"/>
      <c r="D15" s="12" t="s">
        <v>95</v>
      </c>
      <c r="E15" s="45"/>
      <c r="F15" s="99" t="s">
        <v>96</v>
      </c>
      <c r="G15" s="99"/>
      <c r="H15" s="99"/>
      <c r="I15" s="45"/>
      <c r="J15" s="45"/>
      <c r="K15" s="45"/>
      <c r="L15" s="101" t="s">
        <v>106</v>
      </c>
      <c r="M15" s="45"/>
      <c r="N15" s="45"/>
      <c r="O15" s="45"/>
      <c r="P15" s="45"/>
      <c r="Q15" s="45"/>
      <c r="R15" s="45"/>
      <c r="S15" s="45"/>
      <c r="T15" s="45"/>
      <c r="U15" s="45"/>
      <c r="V15" s="45"/>
      <c r="W15" s="45"/>
      <c r="X15" s="45"/>
      <c r="Y15" s="45"/>
      <c r="Z15" s="45"/>
      <c r="AA15" s="45"/>
      <c r="AB15" s="45"/>
      <c r="AC15" s="45"/>
      <c r="AD15" s="45"/>
      <c r="AE15" s="45"/>
      <c r="AF15" s="45"/>
      <c r="AG15" s="45"/>
      <c r="AH15" s="45"/>
      <c r="AI15" s="45"/>
      <c r="AJ15" s="45"/>
      <c r="AK15" s="12"/>
      <c r="AL15" s="12"/>
      <c r="AM15" s="12"/>
    </row>
    <row r="16" spans="1:39" ht="18.600000000000001" customHeight="1">
      <c r="A16" s="12"/>
      <c r="B16" s="45"/>
      <c r="C16" s="45"/>
      <c r="D16" s="12"/>
      <c r="E16" s="45"/>
      <c r="F16" s="99" t="s">
        <v>97</v>
      </c>
      <c r="G16" s="99"/>
      <c r="H16" s="99"/>
      <c r="I16" s="45"/>
      <c r="J16" s="45"/>
      <c r="K16" s="45"/>
      <c r="L16" s="101"/>
      <c r="M16" s="45"/>
      <c r="N16" s="45"/>
      <c r="O16" s="45"/>
      <c r="P16" s="45"/>
      <c r="Q16" s="45"/>
      <c r="R16" s="45"/>
      <c r="S16" s="45"/>
      <c r="T16" s="45"/>
      <c r="U16" s="45"/>
      <c r="V16" s="45"/>
      <c r="W16" s="45"/>
      <c r="X16" s="45"/>
      <c r="Y16" s="45"/>
      <c r="Z16" s="45"/>
      <c r="AA16" s="45"/>
      <c r="AB16" s="45"/>
      <c r="AC16" s="45"/>
      <c r="AD16" s="45"/>
      <c r="AE16" s="45"/>
      <c r="AF16" s="45"/>
      <c r="AG16" s="45"/>
      <c r="AH16" s="45"/>
      <c r="AI16" s="45"/>
      <c r="AJ16" s="45"/>
      <c r="AK16" s="12"/>
      <c r="AL16" s="12"/>
      <c r="AM16" s="12"/>
    </row>
    <row r="17" spans="1:39" ht="10.199999999999999" customHeight="1">
      <c r="A17" s="12"/>
      <c r="B17" s="45"/>
      <c r="C17" s="45"/>
      <c r="D17" s="45"/>
      <c r="E17" s="45"/>
      <c r="F17" s="45"/>
      <c r="G17" s="45"/>
      <c r="H17" s="45"/>
      <c r="I17" s="45"/>
      <c r="J17" s="45"/>
      <c r="K17" s="45"/>
      <c r="L17" s="45"/>
      <c r="M17" s="45"/>
      <c r="N17" s="45"/>
      <c r="O17" s="45"/>
      <c r="P17" s="45"/>
      <c r="Q17" s="45"/>
      <c r="R17" s="45"/>
      <c r="S17" s="45"/>
      <c r="T17" s="45"/>
      <c r="U17" s="45"/>
      <c r="V17" s="45"/>
      <c r="W17" s="45"/>
      <c r="X17" s="45"/>
      <c r="Y17" s="45"/>
      <c r="Z17" s="45"/>
      <c r="AA17" s="45"/>
      <c r="AB17" s="45"/>
      <c r="AC17" s="45"/>
      <c r="AD17" s="45"/>
      <c r="AE17" s="45"/>
      <c r="AF17" s="45"/>
      <c r="AG17" s="45"/>
      <c r="AH17" s="45"/>
      <c r="AI17" s="45"/>
      <c r="AJ17" s="45"/>
      <c r="AK17" s="12"/>
      <c r="AL17" s="12"/>
      <c r="AM17" s="12"/>
    </row>
    <row r="18" spans="1:39" ht="21.6" customHeight="1">
      <c r="A18" s="12"/>
      <c r="B18" s="12"/>
      <c r="C18" s="12"/>
      <c r="D18" s="12" t="s">
        <v>98</v>
      </c>
      <c r="E18" s="12"/>
      <c r="F18" s="102"/>
      <c r="G18" s="102"/>
      <c r="H18" s="102"/>
      <c r="I18" s="12" t="s">
        <v>82</v>
      </c>
      <c r="J18" s="12"/>
      <c r="K18" s="100" t="s">
        <v>115</v>
      </c>
      <c r="L18" s="100"/>
      <c r="M18" s="100"/>
      <c r="N18" s="100"/>
      <c r="O18" s="100"/>
      <c r="P18" s="100"/>
      <c r="Q18" s="100"/>
      <c r="R18" s="100"/>
      <c r="S18" s="100"/>
      <c r="T18" s="100"/>
      <c r="U18" s="100"/>
      <c r="V18" s="100"/>
      <c r="W18" s="45"/>
      <c r="X18" s="12"/>
      <c r="Y18" s="12"/>
      <c r="Z18" s="12"/>
      <c r="AA18" s="12"/>
      <c r="AB18" s="12"/>
      <c r="AC18" s="12"/>
      <c r="AD18" s="12"/>
      <c r="AE18" s="12"/>
      <c r="AF18" s="12"/>
      <c r="AG18" s="12"/>
      <c r="AH18" s="12"/>
      <c r="AI18" s="12"/>
      <c r="AJ18" s="12"/>
      <c r="AK18" s="12"/>
      <c r="AL18" s="12"/>
      <c r="AM18" s="12"/>
    </row>
    <row r="19" spans="1:39" ht="9.6" customHeight="1">
      <c r="A19" s="12"/>
      <c r="B19" s="12"/>
      <c r="C19" s="12"/>
      <c r="D19" s="12"/>
      <c r="E19" s="12"/>
      <c r="F19" s="12"/>
      <c r="G19" s="12"/>
      <c r="H19" s="12"/>
      <c r="I19" s="12"/>
      <c r="J19" s="12"/>
      <c r="K19" s="12"/>
      <c r="L19" s="12"/>
      <c r="M19" s="12"/>
      <c r="N19" s="12"/>
      <c r="O19" s="12"/>
      <c r="P19" s="12"/>
      <c r="Q19" s="12"/>
      <c r="R19" s="12"/>
      <c r="S19" s="12"/>
      <c r="T19" s="12"/>
      <c r="U19" s="12"/>
      <c r="V19" s="12"/>
      <c r="W19" s="45"/>
      <c r="X19" s="28"/>
      <c r="Y19" s="28"/>
      <c r="Z19" s="28"/>
      <c r="AA19" s="28"/>
      <c r="AB19" s="28"/>
      <c r="AC19" s="12"/>
      <c r="AD19" s="12"/>
      <c r="AE19" s="12"/>
      <c r="AF19" s="12"/>
      <c r="AG19" s="12"/>
      <c r="AH19" s="12"/>
      <c r="AI19" s="12"/>
      <c r="AJ19" s="12"/>
      <c r="AK19" s="12"/>
      <c r="AL19" s="12"/>
      <c r="AM19" s="12"/>
    </row>
    <row r="20" spans="1:39" ht="21.6" customHeight="1">
      <c r="A20" s="12"/>
      <c r="B20" s="12"/>
      <c r="C20" s="12"/>
      <c r="D20" s="12" t="s">
        <v>99</v>
      </c>
      <c r="E20" s="12"/>
      <c r="F20" s="110">
        <f ca="1">申請額一覧!H20</f>
        <v>0</v>
      </c>
      <c r="G20" s="110"/>
      <c r="H20" s="110"/>
      <c r="I20" s="12" t="s">
        <v>100</v>
      </c>
      <c r="J20" s="12"/>
      <c r="K20" s="100" t="s">
        <v>104</v>
      </c>
      <c r="L20" s="100"/>
      <c r="M20" s="100"/>
      <c r="N20" s="100"/>
      <c r="O20" s="100"/>
      <c r="P20" s="100"/>
      <c r="Q20" s="100"/>
      <c r="R20" s="100"/>
      <c r="S20" s="100"/>
      <c r="T20" s="100"/>
      <c r="U20" s="100"/>
      <c r="V20" s="100"/>
      <c r="W20" s="45"/>
      <c r="X20" s="28"/>
      <c r="Y20" s="28"/>
      <c r="Z20" s="28"/>
      <c r="AA20" s="28"/>
      <c r="AB20" s="28"/>
      <c r="AC20" s="12"/>
      <c r="AD20" s="12"/>
      <c r="AE20" s="12"/>
      <c r="AF20" s="12"/>
      <c r="AG20" s="12"/>
      <c r="AH20" s="12"/>
      <c r="AI20" s="12"/>
      <c r="AJ20" s="12"/>
      <c r="AK20" s="12"/>
      <c r="AL20" s="12"/>
      <c r="AM20" s="12"/>
    </row>
    <row r="21" spans="1:39" ht="14.25" customHeight="1">
      <c r="A21" s="12"/>
      <c r="B21" s="12"/>
      <c r="C21" s="12"/>
      <c r="D21" s="12"/>
      <c r="E21" s="12"/>
      <c r="F21" s="12"/>
      <c r="G21" s="12"/>
      <c r="H21" s="12"/>
      <c r="I21" s="12"/>
      <c r="J21" s="12"/>
      <c r="K21" s="12"/>
      <c r="L21" s="12"/>
      <c r="M21" s="12"/>
      <c r="N21" s="12"/>
      <c r="O21" s="12"/>
      <c r="P21" s="12"/>
      <c r="Q21" s="12"/>
      <c r="R21" s="12"/>
      <c r="S21" s="12"/>
      <c r="T21" s="12"/>
      <c r="U21" s="12"/>
      <c r="V21" s="12"/>
      <c r="W21" s="45"/>
      <c r="X21" s="28"/>
      <c r="Y21" s="28"/>
      <c r="Z21" s="28"/>
      <c r="AA21" s="28"/>
      <c r="AB21" s="28"/>
      <c r="AC21" s="12"/>
      <c r="AD21" s="12"/>
      <c r="AE21" s="12"/>
      <c r="AF21" s="12"/>
      <c r="AG21" s="12"/>
      <c r="AH21" s="12"/>
      <c r="AI21" s="12"/>
      <c r="AJ21" s="12"/>
      <c r="AK21" s="12"/>
      <c r="AL21" s="12"/>
      <c r="AM21" s="12"/>
    </row>
    <row r="22" spans="1:39" ht="21" customHeight="1">
      <c r="A22" s="12"/>
      <c r="B22" s="12"/>
      <c r="C22" s="12"/>
      <c r="D22" s="12" t="s">
        <v>107</v>
      </c>
      <c r="E22" s="12"/>
      <c r="F22" s="112">
        <f ca="1">F20-F18</f>
        <v>0</v>
      </c>
      <c r="G22" s="110"/>
      <c r="H22" s="110"/>
      <c r="I22" s="12" t="s">
        <v>100</v>
      </c>
      <c r="J22" s="12"/>
      <c r="K22" s="12"/>
      <c r="L22" s="12"/>
      <c r="M22" s="12"/>
      <c r="N22" s="12"/>
      <c r="O22" s="12"/>
      <c r="P22" s="12"/>
      <c r="Q22" s="12"/>
      <c r="R22" s="12"/>
      <c r="S22" s="12"/>
      <c r="T22" s="12"/>
      <c r="U22" s="12"/>
      <c r="V22" s="12"/>
      <c r="W22" s="45"/>
      <c r="X22" s="28"/>
      <c r="Y22" s="28"/>
      <c r="Z22" s="28"/>
      <c r="AA22" s="28"/>
      <c r="AB22" s="28"/>
      <c r="AC22" s="12"/>
      <c r="AD22" s="12"/>
      <c r="AE22" s="12"/>
      <c r="AF22" s="12"/>
      <c r="AG22" s="12"/>
      <c r="AH22" s="12"/>
      <c r="AI22" s="12"/>
      <c r="AJ22" s="12"/>
      <c r="AK22" s="12"/>
      <c r="AL22" s="12"/>
      <c r="AM22" s="12"/>
    </row>
    <row r="23" spans="1:39" ht="14.25" customHeight="1">
      <c r="A23" s="12"/>
      <c r="B23" s="12"/>
      <c r="C23" s="12"/>
      <c r="D23" s="12"/>
      <c r="E23" s="12"/>
      <c r="F23" s="12"/>
      <c r="G23" s="12"/>
      <c r="H23" s="12"/>
      <c r="I23" s="12"/>
      <c r="J23" s="12"/>
      <c r="K23" s="12"/>
      <c r="L23" s="12"/>
      <c r="M23" s="12"/>
      <c r="N23" s="12"/>
      <c r="O23" s="12"/>
      <c r="P23" s="12"/>
      <c r="Q23" s="12"/>
      <c r="R23" s="12"/>
      <c r="S23" s="12"/>
      <c r="T23" s="12"/>
      <c r="U23" s="12"/>
      <c r="V23" s="12"/>
      <c r="W23" s="45"/>
      <c r="X23" s="28"/>
      <c r="Y23" s="28"/>
      <c r="Z23" s="28"/>
      <c r="AA23" s="28"/>
      <c r="AB23" s="28"/>
      <c r="AC23" s="12"/>
      <c r="AD23" s="12"/>
      <c r="AE23" s="12"/>
      <c r="AF23" s="12"/>
      <c r="AG23" s="12"/>
      <c r="AH23" s="12"/>
      <c r="AI23" s="12"/>
      <c r="AJ23" s="12"/>
      <c r="AK23" s="12"/>
      <c r="AL23" s="12"/>
      <c r="AM23" s="12"/>
    </row>
    <row r="24" spans="1:39" ht="14.25" customHeight="1">
      <c r="A24" s="12"/>
      <c r="B24" s="12"/>
      <c r="C24" s="12"/>
      <c r="D24" s="12" t="s">
        <v>108</v>
      </c>
      <c r="E24" s="12"/>
      <c r="F24" s="12" t="s">
        <v>114</v>
      </c>
      <c r="G24" s="12"/>
      <c r="H24" s="12"/>
      <c r="I24" s="12"/>
      <c r="J24" s="12"/>
      <c r="K24" s="12"/>
      <c r="L24" s="12"/>
      <c r="M24" s="12"/>
      <c r="N24" s="12"/>
      <c r="O24" s="12"/>
      <c r="P24" s="12"/>
      <c r="Q24" s="12"/>
      <c r="R24" s="12"/>
      <c r="S24" s="12"/>
      <c r="T24" s="12"/>
      <c r="U24" s="12"/>
      <c r="V24" s="12"/>
      <c r="W24" s="45"/>
      <c r="X24" s="28"/>
      <c r="Y24" s="28"/>
      <c r="Z24" s="28"/>
      <c r="AA24" s="28"/>
      <c r="AB24" s="28"/>
      <c r="AC24" s="12"/>
      <c r="AD24" s="12"/>
      <c r="AE24" s="12"/>
      <c r="AF24" s="12"/>
      <c r="AG24" s="12"/>
      <c r="AH24" s="12"/>
      <c r="AI24" s="12"/>
      <c r="AJ24" s="12"/>
      <c r="AK24" s="12"/>
      <c r="AL24" s="12"/>
      <c r="AM24" s="12"/>
    </row>
    <row r="25" spans="1:39" ht="14.25" customHeight="1">
      <c r="A25" s="12"/>
      <c r="B25" s="12"/>
      <c r="C25" s="12"/>
      <c r="D25" s="12"/>
      <c r="E25" s="12"/>
      <c r="F25" s="12"/>
      <c r="G25" s="12"/>
      <c r="H25" s="12"/>
      <c r="I25" s="12"/>
      <c r="J25" s="12"/>
      <c r="K25" s="12"/>
      <c r="L25" s="12"/>
      <c r="M25" s="12"/>
      <c r="N25" s="12"/>
      <c r="O25" s="12"/>
      <c r="P25" s="12"/>
      <c r="Q25" s="12"/>
      <c r="R25" s="12"/>
      <c r="S25" s="12"/>
      <c r="T25" s="12"/>
      <c r="U25" s="12"/>
      <c r="V25" s="12"/>
      <c r="W25" s="45"/>
      <c r="X25" s="28"/>
      <c r="Y25" s="28"/>
      <c r="Z25" s="28"/>
      <c r="AA25" s="28"/>
      <c r="AB25" s="28"/>
      <c r="AC25" s="12"/>
      <c r="AD25" s="12"/>
      <c r="AE25" s="12"/>
      <c r="AF25" s="12"/>
      <c r="AG25" s="12"/>
      <c r="AH25" s="12"/>
      <c r="AI25" s="12"/>
      <c r="AJ25" s="12"/>
      <c r="AK25" s="12"/>
      <c r="AL25" s="12"/>
      <c r="AM25" s="12"/>
    </row>
    <row r="26" spans="1:39" ht="29.4" customHeight="1">
      <c r="A26" s="12"/>
      <c r="B26" s="12"/>
      <c r="C26" s="12"/>
      <c r="D26" s="12" t="s">
        <v>109</v>
      </c>
      <c r="E26" s="12"/>
      <c r="F26" s="113"/>
      <c r="G26" s="114"/>
      <c r="H26" s="114"/>
      <c r="I26" s="115"/>
      <c r="J26" s="12"/>
      <c r="K26" s="12"/>
      <c r="L26" s="12" t="s">
        <v>110</v>
      </c>
      <c r="M26" s="12"/>
      <c r="N26" s="12"/>
      <c r="O26" s="12"/>
      <c r="P26" s="12"/>
      <c r="Q26" s="12"/>
      <c r="R26" s="12"/>
      <c r="S26" s="12"/>
      <c r="T26" s="12"/>
      <c r="U26" s="12"/>
      <c r="V26" s="12"/>
      <c r="W26" s="45"/>
      <c r="X26" s="28"/>
      <c r="Y26" s="28"/>
      <c r="Z26" s="28"/>
      <c r="AA26" s="28"/>
      <c r="AB26" s="28"/>
      <c r="AC26" s="12"/>
      <c r="AD26" s="12"/>
      <c r="AE26" s="12"/>
      <c r="AF26" s="12"/>
      <c r="AG26" s="12"/>
      <c r="AH26" s="12"/>
      <c r="AI26" s="12"/>
      <c r="AJ26" s="12"/>
      <c r="AK26" s="12"/>
      <c r="AL26" s="12"/>
      <c r="AM26" s="12"/>
    </row>
    <row r="27" spans="1:39" ht="29.4" customHeight="1">
      <c r="A27" s="12"/>
      <c r="B27" s="12"/>
      <c r="C27" s="12"/>
      <c r="D27" s="12"/>
      <c r="E27" s="12"/>
      <c r="F27" s="116"/>
      <c r="G27" s="117"/>
      <c r="H27" s="117"/>
      <c r="I27" s="118"/>
      <c r="J27" s="12"/>
      <c r="K27" s="12"/>
      <c r="L27" s="12"/>
      <c r="M27" s="12"/>
      <c r="N27" s="12"/>
      <c r="O27" s="12"/>
      <c r="P27" s="12"/>
      <c r="Q27" s="12"/>
      <c r="R27" s="12"/>
      <c r="S27" s="12"/>
      <c r="T27" s="12"/>
      <c r="U27" s="12"/>
      <c r="V27" s="12"/>
      <c r="W27" s="45"/>
      <c r="X27" s="28"/>
      <c r="Y27" s="28"/>
      <c r="Z27" s="28"/>
      <c r="AA27" s="28"/>
      <c r="AB27" s="28"/>
      <c r="AC27" s="12"/>
      <c r="AD27" s="12"/>
      <c r="AE27" s="12"/>
      <c r="AF27" s="12"/>
      <c r="AG27" s="12"/>
      <c r="AH27" s="12"/>
      <c r="AI27" s="12"/>
      <c r="AJ27" s="12"/>
      <c r="AK27" s="12"/>
      <c r="AL27" s="12"/>
      <c r="AM27" s="12"/>
    </row>
    <row r="28" spans="1:39" ht="29.4" customHeight="1">
      <c r="D28" s="109" t="s">
        <v>1</v>
      </c>
      <c r="E28" s="109"/>
      <c r="F28" s="109"/>
      <c r="G28" s="109"/>
      <c r="H28" s="109"/>
      <c r="I28" s="109"/>
      <c r="J28" s="12"/>
      <c r="K28" s="12"/>
      <c r="L28" s="12"/>
      <c r="M28" s="12"/>
      <c r="N28" s="12"/>
      <c r="O28" s="12"/>
      <c r="P28" s="12"/>
      <c r="Q28" s="12"/>
      <c r="R28" s="12"/>
      <c r="S28" s="12"/>
      <c r="T28" s="12"/>
      <c r="U28" s="12"/>
      <c r="V28" s="12"/>
      <c r="W28" s="12"/>
      <c r="X28" s="12"/>
      <c r="Y28" s="12"/>
      <c r="Z28" s="12"/>
      <c r="AA28" s="12"/>
      <c r="AB28" s="12"/>
      <c r="AC28" s="12"/>
      <c r="AD28" s="12"/>
      <c r="AE28" s="12"/>
      <c r="AF28" s="12"/>
      <c r="AG28" s="12"/>
      <c r="AH28" s="12"/>
      <c r="AI28" s="12"/>
      <c r="AJ28" s="12"/>
      <c r="AK28" s="12"/>
      <c r="AL28" s="12"/>
    </row>
    <row r="29" spans="1:39" ht="14.25" customHeight="1">
      <c r="C29" s="12" t="s">
        <v>101</v>
      </c>
      <c r="D29" s="12"/>
      <c r="E29" s="12"/>
      <c r="F29" s="12"/>
      <c r="G29" s="12"/>
      <c r="H29" s="12"/>
      <c r="I29" s="12"/>
      <c r="J29" s="12"/>
      <c r="K29" s="12"/>
      <c r="L29" s="12"/>
      <c r="M29" s="12"/>
      <c r="N29" s="12"/>
      <c r="O29" s="12"/>
      <c r="P29" s="12"/>
      <c r="Q29" s="12"/>
      <c r="R29" s="12"/>
      <c r="S29" s="12"/>
      <c r="T29" s="12"/>
      <c r="U29" s="12"/>
      <c r="V29" s="12"/>
      <c r="W29" s="12"/>
      <c r="X29" s="12"/>
      <c r="Y29" s="12"/>
      <c r="Z29" s="12"/>
      <c r="AA29" s="12"/>
      <c r="AB29" s="12"/>
      <c r="AC29" s="12"/>
      <c r="AD29" s="12"/>
      <c r="AE29" s="12"/>
      <c r="AF29" s="12"/>
      <c r="AG29" s="12"/>
      <c r="AH29" s="12"/>
      <c r="AI29" s="12"/>
      <c r="AJ29" s="12"/>
      <c r="AK29" s="12"/>
      <c r="AL29" s="12"/>
    </row>
    <row r="30" spans="1:39" ht="14.25" customHeight="1">
      <c r="C30" s="12" t="s">
        <v>102</v>
      </c>
      <c r="D30" s="12"/>
      <c r="E30" s="12"/>
      <c r="F30" s="12"/>
      <c r="G30" s="12"/>
      <c r="H30" s="12"/>
      <c r="I30" s="12"/>
      <c r="J30" s="12"/>
      <c r="K30" s="12"/>
      <c r="L30" s="12"/>
      <c r="M30" s="12"/>
      <c r="N30" s="12"/>
      <c r="O30" s="12"/>
      <c r="P30" s="12"/>
      <c r="Q30" s="12"/>
      <c r="R30" s="12"/>
      <c r="S30" s="12"/>
      <c r="T30" s="12"/>
      <c r="U30" s="12"/>
      <c r="V30" s="12"/>
      <c r="W30" s="12"/>
      <c r="X30" s="12"/>
      <c r="Y30" s="12"/>
      <c r="Z30" s="12"/>
      <c r="AA30" s="12"/>
      <c r="AB30" s="12"/>
      <c r="AC30" s="12"/>
      <c r="AD30" s="12"/>
      <c r="AE30" s="12"/>
      <c r="AF30" s="12"/>
      <c r="AG30" s="12"/>
      <c r="AH30" s="12"/>
      <c r="AI30" s="12"/>
      <c r="AJ30" s="12"/>
      <c r="AK30" s="12"/>
      <c r="AL30" s="12"/>
    </row>
    <row r="31" spans="1:39" ht="16.8" customHeight="1">
      <c r="D31" s="109" t="s">
        <v>103</v>
      </c>
      <c r="E31" s="109"/>
      <c r="F31" s="109"/>
      <c r="G31" s="109"/>
      <c r="H31" s="109"/>
      <c r="I31" s="109"/>
      <c r="N31" s="12"/>
      <c r="O31" s="12"/>
      <c r="P31" s="12"/>
      <c r="Q31" s="12"/>
      <c r="R31" s="12"/>
      <c r="S31" s="12"/>
      <c r="T31" s="12"/>
      <c r="U31" s="12"/>
      <c r="V31" s="12"/>
      <c r="W31" s="12"/>
      <c r="X31" s="12"/>
      <c r="Y31" s="12"/>
      <c r="Z31" s="12"/>
      <c r="AA31" s="12"/>
      <c r="AB31" s="12"/>
      <c r="AC31" s="12"/>
      <c r="AD31" s="12"/>
      <c r="AE31" s="12"/>
      <c r="AF31" s="12"/>
      <c r="AG31" s="12"/>
      <c r="AH31" s="12"/>
      <c r="AI31" s="12"/>
      <c r="AJ31" s="12"/>
      <c r="AK31" s="12"/>
      <c r="AL31" s="12"/>
    </row>
    <row r="32" spans="1:39" ht="18" customHeight="1">
      <c r="D32" s="69"/>
      <c r="E32" s="1" t="s">
        <v>74</v>
      </c>
      <c r="N32" s="12"/>
      <c r="O32" s="12"/>
      <c r="P32" s="12"/>
      <c r="Q32" s="12"/>
      <c r="R32" s="12"/>
      <c r="S32" s="12"/>
      <c r="T32" s="12"/>
      <c r="U32" s="12"/>
      <c r="V32" s="12"/>
      <c r="W32" s="12"/>
      <c r="X32" s="12"/>
      <c r="Y32" s="12"/>
      <c r="Z32" s="12"/>
      <c r="AA32" s="12"/>
      <c r="AB32" s="12"/>
      <c r="AC32" s="12"/>
      <c r="AD32" s="12"/>
      <c r="AE32" s="12"/>
      <c r="AF32" s="12"/>
      <c r="AG32" s="12"/>
      <c r="AH32" s="12"/>
      <c r="AI32" s="12"/>
      <c r="AJ32" s="12"/>
      <c r="AK32" s="12"/>
      <c r="AL32" s="12"/>
    </row>
    <row r="33" spans="1:38" ht="18.75" customHeight="1">
      <c r="D33" s="70"/>
      <c r="E33" s="1" t="s">
        <v>75</v>
      </c>
      <c r="N33" s="12"/>
      <c r="O33" s="12"/>
      <c r="P33" s="12"/>
      <c r="Q33" s="12"/>
      <c r="R33" s="12"/>
      <c r="S33" s="12"/>
      <c r="T33" s="12"/>
      <c r="U33" s="12"/>
      <c r="V33" s="12"/>
      <c r="W33" s="12"/>
      <c r="X33" s="12"/>
      <c r="Y33" s="12"/>
      <c r="Z33" s="12"/>
      <c r="AA33" s="12"/>
      <c r="AB33" s="12"/>
      <c r="AC33" s="12"/>
      <c r="AD33" s="12"/>
      <c r="AE33" s="12"/>
      <c r="AF33" s="12"/>
      <c r="AG33" s="12"/>
      <c r="AH33" s="12"/>
      <c r="AI33" s="12"/>
      <c r="AJ33" s="12"/>
      <c r="AK33" s="12"/>
      <c r="AL33" s="12"/>
    </row>
    <row r="34" spans="1:38" ht="18.75" customHeight="1">
      <c r="N34" s="12"/>
      <c r="O34" s="12"/>
      <c r="P34" s="12"/>
      <c r="Q34" s="12"/>
      <c r="R34" s="12"/>
      <c r="S34" s="12"/>
      <c r="T34" s="12"/>
      <c r="U34" s="12"/>
      <c r="V34" s="12"/>
      <c r="W34" s="12"/>
      <c r="X34" s="12"/>
      <c r="Y34" s="12"/>
      <c r="Z34" s="12"/>
      <c r="AA34" s="12"/>
      <c r="AB34" s="12"/>
      <c r="AC34" s="12"/>
      <c r="AD34" s="12"/>
      <c r="AE34" s="12"/>
      <c r="AF34" s="12"/>
      <c r="AG34" s="12"/>
      <c r="AH34" s="12"/>
      <c r="AI34" s="12"/>
      <c r="AJ34" s="12"/>
      <c r="AK34" s="12"/>
      <c r="AL34" s="12"/>
    </row>
    <row r="35" spans="1:38" ht="24" customHeight="1">
      <c r="H35" s="1" t="s">
        <v>121</v>
      </c>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row>
    <row r="36" spans="1:38" ht="19.2" customHeight="1">
      <c r="C36" s="111" t="s">
        <v>116</v>
      </c>
      <c r="D36" s="111"/>
      <c r="E36" s="111"/>
      <c r="F36" s="88"/>
      <c r="H36" s="89" t="s">
        <v>117</v>
      </c>
      <c r="I36" s="90"/>
      <c r="L36" s="91"/>
      <c r="N36" s="12"/>
      <c r="O36" s="12"/>
      <c r="P36" s="12"/>
      <c r="Q36" s="12"/>
      <c r="R36" s="12"/>
      <c r="S36" s="12"/>
      <c r="T36" s="12"/>
      <c r="U36" s="12"/>
      <c r="V36" s="12"/>
      <c r="W36" s="12"/>
      <c r="X36" s="12"/>
      <c r="Y36" s="12"/>
      <c r="Z36" s="12"/>
      <c r="AA36" s="12"/>
      <c r="AB36" s="12"/>
      <c r="AC36" s="12"/>
      <c r="AD36" s="12"/>
      <c r="AE36" s="12"/>
      <c r="AF36" s="12"/>
      <c r="AG36" s="12"/>
      <c r="AH36" s="12"/>
      <c r="AI36" s="12"/>
      <c r="AJ36" s="32"/>
      <c r="AK36" s="32"/>
      <c r="AL36" s="32"/>
    </row>
    <row r="37" spans="1:38" ht="19.2" customHeight="1">
      <c r="A37" s="6"/>
      <c r="B37" s="6"/>
      <c r="C37" s="103" t="s">
        <v>118</v>
      </c>
      <c r="D37" s="104"/>
      <c r="E37" s="104"/>
      <c r="F37" s="105"/>
      <c r="G37" s="92"/>
      <c r="H37" s="93" t="s">
        <v>119</v>
      </c>
      <c r="I37" s="90"/>
      <c r="J37" s="6"/>
      <c r="Z37" s="31"/>
      <c r="AA37" s="31"/>
      <c r="AB37" s="31"/>
      <c r="AC37" s="31"/>
      <c r="AD37" s="32"/>
      <c r="AE37" s="32"/>
      <c r="AF37" s="32"/>
      <c r="AG37" s="32"/>
      <c r="AH37" s="32"/>
      <c r="AI37" s="32"/>
      <c r="AJ37" s="6"/>
      <c r="AK37" s="6"/>
    </row>
    <row r="38" spans="1:38" ht="19.2" customHeight="1">
      <c r="A38" s="6"/>
      <c r="B38" s="6"/>
      <c r="C38" s="103"/>
      <c r="D38" s="104"/>
      <c r="E38" s="104"/>
      <c r="F38" s="105"/>
      <c r="G38" s="92"/>
      <c r="H38" s="93" t="s">
        <v>120</v>
      </c>
      <c r="I38" s="90"/>
      <c r="J38" s="6"/>
      <c r="K38" s="6"/>
      <c r="L38" s="6"/>
      <c r="M38" s="6"/>
      <c r="N38" s="6"/>
      <c r="O38" s="6"/>
      <c r="P38" s="6"/>
      <c r="Q38" s="6"/>
      <c r="R38" s="6"/>
      <c r="S38" s="6"/>
      <c r="T38" s="6"/>
      <c r="U38" s="6"/>
      <c r="V38" s="6"/>
      <c r="W38" s="6"/>
      <c r="X38" s="6"/>
      <c r="Y38" s="6"/>
      <c r="Z38" s="6"/>
      <c r="AA38" s="6"/>
      <c r="AB38" s="6"/>
      <c r="AC38" s="6"/>
      <c r="AD38" s="6"/>
      <c r="AE38" s="6"/>
      <c r="AF38" s="6"/>
      <c r="AG38" s="6"/>
      <c r="AH38" s="6"/>
      <c r="AI38" s="6"/>
      <c r="AJ38" s="6"/>
      <c r="AK38" s="6"/>
    </row>
    <row r="39" spans="1:38" ht="19.2" customHeight="1">
      <c r="A39" s="6"/>
      <c r="B39" s="6"/>
      <c r="C39" s="106"/>
      <c r="D39" s="107"/>
      <c r="E39" s="107"/>
      <c r="F39" s="108"/>
      <c r="G39" s="92"/>
      <c r="H39" s="93" t="s">
        <v>2</v>
      </c>
      <c r="I39" s="94"/>
      <c r="J39" s="6"/>
      <c r="K39" s="6"/>
      <c r="L39" s="6"/>
      <c r="M39" s="6"/>
      <c r="N39" s="6"/>
      <c r="O39" s="6"/>
      <c r="P39" s="6"/>
      <c r="Q39" s="6"/>
      <c r="R39" s="6"/>
      <c r="S39" s="6"/>
      <c r="T39" s="6"/>
      <c r="U39" s="6"/>
      <c r="V39" s="6"/>
      <c r="W39" s="6"/>
      <c r="X39" s="6"/>
      <c r="Y39" s="6"/>
      <c r="Z39" s="6"/>
      <c r="AA39" s="6"/>
      <c r="AB39" s="6"/>
      <c r="AC39" s="6"/>
      <c r="AD39" s="6"/>
      <c r="AE39" s="6"/>
      <c r="AF39" s="6"/>
      <c r="AG39" s="6"/>
      <c r="AH39" s="6"/>
      <c r="AI39" s="6"/>
      <c r="AJ39" s="6"/>
      <c r="AK39" s="6"/>
    </row>
    <row r="40" spans="1:38" ht="7.8" customHeight="1">
      <c r="N40" s="12"/>
      <c r="O40" s="12"/>
      <c r="P40" s="12"/>
      <c r="Q40" s="12"/>
      <c r="R40" s="12"/>
      <c r="S40" s="12"/>
      <c r="T40" s="12"/>
      <c r="U40" s="12"/>
      <c r="V40" s="12"/>
      <c r="W40" s="12"/>
      <c r="X40" s="12"/>
      <c r="Y40" s="12"/>
      <c r="Z40" s="12"/>
      <c r="AA40" s="12"/>
      <c r="AB40" s="12"/>
      <c r="AC40" s="12"/>
      <c r="AD40" s="12"/>
      <c r="AE40" s="12"/>
      <c r="AF40" s="12"/>
      <c r="AG40" s="12"/>
      <c r="AH40" s="12"/>
      <c r="AI40" s="12"/>
      <c r="AJ40" s="12"/>
      <c r="AK40" s="12"/>
      <c r="AL40" s="12"/>
    </row>
    <row r="41" spans="1:38" ht="9.75" customHeight="1">
      <c r="Z41" s="31"/>
      <c r="AA41" s="31"/>
      <c r="AB41" s="31"/>
      <c r="AC41" s="31"/>
      <c r="AD41" s="32"/>
      <c r="AE41" s="32"/>
      <c r="AF41" s="32"/>
      <c r="AG41" s="32"/>
      <c r="AH41" s="32"/>
      <c r="AI41" s="32"/>
      <c r="AJ41" s="32"/>
      <c r="AK41" s="32"/>
      <c r="AL41" s="32"/>
    </row>
    <row r="42" spans="1:38" ht="18.75" customHeight="1">
      <c r="A42" s="6"/>
      <c r="B42" s="6"/>
      <c r="C42" s="6"/>
      <c r="D42" s="6"/>
      <c r="E42" s="6"/>
      <c r="F42" s="6"/>
      <c r="G42" s="6"/>
      <c r="H42" s="6"/>
      <c r="I42" s="6"/>
      <c r="J42" s="6"/>
      <c r="K42" s="6"/>
      <c r="L42" s="6"/>
      <c r="M42" s="6"/>
      <c r="N42" s="6"/>
      <c r="O42" s="6"/>
      <c r="P42" s="6"/>
      <c r="Q42" s="6"/>
      <c r="R42" s="6"/>
      <c r="S42" s="6"/>
      <c r="T42" s="6"/>
      <c r="U42" s="6"/>
      <c r="V42" s="6"/>
      <c r="W42" s="6"/>
      <c r="X42" s="6"/>
      <c r="Y42" s="6"/>
      <c r="Z42" s="6"/>
      <c r="AA42" s="6"/>
      <c r="AB42" s="6"/>
      <c r="AC42" s="6"/>
      <c r="AD42" s="6"/>
      <c r="AE42" s="6"/>
      <c r="AF42" s="6"/>
      <c r="AG42" s="6"/>
      <c r="AH42" s="6"/>
      <c r="AI42" s="6"/>
      <c r="AJ42" s="6"/>
      <c r="AK42" s="6"/>
    </row>
    <row r="43" spans="1:38">
      <c r="A43" s="6"/>
      <c r="B43" s="6"/>
      <c r="C43" s="6"/>
      <c r="D43" s="6"/>
      <c r="E43" s="6"/>
      <c r="F43" s="6"/>
      <c r="G43" s="6"/>
      <c r="H43" s="6"/>
      <c r="I43" s="6"/>
      <c r="J43" s="6"/>
      <c r="K43" s="6"/>
      <c r="L43" s="6"/>
      <c r="M43" s="6"/>
      <c r="N43" s="6"/>
      <c r="O43" s="6"/>
      <c r="P43" s="6"/>
      <c r="Q43" s="6"/>
      <c r="R43" s="6"/>
      <c r="S43" s="6"/>
      <c r="T43" s="6"/>
      <c r="U43" s="6"/>
      <c r="V43" s="6"/>
      <c r="W43" s="6"/>
      <c r="X43" s="6"/>
      <c r="Y43" s="6"/>
      <c r="Z43" s="6"/>
      <c r="AA43" s="6"/>
      <c r="AB43" s="6"/>
      <c r="AC43" s="6"/>
      <c r="AD43" s="6"/>
      <c r="AE43" s="6"/>
      <c r="AF43" s="6"/>
      <c r="AG43" s="6"/>
      <c r="AH43" s="6"/>
      <c r="AI43" s="6"/>
      <c r="AJ43" s="6"/>
      <c r="AK43" s="6"/>
    </row>
    <row r="44" spans="1:38">
      <c r="A44" s="6"/>
      <c r="B44" s="6"/>
      <c r="C44" s="6"/>
      <c r="D44" s="6"/>
      <c r="E44" s="6"/>
      <c r="F44" s="6"/>
      <c r="G44" s="6"/>
      <c r="H44" s="6"/>
      <c r="I44" s="6"/>
      <c r="J44" s="6"/>
      <c r="K44" s="6"/>
      <c r="L44" s="6"/>
      <c r="M44" s="6"/>
      <c r="N44" s="6"/>
      <c r="O44" s="6"/>
      <c r="P44" s="6"/>
      <c r="Q44" s="6"/>
      <c r="R44" s="6"/>
      <c r="S44" s="6"/>
      <c r="T44" s="6"/>
      <c r="U44" s="6"/>
      <c r="V44" s="6"/>
      <c r="W44" s="6"/>
      <c r="X44" s="6"/>
      <c r="Y44" s="6"/>
      <c r="Z44" s="6"/>
      <c r="AA44" s="6"/>
      <c r="AB44" s="6"/>
      <c r="AC44" s="6"/>
      <c r="AD44" s="6"/>
      <c r="AE44" s="6"/>
      <c r="AF44" s="6"/>
      <c r="AG44" s="6"/>
      <c r="AH44" s="6"/>
      <c r="AI44" s="6"/>
      <c r="AJ44" s="6"/>
      <c r="AK44" s="6"/>
    </row>
    <row r="45" spans="1:38">
      <c r="A45" s="6"/>
      <c r="B45" s="6"/>
      <c r="C45" s="6"/>
      <c r="D45" s="6"/>
      <c r="E45" s="6"/>
      <c r="F45" s="6"/>
      <c r="G45" s="6"/>
      <c r="H45" s="6"/>
      <c r="I45" s="6"/>
      <c r="J45" s="6"/>
      <c r="K45" s="6"/>
      <c r="L45" s="6"/>
      <c r="M45" s="6"/>
      <c r="N45" s="6"/>
      <c r="O45" s="6"/>
      <c r="P45" s="6"/>
      <c r="Q45" s="6"/>
      <c r="R45" s="6"/>
      <c r="S45" s="6"/>
      <c r="T45" s="6"/>
      <c r="U45" s="6"/>
      <c r="V45" s="6"/>
      <c r="W45" s="6"/>
      <c r="X45" s="6"/>
      <c r="Y45" s="6"/>
      <c r="Z45" s="6"/>
      <c r="AA45" s="6"/>
      <c r="AB45" s="6"/>
      <c r="AC45" s="6"/>
      <c r="AD45" s="6"/>
      <c r="AE45" s="6"/>
      <c r="AF45" s="6"/>
      <c r="AG45" s="6"/>
      <c r="AH45" s="6"/>
      <c r="AI45" s="6"/>
      <c r="AJ45" s="6"/>
      <c r="AK45" s="6"/>
    </row>
    <row r="46" spans="1:38">
      <c r="A46" s="6"/>
      <c r="B46" s="6"/>
      <c r="C46" s="6"/>
      <c r="D46" s="6"/>
      <c r="E46" s="6"/>
      <c r="F46" s="6"/>
      <c r="G46" s="6"/>
      <c r="H46" s="6"/>
      <c r="I46" s="6"/>
      <c r="J46" s="6"/>
      <c r="K46" s="6"/>
      <c r="L46" s="6"/>
      <c r="M46" s="6"/>
      <c r="N46" s="6"/>
      <c r="O46" s="6"/>
      <c r="P46" s="6"/>
      <c r="Q46" s="6"/>
      <c r="R46" s="6"/>
      <c r="S46" s="6"/>
      <c r="T46" s="6"/>
      <c r="U46" s="6"/>
      <c r="V46" s="6"/>
      <c r="W46" s="6"/>
      <c r="X46" s="6"/>
      <c r="Y46" s="6"/>
      <c r="Z46" s="6"/>
      <c r="AA46" s="6"/>
      <c r="AB46" s="6"/>
      <c r="AC46" s="6"/>
      <c r="AD46" s="6"/>
      <c r="AE46" s="6"/>
      <c r="AF46" s="6"/>
      <c r="AG46" s="6"/>
      <c r="AH46" s="6"/>
      <c r="AI46" s="6"/>
      <c r="AJ46" s="6"/>
      <c r="AK46" s="6"/>
    </row>
    <row r="47" spans="1:38">
      <c r="A47" s="6"/>
      <c r="B47" s="6"/>
      <c r="C47" s="6"/>
      <c r="D47" s="6"/>
      <c r="E47" s="6"/>
      <c r="F47" s="6"/>
      <c r="G47" s="6"/>
      <c r="H47" s="6"/>
      <c r="I47" s="6"/>
      <c r="J47" s="6"/>
      <c r="K47" s="6"/>
      <c r="L47" s="6"/>
      <c r="M47" s="6"/>
      <c r="N47" s="6"/>
      <c r="O47" s="6"/>
      <c r="P47" s="6"/>
      <c r="Q47" s="6"/>
      <c r="R47" s="6"/>
      <c r="S47" s="6"/>
      <c r="T47" s="6"/>
      <c r="U47" s="6"/>
      <c r="V47" s="6"/>
      <c r="W47" s="6"/>
      <c r="X47" s="6"/>
      <c r="Y47" s="6"/>
      <c r="Z47" s="6"/>
      <c r="AA47" s="6"/>
      <c r="AB47" s="6"/>
      <c r="AC47" s="6"/>
      <c r="AD47" s="6"/>
      <c r="AE47" s="6"/>
      <c r="AF47" s="6"/>
      <c r="AG47" s="6"/>
      <c r="AH47" s="6"/>
      <c r="AI47" s="6"/>
      <c r="AJ47" s="6"/>
      <c r="AK47" s="6"/>
    </row>
  </sheetData>
  <mergeCells count="19">
    <mergeCell ref="C37:F39"/>
    <mergeCell ref="D28:I28"/>
    <mergeCell ref="H7:I7"/>
    <mergeCell ref="F20:H20"/>
    <mergeCell ref="D31:I31"/>
    <mergeCell ref="C36:E36"/>
    <mergeCell ref="A11:I11"/>
    <mergeCell ref="B13:I13"/>
    <mergeCell ref="F15:H15"/>
    <mergeCell ref="F16:H16"/>
    <mergeCell ref="F22:H22"/>
    <mergeCell ref="F26:I27"/>
    <mergeCell ref="A4:G4"/>
    <mergeCell ref="A10:I10"/>
    <mergeCell ref="H6:I6"/>
    <mergeCell ref="K20:V20"/>
    <mergeCell ref="L15:L16"/>
    <mergeCell ref="K18:V18"/>
    <mergeCell ref="F18:H18"/>
  </mergeCells>
  <phoneticPr fontId="3"/>
  <printOptions horizontalCentered="1"/>
  <pageMargins left="0.23622047244094491" right="0.23622047244094491" top="0.74803149606299213" bottom="0.74803149606299213" header="0.31496062992125984" footer="0.31496062992125984"/>
  <pageSetup paperSize="9" fitToHeight="0" orientation="portrait" r:id="rId1"/>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1511AD-B502-4F51-9142-0E54F6DD546A}">
  <dimension ref="A1:AV48"/>
  <sheetViews>
    <sheetView showGridLines="0" showZeros="0" view="pageBreakPreview" zoomScaleNormal="100" zoomScaleSheetLayoutView="100" workbookViewId="0">
      <selection activeCell="AW25" sqref="AW25"/>
    </sheetView>
  </sheetViews>
  <sheetFormatPr defaultColWidth="2.21875" defaultRowHeight="13.2"/>
  <cols>
    <col min="1" max="1" width="2.21875" style="2" customWidth="1"/>
    <col min="2" max="3" width="2.21875" style="2"/>
    <col min="4" max="4" width="2.77734375" style="2" customWidth="1"/>
    <col min="5" max="7" width="2.21875" style="2"/>
    <col min="8" max="8" width="13" style="2" customWidth="1"/>
    <col min="9" max="15" width="2.33203125" style="2" bestFit="1" customWidth="1"/>
    <col min="16" max="30" width="2.21875" style="2"/>
    <col min="31" max="31" width="2.44140625" style="2" bestFit="1" customWidth="1"/>
    <col min="32" max="36" width="2.21875" style="2"/>
    <col min="37" max="43" width="2.21875" style="2" hidden="1" customWidth="1"/>
    <col min="44" max="16384" width="2.21875" style="2"/>
  </cols>
  <sheetData>
    <row r="1" spans="1:45">
      <c r="A1" s="49" t="s">
        <v>91</v>
      </c>
      <c r="B1" s="74"/>
      <c r="C1" s="74"/>
      <c r="E1" s="59" t="str" cm="1">
        <f t="array" aca="1" ref="E1" ca="1">_xlfn.TEXTAFTER(CELL("filename",E1),"]")</f>
        <v>個票8</v>
      </c>
      <c r="F1" s="60"/>
      <c r="G1" s="60"/>
    </row>
    <row r="2" spans="1:45" ht="7.5" customHeight="1"/>
    <row r="3" spans="1:45" ht="28.5" customHeight="1">
      <c r="A3" s="214" t="s">
        <v>111</v>
      </c>
      <c r="B3" s="215"/>
      <c r="C3" s="215"/>
      <c r="D3" s="215"/>
      <c r="E3" s="215"/>
      <c r="F3" s="215"/>
      <c r="G3" s="215"/>
      <c r="H3" s="215"/>
      <c r="I3" s="215"/>
      <c r="J3" s="215"/>
      <c r="K3" s="215"/>
      <c r="L3" s="215"/>
      <c r="M3" s="215"/>
      <c r="N3" s="215"/>
      <c r="O3" s="215"/>
      <c r="P3" s="215"/>
      <c r="Q3" s="215"/>
      <c r="R3" s="215"/>
      <c r="S3" s="215"/>
      <c r="T3" s="215"/>
      <c r="U3" s="215"/>
      <c r="V3" s="215"/>
      <c r="W3" s="215"/>
      <c r="X3" s="215"/>
      <c r="Y3" s="215"/>
      <c r="Z3" s="215"/>
      <c r="AA3" s="215"/>
      <c r="AB3" s="215"/>
      <c r="AC3" s="215"/>
      <c r="AD3" s="215"/>
      <c r="AE3" s="215"/>
      <c r="AF3" s="215"/>
      <c r="AG3" s="215"/>
      <c r="AH3" s="215"/>
      <c r="AI3" s="216"/>
    </row>
    <row r="4" spans="1:45" ht="9" customHeight="1">
      <c r="A4" s="15"/>
      <c r="B4" s="15"/>
      <c r="C4" s="15"/>
      <c r="D4" s="15"/>
      <c r="E4" s="15"/>
      <c r="F4" s="15"/>
      <c r="G4" s="15"/>
      <c r="H4" s="15"/>
      <c r="I4" s="15"/>
      <c r="J4" s="15"/>
      <c r="K4" s="15"/>
      <c r="L4" s="15"/>
      <c r="M4" s="15"/>
      <c r="N4" s="15"/>
      <c r="O4" s="15"/>
      <c r="P4" s="15"/>
      <c r="Q4" s="15"/>
      <c r="R4" s="15"/>
      <c r="S4" s="15"/>
      <c r="T4" s="15"/>
      <c r="U4" s="15"/>
      <c r="V4" s="15"/>
      <c r="W4" s="15"/>
      <c r="X4" s="15"/>
      <c r="Y4" s="15"/>
      <c r="Z4" s="15"/>
      <c r="AA4" s="15"/>
      <c r="AB4" s="15"/>
      <c r="AC4" s="15"/>
      <c r="AD4" s="15"/>
      <c r="AE4" s="15"/>
      <c r="AF4" s="15"/>
      <c r="AG4" s="15"/>
      <c r="AH4" s="15"/>
      <c r="AI4" s="15"/>
    </row>
    <row r="5" spans="1:45" ht="19.8" customHeight="1">
      <c r="A5" s="170" t="s">
        <v>28</v>
      </c>
      <c r="B5" s="171"/>
      <c r="C5" s="171"/>
      <c r="D5" s="171"/>
      <c r="E5" s="171"/>
      <c r="F5" s="171"/>
      <c r="G5" s="171"/>
      <c r="H5" s="171"/>
      <c r="I5" s="171"/>
      <c r="J5" s="171"/>
      <c r="K5" s="171"/>
      <c r="L5" s="171"/>
      <c r="M5" s="171"/>
      <c r="N5" s="171"/>
      <c r="O5" s="171"/>
      <c r="P5" s="171"/>
      <c r="Q5" s="171"/>
      <c r="R5" s="171"/>
      <c r="S5" s="171"/>
      <c r="T5" s="171"/>
      <c r="U5" s="171"/>
      <c r="V5" s="171"/>
      <c r="W5" s="171"/>
      <c r="X5" s="171"/>
      <c r="Y5" s="171"/>
      <c r="Z5" s="171"/>
      <c r="AA5" s="171"/>
      <c r="AB5" s="171"/>
      <c r="AC5" s="171"/>
      <c r="AD5" s="171"/>
      <c r="AE5" s="171"/>
      <c r="AF5" s="171"/>
      <c r="AG5" s="171"/>
      <c r="AH5" s="171"/>
      <c r="AI5" s="172"/>
      <c r="AS5" s="95" t="s">
        <v>123</v>
      </c>
    </row>
    <row r="6" spans="1:45" ht="4.5" customHeight="1">
      <c r="A6" s="16"/>
      <c r="B6" s="16"/>
      <c r="C6" s="16"/>
      <c r="D6" s="16"/>
      <c r="E6" s="16"/>
      <c r="F6" s="16"/>
      <c r="G6" s="16"/>
      <c r="H6" s="16"/>
      <c r="I6" s="16"/>
      <c r="J6" s="16"/>
      <c r="K6" s="16"/>
      <c r="L6" s="16"/>
      <c r="M6" s="16"/>
      <c r="N6" s="16"/>
      <c r="O6" s="16"/>
      <c r="P6" s="16"/>
      <c r="Q6" s="16"/>
      <c r="R6" s="16"/>
      <c r="S6" s="16"/>
      <c r="T6" s="16"/>
      <c r="U6" s="16"/>
      <c r="V6" s="16"/>
      <c r="W6" s="16"/>
      <c r="X6" s="16"/>
      <c r="Y6" s="16"/>
      <c r="Z6" s="16"/>
      <c r="AA6" s="16"/>
      <c r="AB6" s="16"/>
      <c r="AC6" s="16"/>
      <c r="AD6" s="16"/>
      <c r="AE6" s="16"/>
      <c r="AF6" s="16"/>
      <c r="AG6" s="16"/>
      <c r="AH6" s="16"/>
      <c r="AI6" s="16"/>
    </row>
    <row r="7" spans="1:45" ht="28.5" customHeight="1">
      <c r="A7" s="193" t="s">
        <v>9</v>
      </c>
      <c r="B7" s="194"/>
      <c r="C7" s="194"/>
      <c r="D7" s="194"/>
      <c r="E7" s="194"/>
      <c r="F7" s="194"/>
      <c r="G7" s="195"/>
      <c r="H7" s="217"/>
      <c r="I7" s="218"/>
      <c r="J7" s="219"/>
      <c r="K7" s="193" t="s">
        <v>10</v>
      </c>
      <c r="L7" s="194"/>
      <c r="M7" s="194"/>
      <c r="N7" s="194"/>
      <c r="O7" s="195"/>
      <c r="P7" s="220"/>
      <c r="Q7" s="184"/>
      <c r="R7" s="184"/>
      <c r="S7" s="184"/>
      <c r="T7" s="184"/>
      <c r="U7" s="184"/>
      <c r="V7" s="184"/>
      <c r="W7" s="184"/>
      <c r="X7" s="184"/>
      <c r="Y7" s="184"/>
      <c r="Z7" s="184"/>
      <c r="AA7" s="184"/>
      <c r="AB7" s="184"/>
      <c r="AC7" s="184"/>
      <c r="AD7" s="184"/>
      <c r="AE7" s="184"/>
      <c r="AF7" s="184"/>
      <c r="AG7" s="184"/>
      <c r="AH7" s="184"/>
      <c r="AI7" s="221"/>
    </row>
    <row r="8" spans="1:45" ht="28.5" customHeight="1">
      <c r="A8" s="209" t="s">
        <v>11</v>
      </c>
      <c r="B8" s="210"/>
      <c r="C8" s="211"/>
      <c r="D8" s="193" t="s">
        <v>12</v>
      </c>
      <c r="E8" s="194"/>
      <c r="F8" s="194"/>
      <c r="G8" s="195"/>
      <c r="H8" s="193" t="s">
        <v>81</v>
      </c>
      <c r="I8" s="194"/>
      <c r="J8" s="194"/>
      <c r="K8" s="194"/>
      <c r="L8" s="194"/>
      <c r="M8" s="194"/>
      <c r="N8" s="194"/>
      <c r="O8" s="195"/>
      <c r="P8" s="209" t="s">
        <v>13</v>
      </c>
      <c r="Q8" s="210"/>
      <c r="R8" s="211"/>
      <c r="S8" s="193" t="s">
        <v>2</v>
      </c>
      <c r="T8" s="194"/>
      <c r="U8" s="194"/>
      <c r="V8" s="194"/>
      <c r="W8" s="194"/>
      <c r="X8" s="194"/>
      <c r="Y8" s="194"/>
      <c r="Z8" s="194"/>
      <c r="AA8" s="194"/>
      <c r="AB8" s="195"/>
      <c r="AC8" s="196" t="s">
        <v>29</v>
      </c>
      <c r="AD8" s="182"/>
      <c r="AE8" s="182"/>
      <c r="AF8" s="182"/>
      <c r="AG8" s="182"/>
      <c r="AH8" s="182"/>
      <c r="AI8" s="183"/>
    </row>
    <row r="9" spans="1:45" ht="28.5" customHeight="1">
      <c r="A9" s="212"/>
      <c r="B9" s="213"/>
      <c r="C9" s="120"/>
      <c r="D9" s="197" t="s">
        <v>27</v>
      </c>
      <c r="E9" s="198"/>
      <c r="F9" s="198"/>
      <c r="G9" s="199"/>
      <c r="H9" s="200"/>
      <c r="I9" s="201"/>
      <c r="J9" s="201"/>
      <c r="K9" s="201"/>
      <c r="L9" s="201"/>
      <c r="M9" s="201"/>
      <c r="N9" s="201"/>
      <c r="O9" s="202"/>
      <c r="P9" s="212"/>
      <c r="Q9" s="213"/>
      <c r="R9" s="120"/>
      <c r="S9" s="203"/>
      <c r="T9" s="204"/>
      <c r="U9" s="204"/>
      <c r="V9" s="204"/>
      <c r="W9" s="204"/>
      <c r="X9" s="204"/>
      <c r="Y9" s="204"/>
      <c r="Z9" s="204"/>
      <c r="AA9" s="204"/>
      <c r="AB9" s="205"/>
      <c r="AC9" s="206"/>
      <c r="AD9" s="207"/>
      <c r="AE9" s="207"/>
      <c r="AF9" s="207"/>
      <c r="AG9" s="207"/>
      <c r="AH9" s="207"/>
      <c r="AI9" s="208"/>
    </row>
    <row r="10" spans="1:45" s="3" customFormat="1" ht="28.5" customHeight="1">
      <c r="A10" s="161" t="s">
        <v>31</v>
      </c>
      <c r="B10" s="194"/>
      <c r="C10" s="194"/>
      <c r="D10" s="194"/>
      <c r="E10" s="194"/>
      <c r="F10" s="194"/>
      <c r="G10" s="195"/>
      <c r="H10" s="62"/>
      <c r="I10" s="187" t="str">
        <f>IFERROR(VLOOKUP(H10,事業所種別・基準額!$B$5:$C$33,2,FALSE),"")</f>
        <v/>
      </c>
      <c r="J10" s="188"/>
      <c r="K10" s="188"/>
      <c r="L10" s="188"/>
      <c r="M10" s="188"/>
      <c r="N10" s="188"/>
      <c r="O10" s="188"/>
      <c r="P10" s="188"/>
      <c r="Q10" s="188"/>
      <c r="R10" s="188"/>
      <c r="S10" s="188"/>
      <c r="T10" s="188"/>
      <c r="U10" s="188"/>
      <c r="V10" s="188"/>
      <c r="W10" s="188"/>
      <c r="X10" s="188"/>
      <c r="Y10" s="188"/>
      <c r="Z10" s="188"/>
      <c r="AA10" s="188"/>
      <c r="AB10" s="189"/>
      <c r="AC10" s="181" t="s">
        <v>14</v>
      </c>
      <c r="AD10" s="182"/>
      <c r="AE10" s="183"/>
      <c r="AF10" s="184"/>
      <c r="AG10" s="184"/>
      <c r="AH10" s="185" t="s">
        <v>15</v>
      </c>
      <c r="AI10" s="186"/>
      <c r="AL10" s="180"/>
      <c r="AM10" s="180"/>
      <c r="AN10" s="180"/>
      <c r="AO10" s="180"/>
      <c r="AP10" s="180"/>
      <c r="AQ10" s="180"/>
    </row>
    <row r="11" spans="1:45" s="3" customFormat="1" ht="6" customHeight="1">
      <c r="A11" s="17"/>
      <c r="B11" s="17"/>
      <c r="C11" s="17"/>
      <c r="D11" s="17"/>
      <c r="E11" s="17"/>
      <c r="F11" s="17"/>
      <c r="G11" s="17"/>
      <c r="H11" s="17"/>
      <c r="I11" s="16"/>
      <c r="J11" s="16"/>
      <c r="K11" s="16"/>
      <c r="L11" s="16"/>
      <c r="M11" s="16"/>
      <c r="N11" s="16"/>
      <c r="O11" s="16"/>
      <c r="P11" s="16"/>
      <c r="Q11" s="18"/>
      <c r="R11" s="16"/>
      <c r="S11" s="16"/>
      <c r="T11" s="16"/>
      <c r="U11" s="19"/>
      <c r="V11" s="20"/>
      <c r="W11" s="18"/>
      <c r="X11" s="16"/>
      <c r="Y11" s="16"/>
      <c r="Z11" s="16"/>
      <c r="AA11" s="16"/>
      <c r="AB11" s="16"/>
      <c r="AC11" s="16"/>
      <c r="AD11" s="16"/>
      <c r="AE11" s="16"/>
      <c r="AF11" s="16"/>
      <c r="AG11" s="16"/>
      <c r="AH11" s="16"/>
      <c r="AI11" s="16"/>
    </row>
    <row r="12" spans="1:45" s="3" customFormat="1" ht="16.8" customHeight="1"/>
    <row r="13" spans="1:45" s="3" customFormat="1" ht="3" customHeight="1"/>
    <row r="14" spans="1:45" s="3" customFormat="1" ht="16.2" customHeight="1"/>
    <row r="15" spans="1:45" s="3" customFormat="1" ht="6" customHeight="1">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row>
    <row r="16" spans="1:45" s="3" customFormat="1" ht="18.600000000000001" customHeight="1">
      <c r="A16" s="170" t="s">
        <v>113</v>
      </c>
      <c r="B16" s="171"/>
      <c r="C16" s="171"/>
      <c r="D16" s="171"/>
      <c r="E16" s="171"/>
      <c r="F16" s="171"/>
      <c r="G16" s="171"/>
      <c r="H16" s="171"/>
      <c r="I16" s="171"/>
      <c r="J16" s="171"/>
      <c r="K16" s="171"/>
      <c r="L16" s="171"/>
      <c r="M16" s="171"/>
      <c r="N16" s="171"/>
      <c r="O16" s="171"/>
      <c r="P16" s="171"/>
      <c r="Q16" s="171"/>
      <c r="R16" s="171"/>
      <c r="S16" s="171"/>
      <c r="T16" s="171"/>
      <c r="U16" s="171"/>
      <c r="V16" s="171"/>
      <c r="W16" s="171"/>
      <c r="X16" s="171"/>
      <c r="Y16" s="171"/>
      <c r="Z16" s="171"/>
      <c r="AA16" s="171"/>
      <c r="AB16" s="171"/>
      <c r="AC16" s="171"/>
      <c r="AD16" s="171"/>
      <c r="AE16" s="171"/>
      <c r="AF16" s="171"/>
      <c r="AG16" s="171"/>
      <c r="AH16" s="171"/>
      <c r="AI16" s="172"/>
    </row>
    <row r="17" spans="1:48" s="3" customFormat="1" ht="3" customHeight="1">
      <c r="A17" s="33"/>
      <c r="B17" s="33"/>
      <c r="C17" s="33"/>
      <c r="D17" s="33"/>
      <c r="E17" s="33"/>
      <c r="F17" s="33"/>
      <c r="G17" s="33"/>
      <c r="H17" s="33"/>
      <c r="I17" s="34"/>
      <c r="J17" s="34"/>
      <c r="K17" s="34"/>
      <c r="L17" s="34"/>
      <c r="M17" s="34"/>
      <c r="N17" s="34"/>
      <c r="O17" s="34"/>
      <c r="P17" s="34"/>
      <c r="Q17" s="34"/>
      <c r="R17" s="34"/>
      <c r="S17" s="34"/>
      <c r="T17" s="34"/>
      <c r="U17" s="34"/>
      <c r="V17" s="34"/>
      <c r="W17" s="34"/>
      <c r="X17" s="34"/>
      <c r="Y17" s="34"/>
      <c r="Z17" s="34"/>
      <c r="AA17" s="34"/>
      <c r="AB17" s="34"/>
      <c r="AC17" s="34"/>
      <c r="AD17" s="34"/>
      <c r="AE17" s="34"/>
      <c r="AF17" s="34"/>
      <c r="AG17" s="34"/>
      <c r="AH17" s="34"/>
      <c r="AI17" s="34"/>
    </row>
    <row r="18" spans="1:48" s="3" customFormat="1" ht="24.6" customHeight="1">
      <c r="A18" s="168" t="s">
        <v>76</v>
      </c>
      <c r="B18" s="169"/>
      <c r="C18" s="169"/>
      <c r="D18" s="169"/>
      <c r="E18" s="169"/>
      <c r="F18" s="169"/>
      <c r="G18" s="169"/>
      <c r="H18" s="169"/>
      <c r="I18" s="169"/>
      <c r="J18" s="169"/>
      <c r="K18" s="169"/>
      <c r="L18" s="169"/>
      <c r="M18" s="169"/>
      <c r="N18" s="169"/>
      <c r="O18" s="169"/>
      <c r="P18" s="169"/>
      <c r="Q18" s="169"/>
      <c r="R18" s="169"/>
      <c r="S18" s="169"/>
      <c r="T18" s="155"/>
      <c r="U18" s="156"/>
      <c r="V18" s="157"/>
      <c r="W18" s="25"/>
      <c r="X18" s="25"/>
      <c r="Y18" s="25"/>
      <c r="Z18" s="25"/>
      <c r="AA18" s="25"/>
      <c r="AB18" s="25"/>
      <c r="AC18" s="25"/>
    </row>
    <row r="19" spans="1:48" s="3" customFormat="1" ht="13.2" customHeight="1">
      <c r="A19" s="158" t="s">
        <v>77</v>
      </c>
      <c r="B19" s="159"/>
      <c r="C19" s="159"/>
      <c r="D19" s="159"/>
      <c r="E19" s="159"/>
      <c r="F19" s="159"/>
      <c r="G19" s="159"/>
      <c r="H19" s="159"/>
      <c r="I19" s="159"/>
      <c r="J19" s="159"/>
      <c r="K19" s="159"/>
      <c r="L19" s="159"/>
      <c r="M19" s="159"/>
      <c r="N19" s="159"/>
      <c r="O19" s="159"/>
      <c r="P19" s="159"/>
      <c r="Q19" s="159"/>
      <c r="R19" s="159"/>
      <c r="S19" s="160"/>
      <c r="T19" s="155"/>
      <c r="U19" s="156"/>
      <c r="V19" s="157"/>
      <c r="W19" s="25"/>
      <c r="X19" s="25"/>
      <c r="Y19" s="25"/>
      <c r="Z19" s="25"/>
      <c r="AA19" s="25"/>
      <c r="AB19" s="25"/>
      <c r="AC19" s="25"/>
    </row>
    <row r="20" spans="1:48" s="3" customFormat="1" ht="13.2" customHeight="1">
      <c r="A20" s="158" t="s">
        <v>78</v>
      </c>
      <c r="B20" s="159"/>
      <c r="C20" s="159"/>
      <c r="D20" s="159"/>
      <c r="E20" s="159"/>
      <c r="F20" s="159"/>
      <c r="G20" s="159"/>
      <c r="H20" s="159"/>
      <c r="I20" s="159"/>
      <c r="J20" s="159"/>
      <c r="K20" s="159"/>
      <c r="L20" s="159"/>
      <c r="M20" s="159"/>
      <c r="N20" s="159"/>
      <c r="O20" s="159"/>
      <c r="P20" s="159"/>
      <c r="Q20" s="159"/>
      <c r="R20" s="159"/>
      <c r="S20" s="159"/>
      <c r="T20" s="155"/>
      <c r="U20" s="156"/>
      <c r="V20" s="157"/>
      <c r="W20" s="25"/>
      <c r="X20" s="25"/>
      <c r="Y20" s="25"/>
      <c r="Z20" s="25"/>
      <c r="AA20" s="25"/>
      <c r="AB20" s="25"/>
      <c r="AC20" s="25"/>
    </row>
    <row r="21" spans="1:48" s="3" customFormat="1" ht="24.6" customHeight="1">
      <c r="A21" s="168" t="s">
        <v>112</v>
      </c>
      <c r="B21" s="169"/>
      <c r="C21" s="169"/>
      <c r="D21" s="169"/>
      <c r="E21" s="169"/>
      <c r="F21" s="169"/>
      <c r="G21" s="169"/>
      <c r="H21" s="169"/>
      <c r="I21" s="169"/>
      <c r="J21" s="169"/>
      <c r="K21" s="169"/>
      <c r="L21" s="169"/>
      <c r="M21" s="169"/>
      <c r="N21" s="169"/>
      <c r="O21" s="169"/>
      <c r="P21" s="169"/>
      <c r="Q21" s="169"/>
      <c r="R21" s="169"/>
      <c r="S21" s="169"/>
      <c r="T21" s="155"/>
      <c r="U21" s="156"/>
      <c r="V21" s="157"/>
      <c r="W21" s="25"/>
      <c r="X21" s="25"/>
      <c r="Y21" s="25"/>
      <c r="Z21" s="25"/>
      <c r="AA21" s="25"/>
      <c r="AB21" s="25"/>
      <c r="AC21" s="25"/>
    </row>
    <row r="22" spans="1:48" s="3" customFormat="1" ht="6" customHeight="1">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row>
    <row r="23" spans="1:48" s="3" customFormat="1" ht="30" customHeight="1">
      <c r="A23" s="170" t="s">
        <v>16</v>
      </c>
      <c r="B23" s="171"/>
      <c r="C23" s="171"/>
      <c r="D23" s="171"/>
      <c r="E23" s="171"/>
      <c r="F23" s="171"/>
      <c r="G23" s="171"/>
      <c r="H23" s="171"/>
      <c r="I23" s="171"/>
      <c r="J23" s="171"/>
      <c r="K23" s="171"/>
      <c r="L23" s="171"/>
      <c r="M23" s="171"/>
      <c r="N23" s="171"/>
      <c r="O23" s="171"/>
      <c r="P23" s="171"/>
      <c r="Q23" s="171"/>
      <c r="R23" s="171"/>
      <c r="S23" s="171"/>
      <c r="T23" s="171"/>
      <c r="U23" s="171"/>
      <c r="V23" s="171"/>
      <c r="W23" s="171"/>
      <c r="X23" s="171"/>
      <c r="Y23" s="171"/>
      <c r="Z23" s="171"/>
      <c r="AA23" s="171"/>
      <c r="AB23" s="171"/>
      <c r="AC23" s="171"/>
      <c r="AD23" s="171"/>
      <c r="AE23" s="171"/>
      <c r="AF23" s="171"/>
      <c r="AG23" s="171"/>
      <c r="AH23" s="171"/>
      <c r="AI23" s="172"/>
    </row>
    <row r="24" spans="1:48" s="3" customFormat="1" ht="3" customHeight="1" thickBot="1">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row>
    <row r="25" spans="1:48" s="3" customFormat="1" ht="15.6" customHeight="1">
      <c r="A25" s="85" t="s">
        <v>89</v>
      </c>
      <c r="B25" s="85"/>
      <c r="C25" s="85"/>
      <c r="D25" s="86"/>
      <c r="E25" s="7"/>
      <c r="F25" s="7"/>
      <c r="G25" s="7"/>
      <c r="H25" s="7"/>
      <c r="I25" s="8"/>
      <c r="J25" s="8"/>
      <c r="K25" s="7"/>
      <c r="L25" s="7"/>
      <c r="M25" s="7"/>
      <c r="N25" s="7"/>
      <c r="O25" s="7"/>
      <c r="P25" s="9"/>
      <c r="Q25" s="9"/>
      <c r="R25" s="9"/>
      <c r="S25" s="9"/>
      <c r="U25" s="161" t="s">
        <v>69</v>
      </c>
      <c r="V25" s="162"/>
      <c r="W25" s="162"/>
      <c r="X25" s="162"/>
      <c r="Y25" s="162"/>
      <c r="Z25" s="161" t="s">
        <v>17</v>
      </c>
      <c r="AA25" s="162"/>
      <c r="AB25" s="162"/>
      <c r="AC25" s="162"/>
      <c r="AD25" s="162"/>
      <c r="AE25" s="173" t="s">
        <v>30</v>
      </c>
      <c r="AF25" s="174"/>
      <c r="AG25" s="174"/>
      <c r="AH25" s="174"/>
      <c r="AI25" s="175"/>
    </row>
    <row r="26" spans="1:48" s="3" customFormat="1" ht="18" customHeight="1">
      <c r="A26" s="85" t="s">
        <v>88</v>
      </c>
      <c r="B26" s="85"/>
      <c r="C26" s="85"/>
      <c r="D26" s="86"/>
      <c r="E26" s="7"/>
      <c r="F26" s="7"/>
      <c r="G26" s="7"/>
      <c r="H26" s="7"/>
      <c r="I26" s="7"/>
      <c r="J26" s="7"/>
      <c r="K26" s="7"/>
      <c r="L26" s="7"/>
      <c r="M26" s="7"/>
      <c r="N26" s="7"/>
      <c r="O26" s="7"/>
      <c r="P26" s="7"/>
      <c r="Q26" s="7"/>
      <c r="R26" s="7"/>
      <c r="S26" s="7"/>
      <c r="U26" s="163">
        <f>ROUNDDOWN(H45/1000,0)</f>
        <v>0</v>
      </c>
      <c r="V26" s="164"/>
      <c r="W26" s="164"/>
      <c r="X26" s="167" t="s">
        <v>0</v>
      </c>
      <c r="Y26" s="167"/>
      <c r="Z26" s="163" t="str">
        <f>IFERROR(IF($H$10&lt;23,VLOOKUP(H10,事業所種別・基準額!$B$5:$E$33,4,FALSE),AF10*6),"")</f>
        <v/>
      </c>
      <c r="AA26" s="164"/>
      <c r="AB26" s="164"/>
      <c r="AC26" s="167" t="s">
        <v>0</v>
      </c>
      <c r="AD26" s="167"/>
      <c r="AE26" s="176">
        <f>MIN(U26,Z26)</f>
        <v>0</v>
      </c>
      <c r="AF26" s="177"/>
      <c r="AG26" s="177"/>
      <c r="AH26" s="167" t="s">
        <v>0</v>
      </c>
      <c r="AI26" s="190"/>
    </row>
    <row r="27" spans="1:48" s="3" customFormat="1" ht="24" customHeight="1" thickBot="1">
      <c r="A27" s="83" t="s">
        <v>19</v>
      </c>
      <c r="B27" s="7"/>
      <c r="C27" s="7"/>
      <c r="D27" s="7"/>
      <c r="E27" s="7"/>
      <c r="F27" s="7"/>
      <c r="G27" s="7"/>
      <c r="H27" s="7"/>
      <c r="I27" s="7"/>
      <c r="J27" s="7"/>
      <c r="K27" s="7"/>
      <c r="L27" s="7"/>
      <c r="M27" s="7"/>
      <c r="N27" s="7"/>
      <c r="O27" s="7"/>
      <c r="P27" s="7"/>
      <c r="Q27" s="7"/>
      <c r="R27" s="7"/>
      <c r="S27" s="7"/>
      <c r="U27" s="165"/>
      <c r="V27" s="166"/>
      <c r="W27" s="166"/>
      <c r="X27" s="167"/>
      <c r="Y27" s="167"/>
      <c r="Z27" s="165"/>
      <c r="AA27" s="166"/>
      <c r="AB27" s="166"/>
      <c r="AC27" s="167"/>
      <c r="AD27" s="167"/>
      <c r="AE27" s="178"/>
      <c r="AF27" s="179"/>
      <c r="AG27" s="179"/>
      <c r="AH27" s="191"/>
      <c r="AI27" s="192"/>
      <c r="AP27" s="4"/>
      <c r="AR27" s="76"/>
    </row>
    <row r="28" spans="1:48" s="35" customFormat="1" ht="29.4" customHeight="1">
      <c r="A28" s="142" t="s">
        <v>20</v>
      </c>
      <c r="B28" s="143"/>
      <c r="C28" s="143"/>
      <c r="D28" s="143"/>
      <c r="E28" s="143"/>
      <c r="F28" s="143"/>
      <c r="G28" s="143"/>
      <c r="H28" s="65" t="s">
        <v>71</v>
      </c>
      <c r="I28" s="144" t="s">
        <v>83</v>
      </c>
      <c r="J28" s="143"/>
      <c r="K28" s="143"/>
      <c r="L28" s="143"/>
      <c r="M28" s="143"/>
      <c r="N28" s="143"/>
      <c r="O28" s="143"/>
      <c r="P28" s="143"/>
      <c r="Q28" s="143"/>
      <c r="R28" s="143"/>
      <c r="S28" s="143"/>
      <c r="T28" s="143"/>
      <c r="U28" s="143"/>
      <c r="V28" s="143"/>
      <c r="W28" s="143"/>
      <c r="X28" s="143"/>
      <c r="Y28" s="143"/>
      <c r="Z28" s="143"/>
      <c r="AA28" s="143"/>
      <c r="AB28" s="143"/>
      <c r="AC28" s="143"/>
      <c r="AD28" s="143"/>
      <c r="AE28" s="143"/>
      <c r="AF28" s="143"/>
      <c r="AG28" s="143"/>
      <c r="AH28" s="143"/>
      <c r="AI28" s="145"/>
      <c r="AR28" s="82"/>
    </row>
    <row r="29" spans="1:48" s="35" customFormat="1" ht="18.600000000000001" customHeight="1">
      <c r="A29" s="154"/>
      <c r="B29" s="154"/>
      <c r="C29" s="154"/>
      <c r="D29" s="154"/>
      <c r="E29" s="154"/>
      <c r="F29" s="154"/>
      <c r="G29" s="154"/>
      <c r="H29" s="66"/>
      <c r="I29" s="139"/>
      <c r="J29" s="139"/>
      <c r="K29" s="139"/>
      <c r="L29" s="139"/>
      <c r="M29" s="139"/>
      <c r="N29" s="139"/>
      <c r="O29" s="139"/>
      <c r="P29" s="139"/>
      <c r="Q29" s="139"/>
      <c r="R29" s="139"/>
      <c r="S29" s="139"/>
      <c r="T29" s="139"/>
      <c r="U29" s="139"/>
      <c r="V29" s="139"/>
      <c r="W29" s="139"/>
      <c r="X29" s="139"/>
      <c r="Y29" s="139"/>
      <c r="Z29" s="139"/>
      <c r="AA29" s="139"/>
      <c r="AB29" s="139"/>
      <c r="AC29" s="139"/>
      <c r="AD29" s="139"/>
      <c r="AE29" s="139"/>
      <c r="AF29" s="139"/>
      <c r="AG29" s="139"/>
      <c r="AH29" s="139"/>
      <c r="AI29" s="139"/>
      <c r="AR29" s="95" t="s">
        <v>124</v>
      </c>
      <c r="AS29" s="95"/>
    </row>
    <row r="30" spans="1:48" s="35" customFormat="1" ht="18.600000000000001" customHeight="1">
      <c r="A30" s="133"/>
      <c r="B30" s="134"/>
      <c r="C30" s="134"/>
      <c r="D30" s="134"/>
      <c r="E30" s="134"/>
      <c r="F30" s="134"/>
      <c r="G30" s="135"/>
      <c r="H30" s="66"/>
      <c r="I30" s="130"/>
      <c r="J30" s="131"/>
      <c r="K30" s="131"/>
      <c r="L30" s="131"/>
      <c r="M30" s="131"/>
      <c r="N30" s="131"/>
      <c r="O30" s="131"/>
      <c r="P30" s="131"/>
      <c r="Q30" s="131"/>
      <c r="R30" s="131"/>
      <c r="S30" s="131"/>
      <c r="T30" s="131"/>
      <c r="U30" s="131"/>
      <c r="V30" s="131"/>
      <c r="W30" s="131"/>
      <c r="X30" s="131"/>
      <c r="Y30" s="131"/>
      <c r="Z30" s="131"/>
      <c r="AA30" s="131"/>
      <c r="AB30" s="131"/>
      <c r="AC30" s="131"/>
      <c r="AD30" s="131"/>
      <c r="AE30" s="131"/>
      <c r="AF30" s="131"/>
      <c r="AG30" s="131"/>
      <c r="AH30" s="131"/>
      <c r="AI30" s="132"/>
      <c r="AR30" s="96"/>
      <c r="AS30" s="95" t="s">
        <v>125</v>
      </c>
    </row>
    <row r="31" spans="1:48" s="35" customFormat="1" ht="18.600000000000001" customHeight="1">
      <c r="A31" s="133"/>
      <c r="B31" s="134"/>
      <c r="C31" s="134"/>
      <c r="D31" s="134"/>
      <c r="E31" s="134"/>
      <c r="F31" s="134"/>
      <c r="G31" s="135"/>
      <c r="H31" s="66"/>
      <c r="I31" s="130"/>
      <c r="J31" s="131"/>
      <c r="K31" s="131"/>
      <c r="L31" s="131"/>
      <c r="M31" s="131"/>
      <c r="N31" s="131"/>
      <c r="O31" s="131"/>
      <c r="P31" s="131"/>
      <c r="Q31" s="131"/>
      <c r="R31" s="131"/>
      <c r="S31" s="131"/>
      <c r="T31" s="131"/>
      <c r="U31" s="131"/>
      <c r="V31" s="131"/>
      <c r="W31" s="131"/>
      <c r="X31" s="131"/>
      <c r="Y31" s="131"/>
      <c r="Z31" s="131"/>
      <c r="AA31" s="131"/>
      <c r="AB31" s="131"/>
      <c r="AC31" s="131"/>
      <c r="AD31" s="131"/>
      <c r="AE31" s="131"/>
      <c r="AF31" s="131"/>
      <c r="AG31" s="131"/>
      <c r="AH31" s="131"/>
      <c r="AI31" s="132"/>
      <c r="AR31" s="48"/>
      <c r="AS31" s="82"/>
      <c r="AT31" s="82"/>
      <c r="AU31" s="82"/>
      <c r="AV31" s="82"/>
    </row>
    <row r="32" spans="1:48" s="35" customFormat="1" ht="18.600000000000001" customHeight="1">
      <c r="A32" s="154"/>
      <c r="B32" s="154"/>
      <c r="C32" s="154"/>
      <c r="D32" s="154"/>
      <c r="E32" s="154"/>
      <c r="F32" s="154"/>
      <c r="G32" s="154"/>
      <c r="H32" s="66"/>
      <c r="I32" s="139"/>
      <c r="J32" s="139"/>
      <c r="K32" s="139"/>
      <c r="L32" s="139"/>
      <c r="M32" s="139"/>
      <c r="N32" s="139"/>
      <c r="O32" s="139"/>
      <c r="P32" s="139"/>
      <c r="Q32" s="139"/>
      <c r="R32" s="139"/>
      <c r="S32" s="139"/>
      <c r="T32" s="139"/>
      <c r="U32" s="139"/>
      <c r="V32" s="139"/>
      <c r="W32" s="139"/>
      <c r="X32" s="139"/>
      <c r="Y32" s="139"/>
      <c r="Z32" s="139"/>
      <c r="AA32" s="139"/>
      <c r="AB32" s="139"/>
      <c r="AC32" s="139"/>
      <c r="AD32" s="139"/>
      <c r="AE32" s="139"/>
      <c r="AF32" s="139"/>
      <c r="AG32" s="139"/>
      <c r="AH32" s="139"/>
      <c r="AI32" s="139"/>
      <c r="AS32" s="81"/>
      <c r="AT32" s="82"/>
      <c r="AU32" s="82"/>
      <c r="AV32" s="82"/>
    </row>
    <row r="33" spans="1:46" s="35" customFormat="1" ht="18.600000000000001" customHeight="1">
      <c r="A33" s="133"/>
      <c r="B33" s="134"/>
      <c r="C33" s="134"/>
      <c r="D33" s="134"/>
      <c r="E33" s="134"/>
      <c r="F33" s="134"/>
      <c r="G33" s="135"/>
      <c r="H33" s="66"/>
      <c r="I33" s="130"/>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2"/>
      <c r="AR33" s="81"/>
      <c r="AS33" s="81"/>
      <c r="AT33" s="81"/>
    </row>
    <row r="34" spans="1:46" s="35" customFormat="1" ht="18.600000000000001" customHeight="1">
      <c r="A34" s="133"/>
      <c r="B34" s="134"/>
      <c r="C34" s="134"/>
      <c r="D34" s="134"/>
      <c r="E34" s="134"/>
      <c r="F34" s="134"/>
      <c r="G34" s="135"/>
      <c r="H34" s="66"/>
      <c r="I34" s="130"/>
      <c r="J34" s="131"/>
      <c r="K34" s="131"/>
      <c r="L34" s="131"/>
      <c r="M34" s="131"/>
      <c r="N34" s="131"/>
      <c r="O34" s="131"/>
      <c r="P34" s="131"/>
      <c r="Q34" s="131"/>
      <c r="R34" s="131"/>
      <c r="S34" s="131"/>
      <c r="T34" s="131"/>
      <c r="U34" s="131"/>
      <c r="V34" s="131"/>
      <c r="W34" s="131"/>
      <c r="X34" s="131"/>
      <c r="Y34" s="131"/>
      <c r="Z34" s="131"/>
      <c r="AA34" s="131"/>
      <c r="AB34" s="131"/>
      <c r="AC34" s="131"/>
      <c r="AD34" s="131"/>
      <c r="AE34" s="131"/>
      <c r="AF34" s="131"/>
      <c r="AG34" s="131"/>
      <c r="AH34" s="131"/>
      <c r="AI34" s="132"/>
      <c r="AR34" s="81"/>
      <c r="AS34" s="81"/>
      <c r="AT34" s="81"/>
    </row>
    <row r="35" spans="1:46" s="35" customFormat="1" ht="18.600000000000001" customHeight="1">
      <c r="A35" s="148" t="s">
        <v>67</v>
      </c>
      <c r="B35" s="149"/>
      <c r="C35" s="149"/>
      <c r="D35" s="149"/>
      <c r="E35" s="149"/>
      <c r="F35" s="149"/>
      <c r="G35" s="150"/>
      <c r="H35" s="80">
        <f>SUM(所要額A26810121416[])</f>
        <v>0</v>
      </c>
      <c r="I35" s="136"/>
      <c r="J35" s="137"/>
      <c r="K35" s="137"/>
      <c r="L35" s="137"/>
      <c r="M35" s="137"/>
      <c r="N35" s="137"/>
      <c r="O35" s="137"/>
      <c r="P35" s="137"/>
      <c r="Q35" s="137"/>
      <c r="R35" s="137"/>
      <c r="S35" s="137"/>
      <c r="T35" s="137"/>
      <c r="U35" s="137"/>
      <c r="V35" s="137"/>
      <c r="W35" s="137"/>
      <c r="X35" s="137"/>
      <c r="Y35" s="137"/>
      <c r="Z35" s="137"/>
      <c r="AA35" s="137"/>
      <c r="AB35" s="137"/>
      <c r="AC35" s="137"/>
      <c r="AD35" s="137"/>
      <c r="AE35" s="137"/>
      <c r="AF35" s="137"/>
      <c r="AG35" s="137"/>
      <c r="AH35" s="137"/>
      <c r="AI35" s="138"/>
    </row>
    <row r="36" spans="1:46" s="35" customFormat="1" ht="10.199999999999999" customHeight="1">
      <c r="A36" s="36"/>
      <c r="B36" s="37"/>
      <c r="C36" s="38"/>
      <c r="D36" s="37"/>
      <c r="E36" s="39"/>
      <c r="F36" s="37"/>
      <c r="G36" s="37"/>
      <c r="H36" s="37"/>
      <c r="I36" s="40"/>
      <c r="J36" s="40"/>
      <c r="K36" s="41"/>
      <c r="L36" s="38"/>
      <c r="O36" s="40"/>
      <c r="P36" s="42"/>
      <c r="Q36" s="40"/>
      <c r="R36" s="40"/>
      <c r="S36" s="43"/>
      <c r="Z36" s="38"/>
      <c r="AA36" s="44"/>
      <c r="AB36" s="44"/>
      <c r="AC36" s="44"/>
      <c r="AD36" s="43"/>
      <c r="AE36" s="140"/>
      <c r="AF36" s="140"/>
      <c r="AG36" s="140"/>
      <c r="AH36" s="141"/>
      <c r="AI36" s="141"/>
    </row>
    <row r="37" spans="1:46" s="35" customFormat="1" ht="18.600000000000001" customHeight="1">
      <c r="A37" s="84" t="s">
        <v>18</v>
      </c>
      <c r="B37" s="37"/>
      <c r="C37" s="38"/>
      <c r="D37" s="37"/>
      <c r="E37" s="39"/>
      <c r="F37" s="37"/>
      <c r="G37" s="37"/>
      <c r="H37" s="37"/>
      <c r="I37" s="40"/>
      <c r="J37" s="40"/>
      <c r="K37" s="41"/>
      <c r="L37" s="38"/>
      <c r="O37" s="40"/>
      <c r="P37" s="42"/>
      <c r="Q37" s="40"/>
      <c r="R37" s="40"/>
      <c r="S37" s="43"/>
      <c r="Z37" s="38"/>
      <c r="AA37" s="44"/>
      <c r="AB37" s="44"/>
      <c r="AC37" s="44"/>
      <c r="AD37" s="43"/>
      <c r="AE37" s="140"/>
      <c r="AF37" s="140"/>
      <c r="AG37" s="140"/>
      <c r="AH37" s="141"/>
      <c r="AI37" s="141"/>
    </row>
    <row r="38" spans="1:46" s="35" customFormat="1" ht="31.8" customHeight="1">
      <c r="A38" s="142" t="s">
        <v>20</v>
      </c>
      <c r="B38" s="143"/>
      <c r="C38" s="143"/>
      <c r="D38" s="143"/>
      <c r="E38" s="143"/>
      <c r="F38" s="143"/>
      <c r="G38" s="143"/>
      <c r="H38" s="65" t="s">
        <v>72</v>
      </c>
      <c r="I38" s="144" t="s">
        <v>84</v>
      </c>
      <c r="J38" s="143"/>
      <c r="K38" s="143"/>
      <c r="L38" s="143"/>
      <c r="M38" s="143"/>
      <c r="N38" s="143"/>
      <c r="O38" s="143"/>
      <c r="P38" s="143"/>
      <c r="Q38" s="143"/>
      <c r="R38" s="143"/>
      <c r="S38" s="143"/>
      <c r="T38" s="143"/>
      <c r="U38" s="143"/>
      <c r="V38" s="143"/>
      <c r="W38" s="143"/>
      <c r="X38" s="143"/>
      <c r="Y38" s="143"/>
      <c r="Z38" s="143"/>
      <c r="AA38" s="143"/>
      <c r="AB38" s="143"/>
      <c r="AC38" s="143"/>
      <c r="AD38" s="143"/>
      <c r="AE38" s="143"/>
      <c r="AF38" s="143"/>
      <c r="AG38" s="143"/>
      <c r="AH38" s="143"/>
      <c r="AI38" s="145"/>
      <c r="AR38" s="82"/>
    </row>
    <row r="39" spans="1:46" s="35" customFormat="1" ht="18.600000000000001" customHeight="1">
      <c r="A39" s="154"/>
      <c r="B39" s="154"/>
      <c r="C39" s="154"/>
      <c r="D39" s="154"/>
      <c r="E39" s="154"/>
      <c r="F39" s="154"/>
      <c r="G39" s="133"/>
      <c r="H39" s="66"/>
      <c r="I39" s="132"/>
      <c r="J39" s="139"/>
      <c r="K39" s="139"/>
      <c r="L39" s="139"/>
      <c r="M39" s="139"/>
      <c r="N39" s="139"/>
      <c r="O39" s="139"/>
      <c r="P39" s="139"/>
      <c r="Q39" s="139"/>
      <c r="R39" s="139"/>
      <c r="S39" s="139"/>
      <c r="T39" s="139"/>
      <c r="U39" s="139"/>
      <c r="V39" s="139"/>
      <c r="W39" s="139"/>
      <c r="X39" s="139"/>
      <c r="Y39" s="139"/>
      <c r="Z39" s="139"/>
      <c r="AA39" s="139"/>
      <c r="AB39" s="139"/>
      <c r="AC39" s="139"/>
      <c r="AD39" s="139"/>
      <c r="AE39" s="139"/>
      <c r="AF39" s="139"/>
      <c r="AG39" s="139"/>
      <c r="AH39" s="139"/>
      <c r="AI39" s="139"/>
      <c r="AR39" s="48"/>
    </row>
    <row r="40" spans="1:46" s="35" customFormat="1" ht="18.600000000000001" customHeight="1">
      <c r="A40" s="133"/>
      <c r="B40" s="134"/>
      <c r="C40" s="134"/>
      <c r="D40" s="134"/>
      <c r="E40" s="134"/>
      <c r="F40" s="134"/>
      <c r="G40" s="135"/>
      <c r="H40" s="66"/>
      <c r="I40" s="130"/>
      <c r="J40" s="131"/>
      <c r="K40" s="131"/>
      <c r="L40" s="131"/>
      <c r="M40" s="131"/>
      <c r="N40" s="131"/>
      <c r="O40" s="131"/>
      <c r="P40" s="131"/>
      <c r="Q40" s="131"/>
      <c r="R40" s="131"/>
      <c r="S40" s="131"/>
      <c r="T40" s="131"/>
      <c r="U40" s="131"/>
      <c r="V40" s="131"/>
      <c r="W40" s="131"/>
      <c r="X40" s="131"/>
      <c r="Y40" s="131"/>
      <c r="Z40" s="131"/>
      <c r="AA40" s="131"/>
      <c r="AB40" s="131"/>
      <c r="AC40" s="131"/>
      <c r="AD40" s="131"/>
      <c r="AE40" s="131"/>
      <c r="AF40" s="131"/>
      <c r="AG40" s="131"/>
      <c r="AH40" s="131"/>
      <c r="AI40" s="132"/>
      <c r="AR40" s="48"/>
    </row>
    <row r="41" spans="1:46" s="35" customFormat="1" ht="18.600000000000001" customHeight="1">
      <c r="A41" s="133"/>
      <c r="B41" s="134"/>
      <c r="C41" s="134"/>
      <c r="D41" s="134"/>
      <c r="E41" s="134"/>
      <c r="F41" s="134"/>
      <c r="G41" s="135"/>
      <c r="H41" s="66"/>
      <c r="I41" s="130"/>
      <c r="J41" s="131"/>
      <c r="K41" s="131"/>
      <c r="L41" s="131"/>
      <c r="M41" s="131"/>
      <c r="N41" s="131"/>
      <c r="O41" s="131"/>
      <c r="P41" s="131"/>
      <c r="Q41" s="131"/>
      <c r="R41" s="131"/>
      <c r="S41" s="131"/>
      <c r="T41" s="131"/>
      <c r="U41" s="131"/>
      <c r="V41" s="131"/>
      <c r="W41" s="131"/>
      <c r="X41" s="131"/>
      <c r="Y41" s="131"/>
      <c r="Z41" s="131"/>
      <c r="AA41" s="131"/>
      <c r="AB41" s="131"/>
      <c r="AC41" s="131"/>
      <c r="AD41" s="131"/>
      <c r="AE41" s="131"/>
      <c r="AF41" s="131"/>
      <c r="AG41" s="131"/>
      <c r="AH41" s="131"/>
      <c r="AI41" s="132"/>
    </row>
    <row r="42" spans="1:46" s="35" customFormat="1" ht="18.600000000000001" customHeight="1">
      <c r="A42" s="133"/>
      <c r="B42" s="134"/>
      <c r="C42" s="134"/>
      <c r="D42" s="134"/>
      <c r="E42" s="134"/>
      <c r="F42" s="134"/>
      <c r="G42" s="135"/>
      <c r="H42" s="66"/>
      <c r="I42" s="130"/>
      <c r="J42" s="131"/>
      <c r="K42" s="131"/>
      <c r="L42" s="131"/>
      <c r="M42" s="131"/>
      <c r="N42" s="131"/>
      <c r="O42" s="131"/>
      <c r="P42" s="131"/>
      <c r="Q42" s="131"/>
      <c r="R42" s="131"/>
      <c r="S42" s="131"/>
      <c r="T42" s="131"/>
      <c r="U42" s="131"/>
      <c r="V42" s="131"/>
      <c r="W42" s="131"/>
      <c r="X42" s="131"/>
      <c r="Y42" s="131"/>
      <c r="Z42" s="131"/>
      <c r="AA42" s="131"/>
      <c r="AB42" s="131"/>
      <c r="AC42" s="131"/>
      <c r="AD42" s="131"/>
      <c r="AE42" s="131"/>
      <c r="AF42" s="131"/>
      <c r="AG42" s="131"/>
      <c r="AH42" s="131"/>
      <c r="AI42" s="132"/>
    </row>
    <row r="43" spans="1:46" s="35" customFormat="1" ht="18.600000000000001" customHeight="1">
      <c r="A43" s="148" t="s">
        <v>67</v>
      </c>
      <c r="B43" s="149"/>
      <c r="C43" s="149"/>
      <c r="D43" s="149"/>
      <c r="E43" s="149"/>
      <c r="F43" s="149"/>
      <c r="G43" s="150"/>
      <c r="H43" s="80">
        <f>SUM(所要額B37911131517[])</f>
        <v>0</v>
      </c>
      <c r="I43" s="136"/>
      <c r="J43" s="137"/>
      <c r="K43" s="137"/>
      <c r="L43" s="137"/>
      <c r="M43" s="137"/>
      <c r="N43" s="137"/>
      <c r="O43" s="137"/>
      <c r="P43" s="137"/>
      <c r="Q43" s="137"/>
      <c r="R43" s="137"/>
      <c r="S43" s="137"/>
      <c r="T43" s="137"/>
      <c r="U43" s="137"/>
      <c r="V43" s="137"/>
      <c r="W43" s="137"/>
      <c r="X43" s="137"/>
      <c r="Y43" s="137"/>
      <c r="Z43" s="137"/>
      <c r="AA43" s="137"/>
      <c r="AB43" s="137"/>
      <c r="AC43" s="137"/>
      <c r="AD43" s="137"/>
      <c r="AE43" s="137"/>
      <c r="AF43" s="137"/>
      <c r="AG43" s="137"/>
      <c r="AH43" s="137"/>
      <c r="AI43" s="138"/>
    </row>
    <row r="44" spans="1:46" ht="4.5" customHeight="1">
      <c r="A44" s="21"/>
      <c r="B44" s="21"/>
      <c r="C44" s="21"/>
      <c r="D44" s="21"/>
      <c r="E44" s="22"/>
      <c r="F44" s="22"/>
      <c r="G44" s="22"/>
      <c r="H44" s="22"/>
      <c r="I44" s="23"/>
      <c r="J44" s="23"/>
      <c r="K44" s="22"/>
      <c r="L44" s="22"/>
      <c r="M44" s="22"/>
      <c r="N44" s="22"/>
      <c r="O44" s="22"/>
      <c r="P44" s="22"/>
      <c r="Q44" s="22"/>
      <c r="R44" s="22"/>
      <c r="S44" s="22"/>
      <c r="T44" s="22"/>
      <c r="U44" s="24"/>
      <c r="V44" s="24"/>
      <c r="W44" s="24"/>
      <c r="X44" s="24"/>
      <c r="Y44" s="24"/>
      <c r="Z44" s="24"/>
      <c r="AA44" s="22"/>
      <c r="AB44" s="22"/>
      <c r="AC44" s="22"/>
      <c r="AD44" s="22"/>
      <c r="AE44" s="22"/>
      <c r="AF44" s="22"/>
      <c r="AG44" s="22"/>
      <c r="AH44" s="22"/>
      <c r="AI44" s="22"/>
    </row>
    <row r="45" spans="1:46" ht="18" customHeight="1">
      <c r="A45" s="148" t="s">
        <v>68</v>
      </c>
      <c r="B45" s="149"/>
      <c r="C45" s="149"/>
      <c r="D45" s="149"/>
      <c r="E45" s="149"/>
      <c r="F45" s="149"/>
      <c r="G45" s="150"/>
      <c r="H45" s="75">
        <f>IFERROR(H35+H43,"")</f>
        <v>0</v>
      </c>
      <c r="I45" s="151"/>
      <c r="J45" s="152"/>
      <c r="K45" s="152"/>
      <c r="L45" s="152"/>
      <c r="M45" s="152"/>
      <c r="N45" s="152"/>
      <c r="O45" s="152"/>
      <c r="P45" s="152"/>
      <c r="Q45" s="152"/>
      <c r="R45" s="152"/>
      <c r="S45" s="152"/>
      <c r="T45" s="152"/>
      <c r="U45" s="152"/>
      <c r="V45" s="152"/>
      <c r="W45" s="152"/>
      <c r="X45" s="152"/>
      <c r="Y45" s="152"/>
      <c r="Z45" s="152"/>
      <c r="AA45" s="152"/>
      <c r="AB45" s="152"/>
      <c r="AC45" s="152"/>
      <c r="AD45" s="152"/>
      <c r="AE45" s="152"/>
      <c r="AF45" s="152"/>
      <c r="AG45" s="152"/>
      <c r="AH45" s="152"/>
      <c r="AI45" s="153"/>
    </row>
    <row r="46" spans="1:46">
      <c r="A46" s="14"/>
      <c r="B46" s="14" t="s">
        <v>79</v>
      </c>
    </row>
    <row r="47" spans="1:46" ht="34.799999999999997" customHeight="1">
      <c r="B47" s="147"/>
      <c r="C47" s="147"/>
      <c r="D47" s="147"/>
      <c r="E47" s="147"/>
      <c r="F47" s="147"/>
      <c r="G47" s="147"/>
      <c r="H47" s="147"/>
      <c r="I47" s="147"/>
      <c r="J47" s="147"/>
      <c r="K47" s="147"/>
      <c r="L47" s="147"/>
      <c r="M47" s="147"/>
      <c r="N47" s="147"/>
      <c r="O47" s="147"/>
      <c r="P47" s="147"/>
      <c r="Q47" s="147"/>
      <c r="R47" s="147"/>
      <c r="S47" s="147"/>
      <c r="T47" s="147"/>
      <c r="U47" s="147"/>
      <c r="V47" s="147"/>
      <c r="W47" s="147"/>
      <c r="X47" s="147"/>
      <c r="Y47" s="147"/>
      <c r="Z47" s="147"/>
      <c r="AA47" s="147"/>
      <c r="AB47" s="147"/>
      <c r="AC47" s="147"/>
      <c r="AD47" s="147"/>
      <c r="AE47" s="147"/>
      <c r="AF47" s="147"/>
      <c r="AG47" s="147"/>
      <c r="AH47" s="147"/>
    </row>
    <row r="48" spans="1:46" ht="5.4" customHeight="1">
      <c r="AE48" s="146"/>
      <c r="AF48" s="146"/>
      <c r="AG48" s="146"/>
      <c r="AH48" s="146"/>
      <c r="AI48" s="146"/>
    </row>
  </sheetData>
  <sheetProtection formatCells="0" formatColumns="0" formatRows="0" insertColumns="0" insertRows="0" autoFilter="0"/>
  <mergeCells count="77">
    <mergeCell ref="AE48:AI48"/>
    <mergeCell ref="A40:G40"/>
    <mergeCell ref="I40:AI40"/>
    <mergeCell ref="A41:G41"/>
    <mergeCell ref="I41:AI41"/>
    <mergeCell ref="A42:G42"/>
    <mergeCell ref="I42:AI42"/>
    <mergeCell ref="A43:G43"/>
    <mergeCell ref="I43:AI43"/>
    <mergeCell ref="A45:G45"/>
    <mergeCell ref="I45:AI45"/>
    <mergeCell ref="B47:AH47"/>
    <mergeCell ref="AE37:AG37"/>
    <mergeCell ref="AH37:AI37"/>
    <mergeCell ref="A38:G38"/>
    <mergeCell ref="I38:AI38"/>
    <mergeCell ref="A39:G39"/>
    <mergeCell ref="I39:AI39"/>
    <mergeCell ref="A34:G34"/>
    <mergeCell ref="I34:AI34"/>
    <mergeCell ref="A35:G35"/>
    <mergeCell ref="I35:AI35"/>
    <mergeCell ref="AE36:AG36"/>
    <mergeCell ref="AH36:AI36"/>
    <mergeCell ref="A31:G31"/>
    <mergeCell ref="I31:AI31"/>
    <mergeCell ref="A32:G32"/>
    <mergeCell ref="I32:AI32"/>
    <mergeCell ref="A33:G33"/>
    <mergeCell ref="I33:AI33"/>
    <mergeCell ref="A28:G28"/>
    <mergeCell ref="I28:AI28"/>
    <mergeCell ref="A29:G29"/>
    <mergeCell ref="I29:AI29"/>
    <mergeCell ref="A30:G30"/>
    <mergeCell ref="I30:AI30"/>
    <mergeCell ref="AH26:AI27"/>
    <mergeCell ref="A21:S21"/>
    <mergeCell ref="T21:V21"/>
    <mergeCell ref="A23:AI23"/>
    <mergeCell ref="U25:Y25"/>
    <mergeCell ref="Z25:AD25"/>
    <mergeCell ref="AE25:AI25"/>
    <mergeCell ref="U26:W27"/>
    <mergeCell ref="X26:Y27"/>
    <mergeCell ref="Z26:AB27"/>
    <mergeCell ref="AC26:AD27"/>
    <mergeCell ref="AE26:AG27"/>
    <mergeCell ref="A20:S20"/>
    <mergeCell ref="T20:V20"/>
    <mergeCell ref="A10:G10"/>
    <mergeCell ref="I10:AB10"/>
    <mergeCell ref="AC10:AE10"/>
    <mergeCell ref="A16:AI16"/>
    <mergeCell ref="A18:S18"/>
    <mergeCell ref="T18:V18"/>
    <mergeCell ref="A19:S19"/>
    <mergeCell ref="T19:V19"/>
    <mergeCell ref="AF10:AG10"/>
    <mergeCell ref="AH10:AI10"/>
    <mergeCell ref="AL10:AQ10"/>
    <mergeCell ref="A8:C9"/>
    <mergeCell ref="D8:G8"/>
    <mergeCell ref="H8:O8"/>
    <mergeCell ref="P8:R9"/>
    <mergeCell ref="S8:AB8"/>
    <mergeCell ref="AC8:AI8"/>
    <mergeCell ref="D9:G9"/>
    <mergeCell ref="H9:O9"/>
    <mergeCell ref="S9:AB9"/>
    <mergeCell ref="AC9:AI9"/>
    <mergeCell ref="A3:AI3"/>
    <mergeCell ref="A5:AI5"/>
    <mergeCell ref="A7:G7"/>
    <mergeCell ref="H7:J7"/>
    <mergeCell ref="K7:O7"/>
    <mergeCell ref="P7:AI7"/>
  </mergeCells>
  <phoneticPr fontId="3"/>
  <dataValidations count="4">
    <dataValidation type="custom" allowBlank="1" showInputMessage="1" showErrorMessage="1" sqref="H10" xr:uid="{295B7E7F-FA3F-4849-AD9C-7055BA94108B}">
      <formula1>LEN(H10)=LENB(H10)</formula1>
    </dataValidation>
    <dataValidation allowBlank="1" sqref="D9:G9" xr:uid="{9F08E68A-A04B-45F6-B6F9-28507F6FEF79}"/>
    <dataValidation imeMode="halfAlpha" allowBlank="1" showInputMessage="1" showErrorMessage="1" sqref="O37:R37 I37:J37" xr:uid="{E52F3BE3-438B-4022-BD49-7685E93A45C2}"/>
    <dataValidation type="list" allowBlank="1" showInputMessage="1" showErrorMessage="1" sqref="T18:V21" xr:uid="{CA22D669-D93A-4738-A7A6-C299E1A72A29}">
      <formula1>"✔"</formula1>
    </dataValidation>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tableParts count="2">
    <tablePart r:id="rId2"/>
    <tablePart r:id="rId3"/>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D03ACD-1FC8-4E6A-8408-CEDA962D63D5}">
  <dimension ref="A1:AV48"/>
  <sheetViews>
    <sheetView showGridLines="0" showZeros="0" view="pageBreakPreview" zoomScaleNormal="100" zoomScaleSheetLayoutView="100" workbookViewId="0">
      <selection activeCell="AW23" sqref="AW23"/>
    </sheetView>
  </sheetViews>
  <sheetFormatPr defaultColWidth="2.21875" defaultRowHeight="13.2"/>
  <cols>
    <col min="1" max="1" width="2.21875" style="2" customWidth="1"/>
    <col min="2" max="3" width="2.21875" style="2"/>
    <col min="4" max="4" width="2.77734375" style="2" customWidth="1"/>
    <col min="5" max="7" width="2.21875" style="2"/>
    <col min="8" max="8" width="13" style="2" customWidth="1"/>
    <col min="9" max="15" width="2.33203125" style="2" bestFit="1" customWidth="1"/>
    <col min="16" max="30" width="2.21875" style="2"/>
    <col min="31" max="31" width="2.44140625" style="2" bestFit="1" customWidth="1"/>
    <col min="32" max="36" width="2.21875" style="2"/>
    <col min="37" max="43" width="2.21875" style="2" hidden="1" customWidth="1"/>
    <col min="44" max="16384" width="2.21875" style="2"/>
  </cols>
  <sheetData>
    <row r="1" spans="1:45">
      <c r="A1" s="49" t="s">
        <v>91</v>
      </c>
      <c r="B1" s="74"/>
      <c r="C1" s="74"/>
      <c r="E1" s="59" t="str" cm="1">
        <f t="array" aca="1" ref="E1" ca="1">_xlfn.TEXTAFTER(CELL("filename",E1),"]")</f>
        <v>個票9</v>
      </c>
      <c r="F1" s="60"/>
      <c r="G1" s="60"/>
    </row>
    <row r="2" spans="1:45" ht="7.5" customHeight="1"/>
    <row r="3" spans="1:45" ht="28.5" customHeight="1">
      <c r="A3" s="214" t="s">
        <v>111</v>
      </c>
      <c r="B3" s="215"/>
      <c r="C3" s="215"/>
      <c r="D3" s="215"/>
      <c r="E3" s="215"/>
      <c r="F3" s="215"/>
      <c r="G3" s="215"/>
      <c r="H3" s="215"/>
      <c r="I3" s="215"/>
      <c r="J3" s="215"/>
      <c r="K3" s="215"/>
      <c r="L3" s="215"/>
      <c r="M3" s="215"/>
      <c r="N3" s="215"/>
      <c r="O3" s="215"/>
      <c r="P3" s="215"/>
      <c r="Q3" s="215"/>
      <c r="R3" s="215"/>
      <c r="S3" s="215"/>
      <c r="T3" s="215"/>
      <c r="U3" s="215"/>
      <c r="V3" s="215"/>
      <c r="W3" s="215"/>
      <c r="X3" s="215"/>
      <c r="Y3" s="215"/>
      <c r="Z3" s="215"/>
      <c r="AA3" s="215"/>
      <c r="AB3" s="215"/>
      <c r="AC3" s="215"/>
      <c r="AD3" s="215"/>
      <c r="AE3" s="215"/>
      <c r="AF3" s="215"/>
      <c r="AG3" s="215"/>
      <c r="AH3" s="215"/>
      <c r="AI3" s="216"/>
    </row>
    <row r="4" spans="1:45" ht="9" customHeight="1">
      <c r="A4" s="15"/>
      <c r="B4" s="15"/>
      <c r="C4" s="15"/>
      <c r="D4" s="15"/>
      <c r="E4" s="15"/>
      <c r="F4" s="15"/>
      <c r="G4" s="15"/>
      <c r="H4" s="15"/>
      <c r="I4" s="15"/>
      <c r="J4" s="15"/>
      <c r="K4" s="15"/>
      <c r="L4" s="15"/>
      <c r="M4" s="15"/>
      <c r="N4" s="15"/>
      <c r="O4" s="15"/>
      <c r="P4" s="15"/>
      <c r="Q4" s="15"/>
      <c r="R4" s="15"/>
      <c r="S4" s="15"/>
      <c r="T4" s="15"/>
      <c r="U4" s="15"/>
      <c r="V4" s="15"/>
      <c r="W4" s="15"/>
      <c r="X4" s="15"/>
      <c r="Y4" s="15"/>
      <c r="Z4" s="15"/>
      <c r="AA4" s="15"/>
      <c r="AB4" s="15"/>
      <c r="AC4" s="15"/>
      <c r="AD4" s="15"/>
      <c r="AE4" s="15"/>
      <c r="AF4" s="15"/>
      <c r="AG4" s="15"/>
      <c r="AH4" s="15"/>
      <c r="AI4" s="15"/>
    </row>
    <row r="5" spans="1:45" ht="19.8" customHeight="1">
      <c r="A5" s="170" t="s">
        <v>28</v>
      </c>
      <c r="B5" s="171"/>
      <c r="C5" s="171"/>
      <c r="D5" s="171"/>
      <c r="E5" s="171"/>
      <c r="F5" s="171"/>
      <c r="G5" s="171"/>
      <c r="H5" s="171"/>
      <c r="I5" s="171"/>
      <c r="J5" s="171"/>
      <c r="K5" s="171"/>
      <c r="L5" s="171"/>
      <c r="M5" s="171"/>
      <c r="N5" s="171"/>
      <c r="O5" s="171"/>
      <c r="P5" s="171"/>
      <c r="Q5" s="171"/>
      <c r="R5" s="171"/>
      <c r="S5" s="171"/>
      <c r="T5" s="171"/>
      <c r="U5" s="171"/>
      <c r="V5" s="171"/>
      <c r="W5" s="171"/>
      <c r="X5" s="171"/>
      <c r="Y5" s="171"/>
      <c r="Z5" s="171"/>
      <c r="AA5" s="171"/>
      <c r="AB5" s="171"/>
      <c r="AC5" s="171"/>
      <c r="AD5" s="171"/>
      <c r="AE5" s="171"/>
      <c r="AF5" s="171"/>
      <c r="AG5" s="171"/>
      <c r="AH5" s="171"/>
      <c r="AI5" s="172"/>
      <c r="AS5" s="95" t="s">
        <v>123</v>
      </c>
    </row>
    <row r="6" spans="1:45" ht="4.5" customHeight="1">
      <c r="A6" s="16"/>
      <c r="B6" s="16"/>
      <c r="C6" s="16"/>
      <c r="D6" s="16"/>
      <c r="E6" s="16"/>
      <c r="F6" s="16"/>
      <c r="G6" s="16"/>
      <c r="H6" s="16"/>
      <c r="I6" s="16"/>
      <c r="J6" s="16"/>
      <c r="K6" s="16"/>
      <c r="L6" s="16"/>
      <c r="M6" s="16"/>
      <c r="N6" s="16"/>
      <c r="O6" s="16"/>
      <c r="P6" s="16"/>
      <c r="Q6" s="16"/>
      <c r="R6" s="16"/>
      <c r="S6" s="16"/>
      <c r="T6" s="16"/>
      <c r="U6" s="16"/>
      <c r="V6" s="16"/>
      <c r="W6" s="16"/>
      <c r="X6" s="16"/>
      <c r="Y6" s="16"/>
      <c r="Z6" s="16"/>
      <c r="AA6" s="16"/>
      <c r="AB6" s="16"/>
      <c r="AC6" s="16"/>
      <c r="AD6" s="16"/>
      <c r="AE6" s="16"/>
      <c r="AF6" s="16"/>
      <c r="AG6" s="16"/>
      <c r="AH6" s="16"/>
      <c r="AI6" s="16"/>
    </row>
    <row r="7" spans="1:45" ht="28.5" customHeight="1">
      <c r="A7" s="193" t="s">
        <v>9</v>
      </c>
      <c r="B7" s="194"/>
      <c r="C7" s="194"/>
      <c r="D7" s="194"/>
      <c r="E7" s="194"/>
      <c r="F7" s="194"/>
      <c r="G7" s="195"/>
      <c r="H7" s="217"/>
      <c r="I7" s="218"/>
      <c r="J7" s="219"/>
      <c r="K7" s="193" t="s">
        <v>10</v>
      </c>
      <c r="L7" s="194"/>
      <c r="M7" s="194"/>
      <c r="N7" s="194"/>
      <c r="O7" s="195"/>
      <c r="P7" s="220"/>
      <c r="Q7" s="184"/>
      <c r="R7" s="184"/>
      <c r="S7" s="184"/>
      <c r="T7" s="184"/>
      <c r="U7" s="184"/>
      <c r="V7" s="184"/>
      <c r="W7" s="184"/>
      <c r="X7" s="184"/>
      <c r="Y7" s="184"/>
      <c r="Z7" s="184"/>
      <c r="AA7" s="184"/>
      <c r="AB7" s="184"/>
      <c r="AC7" s="184"/>
      <c r="AD7" s="184"/>
      <c r="AE7" s="184"/>
      <c r="AF7" s="184"/>
      <c r="AG7" s="184"/>
      <c r="AH7" s="184"/>
      <c r="AI7" s="221"/>
    </row>
    <row r="8" spans="1:45" ht="28.5" customHeight="1">
      <c r="A8" s="209" t="s">
        <v>11</v>
      </c>
      <c r="B8" s="210"/>
      <c r="C8" s="211"/>
      <c r="D8" s="193" t="s">
        <v>12</v>
      </c>
      <c r="E8" s="194"/>
      <c r="F8" s="194"/>
      <c r="G8" s="195"/>
      <c r="H8" s="193" t="s">
        <v>81</v>
      </c>
      <c r="I8" s="194"/>
      <c r="J8" s="194"/>
      <c r="K8" s="194"/>
      <c r="L8" s="194"/>
      <c r="M8" s="194"/>
      <c r="N8" s="194"/>
      <c r="O8" s="195"/>
      <c r="P8" s="209" t="s">
        <v>13</v>
      </c>
      <c r="Q8" s="210"/>
      <c r="R8" s="211"/>
      <c r="S8" s="193" t="s">
        <v>2</v>
      </c>
      <c r="T8" s="194"/>
      <c r="U8" s="194"/>
      <c r="V8" s="194"/>
      <c r="W8" s="194"/>
      <c r="X8" s="194"/>
      <c r="Y8" s="194"/>
      <c r="Z8" s="194"/>
      <c r="AA8" s="194"/>
      <c r="AB8" s="195"/>
      <c r="AC8" s="196" t="s">
        <v>29</v>
      </c>
      <c r="AD8" s="182"/>
      <c r="AE8" s="182"/>
      <c r="AF8" s="182"/>
      <c r="AG8" s="182"/>
      <c r="AH8" s="182"/>
      <c r="AI8" s="183"/>
    </row>
    <row r="9" spans="1:45" ht="28.5" customHeight="1">
      <c r="A9" s="212"/>
      <c r="B9" s="213"/>
      <c r="C9" s="120"/>
      <c r="D9" s="197" t="s">
        <v>27</v>
      </c>
      <c r="E9" s="198"/>
      <c r="F9" s="198"/>
      <c r="G9" s="199"/>
      <c r="H9" s="200"/>
      <c r="I9" s="201"/>
      <c r="J9" s="201"/>
      <c r="K9" s="201"/>
      <c r="L9" s="201"/>
      <c r="M9" s="201"/>
      <c r="N9" s="201"/>
      <c r="O9" s="202"/>
      <c r="P9" s="212"/>
      <c r="Q9" s="213"/>
      <c r="R9" s="120"/>
      <c r="S9" s="203"/>
      <c r="T9" s="204"/>
      <c r="U9" s="204"/>
      <c r="V9" s="204"/>
      <c r="W9" s="204"/>
      <c r="X9" s="204"/>
      <c r="Y9" s="204"/>
      <c r="Z9" s="204"/>
      <c r="AA9" s="204"/>
      <c r="AB9" s="205"/>
      <c r="AC9" s="206"/>
      <c r="AD9" s="207"/>
      <c r="AE9" s="207"/>
      <c r="AF9" s="207"/>
      <c r="AG9" s="207"/>
      <c r="AH9" s="207"/>
      <c r="AI9" s="208"/>
    </row>
    <row r="10" spans="1:45" s="3" customFormat="1" ht="28.5" customHeight="1">
      <c r="A10" s="161" t="s">
        <v>31</v>
      </c>
      <c r="B10" s="194"/>
      <c r="C10" s="194"/>
      <c r="D10" s="194"/>
      <c r="E10" s="194"/>
      <c r="F10" s="194"/>
      <c r="G10" s="195"/>
      <c r="H10" s="62"/>
      <c r="I10" s="187" t="str">
        <f>IFERROR(VLOOKUP(H10,事業所種別・基準額!$B$5:$C$33,2,FALSE),"")</f>
        <v/>
      </c>
      <c r="J10" s="188"/>
      <c r="K10" s="188"/>
      <c r="L10" s="188"/>
      <c r="M10" s="188"/>
      <c r="N10" s="188"/>
      <c r="O10" s="188"/>
      <c r="P10" s="188"/>
      <c r="Q10" s="188"/>
      <c r="R10" s="188"/>
      <c r="S10" s="188"/>
      <c r="T10" s="188"/>
      <c r="U10" s="188"/>
      <c r="V10" s="188"/>
      <c r="W10" s="188"/>
      <c r="X10" s="188"/>
      <c r="Y10" s="188"/>
      <c r="Z10" s="188"/>
      <c r="AA10" s="188"/>
      <c r="AB10" s="189"/>
      <c r="AC10" s="181" t="s">
        <v>14</v>
      </c>
      <c r="AD10" s="182"/>
      <c r="AE10" s="183"/>
      <c r="AF10" s="184"/>
      <c r="AG10" s="184"/>
      <c r="AH10" s="185" t="s">
        <v>15</v>
      </c>
      <c r="AI10" s="186"/>
      <c r="AL10" s="180"/>
      <c r="AM10" s="180"/>
      <c r="AN10" s="180"/>
      <c r="AO10" s="180"/>
      <c r="AP10" s="180"/>
      <c r="AQ10" s="180"/>
    </row>
    <row r="11" spans="1:45" s="3" customFormat="1" ht="6" customHeight="1">
      <c r="A11" s="17"/>
      <c r="B11" s="17"/>
      <c r="C11" s="17"/>
      <c r="D11" s="17"/>
      <c r="E11" s="17"/>
      <c r="F11" s="17"/>
      <c r="G11" s="17"/>
      <c r="H11" s="17"/>
      <c r="I11" s="16"/>
      <c r="J11" s="16"/>
      <c r="K11" s="16"/>
      <c r="L11" s="16"/>
      <c r="M11" s="16"/>
      <c r="N11" s="16"/>
      <c r="O11" s="16"/>
      <c r="P11" s="16"/>
      <c r="Q11" s="18"/>
      <c r="R11" s="16"/>
      <c r="S11" s="16"/>
      <c r="T11" s="16"/>
      <c r="U11" s="19"/>
      <c r="V11" s="20"/>
      <c r="W11" s="18"/>
      <c r="X11" s="16"/>
      <c r="Y11" s="16"/>
      <c r="Z11" s="16"/>
      <c r="AA11" s="16"/>
      <c r="AB11" s="16"/>
      <c r="AC11" s="16"/>
      <c r="AD11" s="16"/>
      <c r="AE11" s="16"/>
      <c r="AF11" s="16"/>
      <c r="AG11" s="16"/>
      <c r="AH11" s="16"/>
      <c r="AI11" s="16"/>
    </row>
    <row r="12" spans="1:45" s="3" customFormat="1" ht="16.8" customHeight="1"/>
    <row r="13" spans="1:45" s="3" customFormat="1" ht="3" customHeight="1"/>
    <row r="14" spans="1:45" s="3" customFormat="1" ht="16.2" customHeight="1"/>
    <row r="15" spans="1:45" s="3" customFormat="1" ht="6" customHeight="1">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row>
    <row r="16" spans="1:45" s="3" customFormat="1" ht="18.600000000000001" customHeight="1">
      <c r="A16" s="170" t="s">
        <v>113</v>
      </c>
      <c r="B16" s="171"/>
      <c r="C16" s="171"/>
      <c r="D16" s="171"/>
      <c r="E16" s="171"/>
      <c r="F16" s="171"/>
      <c r="G16" s="171"/>
      <c r="H16" s="171"/>
      <c r="I16" s="171"/>
      <c r="J16" s="171"/>
      <c r="K16" s="171"/>
      <c r="L16" s="171"/>
      <c r="M16" s="171"/>
      <c r="N16" s="171"/>
      <c r="O16" s="171"/>
      <c r="P16" s="171"/>
      <c r="Q16" s="171"/>
      <c r="R16" s="171"/>
      <c r="S16" s="171"/>
      <c r="T16" s="171"/>
      <c r="U16" s="171"/>
      <c r="V16" s="171"/>
      <c r="W16" s="171"/>
      <c r="X16" s="171"/>
      <c r="Y16" s="171"/>
      <c r="Z16" s="171"/>
      <c r="AA16" s="171"/>
      <c r="AB16" s="171"/>
      <c r="AC16" s="171"/>
      <c r="AD16" s="171"/>
      <c r="AE16" s="171"/>
      <c r="AF16" s="171"/>
      <c r="AG16" s="171"/>
      <c r="AH16" s="171"/>
      <c r="AI16" s="172"/>
    </row>
    <row r="17" spans="1:48" s="3" customFormat="1" ht="3" customHeight="1">
      <c r="A17" s="33"/>
      <c r="B17" s="33"/>
      <c r="C17" s="33"/>
      <c r="D17" s="33"/>
      <c r="E17" s="33"/>
      <c r="F17" s="33"/>
      <c r="G17" s="33"/>
      <c r="H17" s="33"/>
      <c r="I17" s="34"/>
      <c r="J17" s="34"/>
      <c r="K17" s="34"/>
      <c r="L17" s="34"/>
      <c r="M17" s="34"/>
      <c r="N17" s="34"/>
      <c r="O17" s="34"/>
      <c r="P17" s="34"/>
      <c r="Q17" s="34"/>
      <c r="R17" s="34"/>
      <c r="S17" s="34"/>
      <c r="T17" s="34"/>
      <c r="U17" s="34"/>
      <c r="V17" s="34"/>
      <c r="W17" s="34"/>
      <c r="X17" s="34"/>
      <c r="Y17" s="34"/>
      <c r="Z17" s="34"/>
      <c r="AA17" s="34"/>
      <c r="AB17" s="34"/>
      <c r="AC17" s="34"/>
      <c r="AD17" s="34"/>
      <c r="AE17" s="34"/>
      <c r="AF17" s="34"/>
      <c r="AG17" s="34"/>
      <c r="AH17" s="34"/>
      <c r="AI17" s="34"/>
    </row>
    <row r="18" spans="1:48" s="3" customFormat="1" ht="24.6" customHeight="1">
      <c r="A18" s="168" t="s">
        <v>76</v>
      </c>
      <c r="B18" s="169"/>
      <c r="C18" s="169"/>
      <c r="D18" s="169"/>
      <c r="E18" s="169"/>
      <c r="F18" s="169"/>
      <c r="G18" s="169"/>
      <c r="H18" s="169"/>
      <c r="I18" s="169"/>
      <c r="J18" s="169"/>
      <c r="K18" s="169"/>
      <c r="L18" s="169"/>
      <c r="M18" s="169"/>
      <c r="N18" s="169"/>
      <c r="O18" s="169"/>
      <c r="P18" s="169"/>
      <c r="Q18" s="169"/>
      <c r="R18" s="169"/>
      <c r="S18" s="169"/>
      <c r="T18" s="155"/>
      <c r="U18" s="156"/>
      <c r="V18" s="157"/>
      <c r="W18" s="25"/>
      <c r="X18" s="25"/>
      <c r="Y18" s="25"/>
      <c r="Z18" s="25"/>
      <c r="AA18" s="25"/>
      <c r="AB18" s="25"/>
      <c r="AC18" s="25"/>
    </row>
    <row r="19" spans="1:48" s="3" customFormat="1" ht="13.2" customHeight="1">
      <c r="A19" s="158" t="s">
        <v>77</v>
      </c>
      <c r="B19" s="159"/>
      <c r="C19" s="159"/>
      <c r="D19" s="159"/>
      <c r="E19" s="159"/>
      <c r="F19" s="159"/>
      <c r="G19" s="159"/>
      <c r="H19" s="159"/>
      <c r="I19" s="159"/>
      <c r="J19" s="159"/>
      <c r="K19" s="159"/>
      <c r="L19" s="159"/>
      <c r="M19" s="159"/>
      <c r="N19" s="159"/>
      <c r="O19" s="159"/>
      <c r="P19" s="159"/>
      <c r="Q19" s="159"/>
      <c r="R19" s="159"/>
      <c r="S19" s="160"/>
      <c r="T19" s="155"/>
      <c r="U19" s="156"/>
      <c r="V19" s="157"/>
      <c r="W19" s="25"/>
      <c r="X19" s="25"/>
      <c r="Y19" s="25"/>
      <c r="Z19" s="25"/>
      <c r="AA19" s="25"/>
      <c r="AB19" s="25"/>
      <c r="AC19" s="25"/>
    </row>
    <row r="20" spans="1:48" s="3" customFormat="1" ht="13.2" customHeight="1">
      <c r="A20" s="158" t="s">
        <v>78</v>
      </c>
      <c r="B20" s="159"/>
      <c r="C20" s="159"/>
      <c r="D20" s="159"/>
      <c r="E20" s="159"/>
      <c r="F20" s="159"/>
      <c r="G20" s="159"/>
      <c r="H20" s="159"/>
      <c r="I20" s="159"/>
      <c r="J20" s="159"/>
      <c r="K20" s="159"/>
      <c r="L20" s="159"/>
      <c r="M20" s="159"/>
      <c r="N20" s="159"/>
      <c r="O20" s="159"/>
      <c r="P20" s="159"/>
      <c r="Q20" s="159"/>
      <c r="R20" s="159"/>
      <c r="S20" s="159"/>
      <c r="T20" s="155"/>
      <c r="U20" s="156"/>
      <c r="V20" s="157"/>
      <c r="W20" s="25"/>
      <c r="X20" s="25"/>
      <c r="Y20" s="25"/>
      <c r="Z20" s="25"/>
      <c r="AA20" s="25"/>
      <c r="AB20" s="25"/>
      <c r="AC20" s="25"/>
    </row>
    <row r="21" spans="1:48" s="3" customFormat="1" ht="24.6" customHeight="1">
      <c r="A21" s="168" t="s">
        <v>112</v>
      </c>
      <c r="B21" s="169"/>
      <c r="C21" s="169"/>
      <c r="D21" s="169"/>
      <c r="E21" s="169"/>
      <c r="F21" s="169"/>
      <c r="G21" s="169"/>
      <c r="H21" s="169"/>
      <c r="I21" s="169"/>
      <c r="J21" s="169"/>
      <c r="K21" s="169"/>
      <c r="L21" s="169"/>
      <c r="M21" s="169"/>
      <c r="N21" s="169"/>
      <c r="O21" s="169"/>
      <c r="P21" s="169"/>
      <c r="Q21" s="169"/>
      <c r="R21" s="169"/>
      <c r="S21" s="169"/>
      <c r="T21" s="155"/>
      <c r="U21" s="156"/>
      <c r="V21" s="157"/>
      <c r="W21" s="25"/>
      <c r="X21" s="25"/>
      <c r="Y21" s="25"/>
      <c r="Z21" s="25"/>
      <c r="AA21" s="25"/>
      <c r="AB21" s="25"/>
      <c r="AC21" s="25"/>
    </row>
    <row r="22" spans="1:48" s="3" customFormat="1" ht="6" customHeight="1">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row>
    <row r="23" spans="1:48" s="3" customFormat="1" ht="30" customHeight="1">
      <c r="A23" s="170" t="s">
        <v>16</v>
      </c>
      <c r="B23" s="171"/>
      <c r="C23" s="171"/>
      <c r="D23" s="171"/>
      <c r="E23" s="171"/>
      <c r="F23" s="171"/>
      <c r="G23" s="171"/>
      <c r="H23" s="171"/>
      <c r="I23" s="171"/>
      <c r="J23" s="171"/>
      <c r="K23" s="171"/>
      <c r="L23" s="171"/>
      <c r="M23" s="171"/>
      <c r="N23" s="171"/>
      <c r="O23" s="171"/>
      <c r="P23" s="171"/>
      <c r="Q23" s="171"/>
      <c r="R23" s="171"/>
      <c r="S23" s="171"/>
      <c r="T23" s="171"/>
      <c r="U23" s="171"/>
      <c r="V23" s="171"/>
      <c r="W23" s="171"/>
      <c r="X23" s="171"/>
      <c r="Y23" s="171"/>
      <c r="Z23" s="171"/>
      <c r="AA23" s="171"/>
      <c r="AB23" s="171"/>
      <c r="AC23" s="171"/>
      <c r="AD23" s="171"/>
      <c r="AE23" s="171"/>
      <c r="AF23" s="171"/>
      <c r="AG23" s="171"/>
      <c r="AH23" s="171"/>
      <c r="AI23" s="172"/>
    </row>
    <row r="24" spans="1:48" s="3" customFormat="1" ht="3" customHeight="1" thickBot="1">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row>
    <row r="25" spans="1:48" s="3" customFormat="1" ht="15.6" customHeight="1">
      <c r="A25" s="85" t="s">
        <v>89</v>
      </c>
      <c r="B25" s="85"/>
      <c r="C25" s="85"/>
      <c r="D25" s="86"/>
      <c r="E25" s="7"/>
      <c r="F25" s="7"/>
      <c r="G25" s="7"/>
      <c r="H25" s="7"/>
      <c r="I25" s="8"/>
      <c r="J25" s="8"/>
      <c r="K25" s="7"/>
      <c r="L25" s="7"/>
      <c r="M25" s="7"/>
      <c r="N25" s="7"/>
      <c r="O25" s="7"/>
      <c r="P25" s="9"/>
      <c r="Q25" s="9"/>
      <c r="R25" s="9"/>
      <c r="S25" s="9"/>
      <c r="U25" s="161" t="s">
        <v>69</v>
      </c>
      <c r="V25" s="162"/>
      <c r="W25" s="162"/>
      <c r="X25" s="162"/>
      <c r="Y25" s="162"/>
      <c r="Z25" s="161" t="s">
        <v>17</v>
      </c>
      <c r="AA25" s="162"/>
      <c r="AB25" s="162"/>
      <c r="AC25" s="162"/>
      <c r="AD25" s="162"/>
      <c r="AE25" s="173" t="s">
        <v>30</v>
      </c>
      <c r="AF25" s="174"/>
      <c r="AG25" s="174"/>
      <c r="AH25" s="174"/>
      <c r="AI25" s="175"/>
    </row>
    <row r="26" spans="1:48" s="3" customFormat="1" ht="18" customHeight="1">
      <c r="A26" s="85" t="s">
        <v>88</v>
      </c>
      <c r="B26" s="85"/>
      <c r="C26" s="85"/>
      <c r="D26" s="86"/>
      <c r="E26" s="7"/>
      <c r="F26" s="7"/>
      <c r="G26" s="7"/>
      <c r="H26" s="7"/>
      <c r="I26" s="7"/>
      <c r="J26" s="7"/>
      <c r="K26" s="7"/>
      <c r="L26" s="7"/>
      <c r="M26" s="7"/>
      <c r="N26" s="7"/>
      <c r="O26" s="7"/>
      <c r="P26" s="7"/>
      <c r="Q26" s="7"/>
      <c r="R26" s="7"/>
      <c r="S26" s="7"/>
      <c r="U26" s="163">
        <f>ROUNDDOWN(H45/1000,0)</f>
        <v>0</v>
      </c>
      <c r="V26" s="164"/>
      <c r="W26" s="164"/>
      <c r="X26" s="167" t="s">
        <v>0</v>
      </c>
      <c r="Y26" s="167"/>
      <c r="Z26" s="163" t="str">
        <f>IFERROR(IF($H$10&lt;23,VLOOKUP(H10,事業所種別・基準額!$B$5:$E$33,4,FALSE),AF10*6),"")</f>
        <v/>
      </c>
      <c r="AA26" s="164"/>
      <c r="AB26" s="164"/>
      <c r="AC26" s="167" t="s">
        <v>0</v>
      </c>
      <c r="AD26" s="167"/>
      <c r="AE26" s="176">
        <f>MIN(U26,Z26)</f>
        <v>0</v>
      </c>
      <c r="AF26" s="177"/>
      <c r="AG26" s="177"/>
      <c r="AH26" s="167" t="s">
        <v>0</v>
      </c>
      <c r="AI26" s="190"/>
    </row>
    <row r="27" spans="1:48" s="3" customFormat="1" ht="24" customHeight="1" thickBot="1">
      <c r="A27" s="83" t="s">
        <v>19</v>
      </c>
      <c r="B27" s="7"/>
      <c r="C27" s="7"/>
      <c r="D27" s="7"/>
      <c r="E27" s="7"/>
      <c r="F27" s="7"/>
      <c r="G27" s="7"/>
      <c r="H27" s="7"/>
      <c r="I27" s="7"/>
      <c r="J27" s="7"/>
      <c r="K27" s="7"/>
      <c r="L27" s="7"/>
      <c r="M27" s="7"/>
      <c r="N27" s="7"/>
      <c r="O27" s="7"/>
      <c r="P27" s="7"/>
      <c r="Q27" s="7"/>
      <c r="R27" s="7"/>
      <c r="S27" s="7"/>
      <c r="U27" s="165"/>
      <c r="V27" s="166"/>
      <c r="W27" s="166"/>
      <c r="X27" s="167"/>
      <c r="Y27" s="167"/>
      <c r="Z27" s="165"/>
      <c r="AA27" s="166"/>
      <c r="AB27" s="166"/>
      <c r="AC27" s="167"/>
      <c r="AD27" s="167"/>
      <c r="AE27" s="178"/>
      <c r="AF27" s="179"/>
      <c r="AG27" s="179"/>
      <c r="AH27" s="191"/>
      <c r="AI27" s="192"/>
      <c r="AP27" s="4"/>
      <c r="AR27" s="76"/>
    </row>
    <row r="28" spans="1:48" s="35" customFormat="1" ht="29.4" customHeight="1">
      <c r="A28" s="142" t="s">
        <v>20</v>
      </c>
      <c r="B28" s="143"/>
      <c r="C28" s="143"/>
      <c r="D28" s="143"/>
      <c r="E28" s="143"/>
      <c r="F28" s="143"/>
      <c r="G28" s="143"/>
      <c r="H28" s="65" t="s">
        <v>71</v>
      </c>
      <c r="I28" s="144" t="s">
        <v>83</v>
      </c>
      <c r="J28" s="143"/>
      <c r="K28" s="143"/>
      <c r="L28" s="143"/>
      <c r="M28" s="143"/>
      <c r="N28" s="143"/>
      <c r="O28" s="143"/>
      <c r="P28" s="143"/>
      <c r="Q28" s="143"/>
      <c r="R28" s="143"/>
      <c r="S28" s="143"/>
      <c r="T28" s="143"/>
      <c r="U28" s="143"/>
      <c r="V28" s="143"/>
      <c r="W28" s="143"/>
      <c r="X28" s="143"/>
      <c r="Y28" s="143"/>
      <c r="Z28" s="143"/>
      <c r="AA28" s="143"/>
      <c r="AB28" s="143"/>
      <c r="AC28" s="143"/>
      <c r="AD28" s="143"/>
      <c r="AE28" s="143"/>
      <c r="AF28" s="143"/>
      <c r="AG28" s="143"/>
      <c r="AH28" s="143"/>
      <c r="AI28" s="145"/>
      <c r="AR28" s="82"/>
    </row>
    <row r="29" spans="1:48" s="35" customFormat="1" ht="18.600000000000001" customHeight="1">
      <c r="A29" s="154"/>
      <c r="B29" s="154"/>
      <c r="C29" s="154"/>
      <c r="D29" s="154"/>
      <c r="E29" s="154"/>
      <c r="F29" s="154"/>
      <c r="G29" s="154"/>
      <c r="H29" s="66"/>
      <c r="I29" s="139"/>
      <c r="J29" s="139"/>
      <c r="K29" s="139"/>
      <c r="L29" s="139"/>
      <c r="M29" s="139"/>
      <c r="N29" s="139"/>
      <c r="O29" s="139"/>
      <c r="P29" s="139"/>
      <c r="Q29" s="139"/>
      <c r="R29" s="139"/>
      <c r="S29" s="139"/>
      <c r="T29" s="139"/>
      <c r="U29" s="139"/>
      <c r="V29" s="139"/>
      <c r="W29" s="139"/>
      <c r="X29" s="139"/>
      <c r="Y29" s="139"/>
      <c r="Z29" s="139"/>
      <c r="AA29" s="139"/>
      <c r="AB29" s="139"/>
      <c r="AC29" s="139"/>
      <c r="AD29" s="139"/>
      <c r="AE29" s="139"/>
      <c r="AF29" s="139"/>
      <c r="AG29" s="139"/>
      <c r="AH29" s="139"/>
      <c r="AI29" s="139"/>
      <c r="AR29" s="95" t="s">
        <v>124</v>
      </c>
      <c r="AS29" s="95"/>
    </row>
    <row r="30" spans="1:48" s="35" customFormat="1" ht="18.600000000000001" customHeight="1">
      <c r="A30" s="133"/>
      <c r="B30" s="134"/>
      <c r="C30" s="134"/>
      <c r="D30" s="134"/>
      <c r="E30" s="134"/>
      <c r="F30" s="134"/>
      <c r="G30" s="135"/>
      <c r="H30" s="66"/>
      <c r="I30" s="130"/>
      <c r="J30" s="131"/>
      <c r="K30" s="131"/>
      <c r="L30" s="131"/>
      <c r="M30" s="131"/>
      <c r="N30" s="131"/>
      <c r="O30" s="131"/>
      <c r="P30" s="131"/>
      <c r="Q30" s="131"/>
      <c r="R30" s="131"/>
      <c r="S30" s="131"/>
      <c r="T30" s="131"/>
      <c r="U30" s="131"/>
      <c r="V30" s="131"/>
      <c r="W30" s="131"/>
      <c r="X30" s="131"/>
      <c r="Y30" s="131"/>
      <c r="Z30" s="131"/>
      <c r="AA30" s="131"/>
      <c r="AB30" s="131"/>
      <c r="AC30" s="131"/>
      <c r="AD30" s="131"/>
      <c r="AE30" s="131"/>
      <c r="AF30" s="131"/>
      <c r="AG30" s="131"/>
      <c r="AH30" s="131"/>
      <c r="AI30" s="132"/>
      <c r="AR30" s="96"/>
      <c r="AS30" s="95" t="s">
        <v>125</v>
      </c>
    </row>
    <row r="31" spans="1:48" s="35" customFormat="1" ht="18.600000000000001" customHeight="1">
      <c r="A31" s="133"/>
      <c r="B31" s="134"/>
      <c r="C31" s="134"/>
      <c r="D31" s="134"/>
      <c r="E31" s="134"/>
      <c r="F31" s="134"/>
      <c r="G31" s="135"/>
      <c r="H31" s="66"/>
      <c r="I31" s="130"/>
      <c r="J31" s="131"/>
      <c r="K31" s="131"/>
      <c r="L31" s="131"/>
      <c r="M31" s="131"/>
      <c r="N31" s="131"/>
      <c r="O31" s="131"/>
      <c r="P31" s="131"/>
      <c r="Q31" s="131"/>
      <c r="R31" s="131"/>
      <c r="S31" s="131"/>
      <c r="T31" s="131"/>
      <c r="U31" s="131"/>
      <c r="V31" s="131"/>
      <c r="W31" s="131"/>
      <c r="X31" s="131"/>
      <c r="Y31" s="131"/>
      <c r="Z31" s="131"/>
      <c r="AA31" s="131"/>
      <c r="AB31" s="131"/>
      <c r="AC31" s="131"/>
      <c r="AD31" s="131"/>
      <c r="AE31" s="131"/>
      <c r="AF31" s="131"/>
      <c r="AG31" s="131"/>
      <c r="AH31" s="131"/>
      <c r="AI31" s="132"/>
      <c r="AR31" s="48"/>
      <c r="AS31" s="82"/>
      <c r="AT31" s="82"/>
      <c r="AU31" s="82"/>
      <c r="AV31" s="82"/>
    </row>
    <row r="32" spans="1:48" s="35" customFormat="1" ht="18.600000000000001" customHeight="1">
      <c r="A32" s="154"/>
      <c r="B32" s="154"/>
      <c r="C32" s="154"/>
      <c r="D32" s="154"/>
      <c r="E32" s="154"/>
      <c r="F32" s="154"/>
      <c r="G32" s="154"/>
      <c r="H32" s="66"/>
      <c r="I32" s="139"/>
      <c r="J32" s="139"/>
      <c r="K32" s="139"/>
      <c r="L32" s="139"/>
      <c r="M32" s="139"/>
      <c r="N32" s="139"/>
      <c r="O32" s="139"/>
      <c r="P32" s="139"/>
      <c r="Q32" s="139"/>
      <c r="R32" s="139"/>
      <c r="S32" s="139"/>
      <c r="T32" s="139"/>
      <c r="U32" s="139"/>
      <c r="V32" s="139"/>
      <c r="W32" s="139"/>
      <c r="X32" s="139"/>
      <c r="Y32" s="139"/>
      <c r="Z32" s="139"/>
      <c r="AA32" s="139"/>
      <c r="AB32" s="139"/>
      <c r="AC32" s="139"/>
      <c r="AD32" s="139"/>
      <c r="AE32" s="139"/>
      <c r="AF32" s="139"/>
      <c r="AG32" s="139"/>
      <c r="AH32" s="139"/>
      <c r="AI32" s="139"/>
      <c r="AS32" s="81"/>
      <c r="AT32" s="82"/>
      <c r="AU32" s="82"/>
      <c r="AV32" s="82"/>
    </row>
    <row r="33" spans="1:46" s="35" customFormat="1" ht="18.600000000000001" customHeight="1">
      <c r="A33" s="133"/>
      <c r="B33" s="134"/>
      <c r="C33" s="134"/>
      <c r="D33" s="134"/>
      <c r="E33" s="134"/>
      <c r="F33" s="134"/>
      <c r="G33" s="135"/>
      <c r="H33" s="66"/>
      <c r="I33" s="130"/>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2"/>
      <c r="AR33" s="81"/>
      <c r="AS33" s="81"/>
      <c r="AT33" s="81"/>
    </row>
    <row r="34" spans="1:46" s="35" customFormat="1" ht="18.600000000000001" customHeight="1">
      <c r="A34" s="133"/>
      <c r="B34" s="134"/>
      <c r="C34" s="134"/>
      <c r="D34" s="134"/>
      <c r="E34" s="134"/>
      <c r="F34" s="134"/>
      <c r="G34" s="135"/>
      <c r="H34" s="66"/>
      <c r="I34" s="130"/>
      <c r="J34" s="131"/>
      <c r="K34" s="131"/>
      <c r="L34" s="131"/>
      <c r="M34" s="131"/>
      <c r="N34" s="131"/>
      <c r="O34" s="131"/>
      <c r="P34" s="131"/>
      <c r="Q34" s="131"/>
      <c r="R34" s="131"/>
      <c r="S34" s="131"/>
      <c r="T34" s="131"/>
      <c r="U34" s="131"/>
      <c r="V34" s="131"/>
      <c r="W34" s="131"/>
      <c r="X34" s="131"/>
      <c r="Y34" s="131"/>
      <c r="Z34" s="131"/>
      <c r="AA34" s="131"/>
      <c r="AB34" s="131"/>
      <c r="AC34" s="131"/>
      <c r="AD34" s="131"/>
      <c r="AE34" s="131"/>
      <c r="AF34" s="131"/>
      <c r="AG34" s="131"/>
      <c r="AH34" s="131"/>
      <c r="AI34" s="132"/>
      <c r="AR34" s="81"/>
      <c r="AS34" s="81"/>
      <c r="AT34" s="81"/>
    </row>
    <row r="35" spans="1:46" s="35" customFormat="1" ht="18.600000000000001" customHeight="1">
      <c r="A35" s="148" t="s">
        <v>67</v>
      </c>
      <c r="B35" s="149"/>
      <c r="C35" s="149"/>
      <c r="D35" s="149"/>
      <c r="E35" s="149"/>
      <c r="F35" s="149"/>
      <c r="G35" s="150"/>
      <c r="H35" s="80">
        <f>SUM(所要額A2681012141618[])</f>
        <v>0</v>
      </c>
      <c r="I35" s="136"/>
      <c r="J35" s="137"/>
      <c r="K35" s="137"/>
      <c r="L35" s="137"/>
      <c r="M35" s="137"/>
      <c r="N35" s="137"/>
      <c r="O35" s="137"/>
      <c r="P35" s="137"/>
      <c r="Q35" s="137"/>
      <c r="R35" s="137"/>
      <c r="S35" s="137"/>
      <c r="T35" s="137"/>
      <c r="U35" s="137"/>
      <c r="V35" s="137"/>
      <c r="W35" s="137"/>
      <c r="X35" s="137"/>
      <c r="Y35" s="137"/>
      <c r="Z35" s="137"/>
      <c r="AA35" s="137"/>
      <c r="AB35" s="137"/>
      <c r="AC35" s="137"/>
      <c r="AD35" s="137"/>
      <c r="AE35" s="137"/>
      <c r="AF35" s="137"/>
      <c r="AG35" s="137"/>
      <c r="AH35" s="137"/>
      <c r="AI35" s="138"/>
    </row>
    <row r="36" spans="1:46" s="35" customFormat="1" ht="10.199999999999999" customHeight="1">
      <c r="A36" s="36"/>
      <c r="B36" s="37"/>
      <c r="C36" s="38"/>
      <c r="D36" s="37"/>
      <c r="E36" s="39"/>
      <c r="F36" s="37"/>
      <c r="G36" s="37"/>
      <c r="H36" s="37"/>
      <c r="I36" s="40"/>
      <c r="J36" s="40"/>
      <c r="K36" s="41"/>
      <c r="L36" s="38"/>
      <c r="O36" s="40"/>
      <c r="P36" s="42"/>
      <c r="Q36" s="40"/>
      <c r="R36" s="40"/>
      <c r="S36" s="43"/>
      <c r="Z36" s="38"/>
      <c r="AA36" s="44"/>
      <c r="AB36" s="44"/>
      <c r="AC36" s="44"/>
      <c r="AD36" s="43"/>
      <c r="AE36" s="140"/>
      <c r="AF36" s="140"/>
      <c r="AG36" s="140"/>
      <c r="AH36" s="141"/>
      <c r="AI36" s="141"/>
    </row>
    <row r="37" spans="1:46" s="35" customFormat="1" ht="18.600000000000001" customHeight="1">
      <c r="A37" s="84" t="s">
        <v>18</v>
      </c>
      <c r="B37" s="37"/>
      <c r="C37" s="38"/>
      <c r="D37" s="37"/>
      <c r="E37" s="39"/>
      <c r="F37" s="37"/>
      <c r="G37" s="37"/>
      <c r="H37" s="37"/>
      <c r="I37" s="40"/>
      <c r="J37" s="40"/>
      <c r="K37" s="41"/>
      <c r="L37" s="38"/>
      <c r="O37" s="40"/>
      <c r="P37" s="42"/>
      <c r="Q37" s="40"/>
      <c r="R37" s="40"/>
      <c r="S37" s="43"/>
      <c r="Z37" s="38"/>
      <c r="AA37" s="44"/>
      <c r="AB37" s="44"/>
      <c r="AC37" s="44"/>
      <c r="AD37" s="43"/>
      <c r="AE37" s="140"/>
      <c r="AF37" s="140"/>
      <c r="AG37" s="140"/>
      <c r="AH37" s="141"/>
      <c r="AI37" s="141"/>
    </row>
    <row r="38" spans="1:46" s="35" customFormat="1" ht="31.8" customHeight="1">
      <c r="A38" s="142" t="s">
        <v>20</v>
      </c>
      <c r="B38" s="143"/>
      <c r="C38" s="143"/>
      <c r="D38" s="143"/>
      <c r="E38" s="143"/>
      <c r="F38" s="143"/>
      <c r="G38" s="143"/>
      <c r="H38" s="65" t="s">
        <v>72</v>
      </c>
      <c r="I38" s="144" t="s">
        <v>84</v>
      </c>
      <c r="J38" s="143"/>
      <c r="K38" s="143"/>
      <c r="L38" s="143"/>
      <c r="M38" s="143"/>
      <c r="N38" s="143"/>
      <c r="O38" s="143"/>
      <c r="P38" s="143"/>
      <c r="Q38" s="143"/>
      <c r="R38" s="143"/>
      <c r="S38" s="143"/>
      <c r="T38" s="143"/>
      <c r="U38" s="143"/>
      <c r="V38" s="143"/>
      <c r="W38" s="143"/>
      <c r="X38" s="143"/>
      <c r="Y38" s="143"/>
      <c r="Z38" s="143"/>
      <c r="AA38" s="143"/>
      <c r="AB38" s="143"/>
      <c r="AC38" s="143"/>
      <c r="AD38" s="143"/>
      <c r="AE38" s="143"/>
      <c r="AF38" s="143"/>
      <c r="AG38" s="143"/>
      <c r="AH38" s="143"/>
      <c r="AI38" s="145"/>
      <c r="AR38" s="82"/>
    </row>
    <row r="39" spans="1:46" s="35" customFormat="1" ht="18.600000000000001" customHeight="1">
      <c r="A39" s="154"/>
      <c r="B39" s="154"/>
      <c r="C39" s="154"/>
      <c r="D39" s="154"/>
      <c r="E39" s="154"/>
      <c r="F39" s="154"/>
      <c r="G39" s="133"/>
      <c r="H39" s="66"/>
      <c r="I39" s="132"/>
      <c r="J39" s="139"/>
      <c r="K39" s="139"/>
      <c r="L39" s="139"/>
      <c r="M39" s="139"/>
      <c r="N39" s="139"/>
      <c r="O39" s="139"/>
      <c r="P39" s="139"/>
      <c r="Q39" s="139"/>
      <c r="R39" s="139"/>
      <c r="S39" s="139"/>
      <c r="T39" s="139"/>
      <c r="U39" s="139"/>
      <c r="V39" s="139"/>
      <c r="W39" s="139"/>
      <c r="X39" s="139"/>
      <c r="Y39" s="139"/>
      <c r="Z39" s="139"/>
      <c r="AA39" s="139"/>
      <c r="AB39" s="139"/>
      <c r="AC39" s="139"/>
      <c r="AD39" s="139"/>
      <c r="AE39" s="139"/>
      <c r="AF39" s="139"/>
      <c r="AG39" s="139"/>
      <c r="AH39" s="139"/>
      <c r="AI39" s="139"/>
      <c r="AR39" s="48"/>
    </row>
    <row r="40" spans="1:46" s="35" customFormat="1" ht="18.600000000000001" customHeight="1">
      <c r="A40" s="133"/>
      <c r="B40" s="134"/>
      <c r="C40" s="134"/>
      <c r="D40" s="134"/>
      <c r="E40" s="134"/>
      <c r="F40" s="134"/>
      <c r="G40" s="135"/>
      <c r="H40" s="66"/>
      <c r="I40" s="130"/>
      <c r="J40" s="131"/>
      <c r="K40" s="131"/>
      <c r="L40" s="131"/>
      <c r="M40" s="131"/>
      <c r="N40" s="131"/>
      <c r="O40" s="131"/>
      <c r="P40" s="131"/>
      <c r="Q40" s="131"/>
      <c r="R40" s="131"/>
      <c r="S40" s="131"/>
      <c r="T40" s="131"/>
      <c r="U40" s="131"/>
      <c r="V40" s="131"/>
      <c r="W40" s="131"/>
      <c r="X40" s="131"/>
      <c r="Y40" s="131"/>
      <c r="Z40" s="131"/>
      <c r="AA40" s="131"/>
      <c r="AB40" s="131"/>
      <c r="AC40" s="131"/>
      <c r="AD40" s="131"/>
      <c r="AE40" s="131"/>
      <c r="AF40" s="131"/>
      <c r="AG40" s="131"/>
      <c r="AH40" s="131"/>
      <c r="AI40" s="132"/>
      <c r="AR40" s="48"/>
    </row>
    <row r="41" spans="1:46" s="35" customFormat="1" ht="18.600000000000001" customHeight="1">
      <c r="A41" s="133"/>
      <c r="B41" s="134"/>
      <c r="C41" s="134"/>
      <c r="D41" s="134"/>
      <c r="E41" s="134"/>
      <c r="F41" s="134"/>
      <c r="G41" s="135"/>
      <c r="H41" s="66"/>
      <c r="I41" s="130"/>
      <c r="J41" s="131"/>
      <c r="K41" s="131"/>
      <c r="L41" s="131"/>
      <c r="M41" s="131"/>
      <c r="N41" s="131"/>
      <c r="O41" s="131"/>
      <c r="P41" s="131"/>
      <c r="Q41" s="131"/>
      <c r="R41" s="131"/>
      <c r="S41" s="131"/>
      <c r="T41" s="131"/>
      <c r="U41" s="131"/>
      <c r="V41" s="131"/>
      <c r="W41" s="131"/>
      <c r="X41" s="131"/>
      <c r="Y41" s="131"/>
      <c r="Z41" s="131"/>
      <c r="AA41" s="131"/>
      <c r="AB41" s="131"/>
      <c r="AC41" s="131"/>
      <c r="AD41" s="131"/>
      <c r="AE41" s="131"/>
      <c r="AF41" s="131"/>
      <c r="AG41" s="131"/>
      <c r="AH41" s="131"/>
      <c r="AI41" s="132"/>
    </row>
    <row r="42" spans="1:46" s="35" customFormat="1" ht="18.600000000000001" customHeight="1">
      <c r="A42" s="133"/>
      <c r="B42" s="134"/>
      <c r="C42" s="134"/>
      <c r="D42" s="134"/>
      <c r="E42" s="134"/>
      <c r="F42" s="134"/>
      <c r="G42" s="135"/>
      <c r="H42" s="66"/>
      <c r="I42" s="130"/>
      <c r="J42" s="131"/>
      <c r="K42" s="131"/>
      <c r="L42" s="131"/>
      <c r="M42" s="131"/>
      <c r="N42" s="131"/>
      <c r="O42" s="131"/>
      <c r="P42" s="131"/>
      <c r="Q42" s="131"/>
      <c r="R42" s="131"/>
      <c r="S42" s="131"/>
      <c r="T42" s="131"/>
      <c r="U42" s="131"/>
      <c r="V42" s="131"/>
      <c r="W42" s="131"/>
      <c r="X42" s="131"/>
      <c r="Y42" s="131"/>
      <c r="Z42" s="131"/>
      <c r="AA42" s="131"/>
      <c r="AB42" s="131"/>
      <c r="AC42" s="131"/>
      <c r="AD42" s="131"/>
      <c r="AE42" s="131"/>
      <c r="AF42" s="131"/>
      <c r="AG42" s="131"/>
      <c r="AH42" s="131"/>
      <c r="AI42" s="132"/>
    </row>
    <row r="43" spans="1:46" s="35" customFormat="1" ht="18.600000000000001" customHeight="1">
      <c r="A43" s="148" t="s">
        <v>67</v>
      </c>
      <c r="B43" s="149"/>
      <c r="C43" s="149"/>
      <c r="D43" s="149"/>
      <c r="E43" s="149"/>
      <c r="F43" s="149"/>
      <c r="G43" s="150"/>
      <c r="H43" s="80">
        <f>SUM(所要額B3791113151719[])</f>
        <v>0</v>
      </c>
      <c r="I43" s="136"/>
      <c r="J43" s="137"/>
      <c r="K43" s="137"/>
      <c r="L43" s="137"/>
      <c r="M43" s="137"/>
      <c r="N43" s="137"/>
      <c r="O43" s="137"/>
      <c r="P43" s="137"/>
      <c r="Q43" s="137"/>
      <c r="R43" s="137"/>
      <c r="S43" s="137"/>
      <c r="T43" s="137"/>
      <c r="U43" s="137"/>
      <c r="V43" s="137"/>
      <c r="W43" s="137"/>
      <c r="X43" s="137"/>
      <c r="Y43" s="137"/>
      <c r="Z43" s="137"/>
      <c r="AA43" s="137"/>
      <c r="AB43" s="137"/>
      <c r="AC43" s="137"/>
      <c r="AD43" s="137"/>
      <c r="AE43" s="137"/>
      <c r="AF43" s="137"/>
      <c r="AG43" s="137"/>
      <c r="AH43" s="137"/>
      <c r="AI43" s="138"/>
    </row>
    <row r="44" spans="1:46" ht="4.5" customHeight="1">
      <c r="A44" s="21"/>
      <c r="B44" s="21"/>
      <c r="C44" s="21"/>
      <c r="D44" s="21"/>
      <c r="E44" s="22"/>
      <c r="F44" s="22"/>
      <c r="G44" s="22"/>
      <c r="H44" s="22"/>
      <c r="I44" s="23"/>
      <c r="J44" s="23"/>
      <c r="K44" s="22"/>
      <c r="L44" s="22"/>
      <c r="M44" s="22"/>
      <c r="N44" s="22"/>
      <c r="O44" s="22"/>
      <c r="P44" s="22"/>
      <c r="Q44" s="22"/>
      <c r="R44" s="22"/>
      <c r="S44" s="22"/>
      <c r="T44" s="22"/>
      <c r="U44" s="24"/>
      <c r="V44" s="24"/>
      <c r="W44" s="24"/>
      <c r="X44" s="24"/>
      <c r="Y44" s="24"/>
      <c r="Z44" s="24"/>
      <c r="AA44" s="22"/>
      <c r="AB44" s="22"/>
      <c r="AC44" s="22"/>
      <c r="AD44" s="22"/>
      <c r="AE44" s="22"/>
      <c r="AF44" s="22"/>
      <c r="AG44" s="22"/>
      <c r="AH44" s="22"/>
      <c r="AI44" s="22"/>
    </row>
    <row r="45" spans="1:46" ht="18" customHeight="1">
      <c r="A45" s="148" t="s">
        <v>68</v>
      </c>
      <c r="B45" s="149"/>
      <c r="C45" s="149"/>
      <c r="D45" s="149"/>
      <c r="E45" s="149"/>
      <c r="F45" s="149"/>
      <c r="G45" s="150"/>
      <c r="H45" s="75">
        <f>IFERROR(H35+H43,"")</f>
        <v>0</v>
      </c>
      <c r="I45" s="151"/>
      <c r="J45" s="152"/>
      <c r="K45" s="152"/>
      <c r="L45" s="152"/>
      <c r="M45" s="152"/>
      <c r="N45" s="152"/>
      <c r="O45" s="152"/>
      <c r="P45" s="152"/>
      <c r="Q45" s="152"/>
      <c r="R45" s="152"/>
      <c r="S45" s="152"/>
      <c r="T45" s="152"/>
      <c r="U45" s="152"/>
      <c r="V45" s="152"/>
      <c r="W45" s="152"/>
      <c r="X45" s="152"/>
      <c r="Y45" s="152"/>
      <c r="Z45" s="152"/>
      <c r="AA45" s="152"/>
      <c r="AB45" s="152"/>
      <c r="AC45" s="152"/>
      <c r="AD45" s="152"/>
      <c r="AE45" s="152"/>
      <c r="AF45" s="152"/>
      <c r="AG45" s="152"/>
      <c r="AH45" s="152"/>
      <c r="AI45" s="153"/>
    </row>
    <row r="46" spans="1:46">
      <c r="A46" s="14"/>
      <c r="B46" s="14" t="s">
        <v>79</v>
      </c>
    </row>
    <row r="47" spans="1:46" ht="34.799999999999997" customHeight="1">
      <c r="B47" s="147"/>
      <c r="C47" s="147"/>
      <c r="D47" s="147"/>
      <c r="E47" s="147"/>
      <c r="F47" s="147"/>
      <c r="G47" s="147"/>
      <c r="H47" s="147"/>
      <c r="I47" s="147"/>
      <c r="J47" s="147"/>
      <c r="K47" s="147"/>
      <c r="L47" s="147"/>
      <c r="M47" s="147"/>
      <c r="N47" s="147"/>
      <c r="O47" s="147"/>
      <c r="P47" s="147"/>
      <c r="Q47" s="147"/>
      <c r="R47" s="147"/>
      <c r="S47" s="147"/>
      <c r="T47" s="147"/>
      <c r="U47" s="147"/>
      <c r="V47" s="147"/>
      <c r="W47" s="147"/>
      <c r="X47" s="147"/>
      <c r="Y47" s="147"/>
      <c r="Z47" s="147"/>
      <c r="AA47" s="147"/>
      <c r="AB47" s="147"/>
      <c r="AC47" s="147"/>
      <c r="AD47" s="147"/>
      <c r="AE47" s="147"/>
      <c r="AF47" s="147"/>
      <c r="AG47" s="147"/>
      <c r="AH47" s="147"/>
    </row>
    <row r="48" spans="1:46" ht="5.4" customHeight="1">
      <c r="AE48" s="146"/>
      <c r="AF48" s="146"/>
      <c r="AG48" s="146"/>
      <c r="AH48" s="146"/>
      <c r="AI48" s="146"/>
    </row>
  </sheetData>
  <sheetProtection formatCells="0" formatColumns="0" formatRows="0" insertColumns="0" insertRows="0" autoFilter="0"/>
  <mergeCells count="77">
    <mergeCell ref="AE48:AI48"/>
    <mergeCell ref="A40:G40"/>
    <mergeCell ref="I40:AI40"/>
    <mergeCell ref="A41:G41"/>
    <mergeCell ref="I41:AI41"/>
    <mergeCell ref="A42:G42"/>
    <mergeCell ref="I42:AI42"/>
    <mergeCell ref="A43:G43"/>
    <mergeCell ref="I43:AI43"/>
    <mergeCell ref="A45:G45"/>
    <mergeCell ref="I45:AI45"/>
    <mergeCell ref="B47:AH47"/>
    <mergeCell ref="AE37:AG37"/>
    <mergeCell ref="AH37:AI37"/>
    <mergeCell ref="A38:G38"/>
    <mergeCell ref="I38:AI38"/>
    <mergeCell ref="A39:G39"/>
    <mergeCell ref="I39:AI39"/>
    <mergeCell ref="A34:G34"/>
    <mergeCell ref="I34:AI34"/>
    <mergeCell ref="A35:G35"/>
    <mergeCell ref="I35:AI35"/>
    <mergeCell ref="AE36:AG36"/>
    <mergeCell ref="AH36:AI36"/>
    <mergeCell ref="A31:G31"/>
    <mergeCell ref="I31:AI31"/>
    <mergeCell ref="A32:G32"/>
    <mergeCell ref="I32:AI32"/>
    <mergeCell ref="A33:G33"/>
    <mergeCell ref="I33:AI33"/>
    <mergeCell ref="A28:G28"/>
    <mergeCell ref="I28:AI28"/>
    <mergeCell ref="A29:G29"/>
    <mergeCell ref="I29:AI29"/>
    <mergeCell ref="A30:G30"/>
    <mergeCell ref="I30:AI30"/>
    <mergeCell ref="AH26:AI27"/>
    <mergeCell ref="A21:S21"/>
    <mergeCell ref="T21:V21"/>
    <mergeCell ref="A23:AI23"/>
    <mergeCell ref="U25:Y25"/>
    <mergeCell ref="Z25:AD25"/>
    <mergeCell ref="AE25:AI25"/>
    <mergeCell ref="U26:W27"/>
    <mergeCell ref="X26:Y27"/>
    <mergeCell ref="Z26:AB27"/>
    <mergeCell ref="AC26:AD27"/>
    <mergeCell ref="AE26:AG27"/>
    <mergeCell ref="A20:S20"/>
    <mergeCell ref="T20:V20"/>
    <mergeCell ref="A10:G10"/>
    <mergeCell ref="I10:AB10"/>
    <mergeCell ref="AC10:AE10"/>
    <mergeCell ref="A16:AI16"/>
    <mergeCell ref="A18:S18"/>
    <mergeCell ref="T18:V18"/>
    <mergeCell ref="A19:S19"/>
    <mergeCell ref="T19:V19"/>
    <mergeCell ref="AF10:AG10"/>
    <mergeCell ref="AH10:AI10"/>
    <mergeCell ref="AL10:AQ10"/>
    <mergeCell ref="A8:C9"/>
    <mergeCell ref="D8:G8"/>
    <mergeCell ref="H8:O8"/>
    <mergeCell ref="P8:R9"/>
    <mergeCell ref="S8:AB8"/>
    <mergeCell ref="AC8:AI8"/>
    <mergeCell ref="D9:G9"/>
    <mergeCell ref="H9:O9"/>
    <mergeCell ref="S9:AB9"/>
    <mergeCell ref="AC9:AI9"/>
    <mergeCell ref="A3:AI3"/>
    <mergeCell ref="A5:AI5"/>
    <mergeCell ref="A7:G7"/>
    <mergeCell ref="H7:J7"/>
    <mergeCell ref="K7:O7"/>
    <mergeCell ref="P7:AI7"/>
  </mergeCells>
  <phoneticPr fontId="3"/>
  <dataValidations count="4">
    <dataValidation type="list" allowBlank="1" showInputMessage="1" showErrorMessage="1" sqref="T18:V21" xr:uid="{40CFCF7C-A9B5-41D9-950A-DD133C8341CF}">
      <formula1>"✔"</formula1>
    </dataValidation>
    <dataValidation imeMode="halfAlpha" allowBlank="1" showInputMessage="1" showErrorMessage="1" sqref="O37:R37 I37:J37" xr:uid="{439F48BF-2D1F-4C44-B21F-0E8F7CAF9E19}"/>
    <dataValidation allowBlank="1" sqref="D9:G9" xr:uid="{847248B1-AAF0-408E-A221-9B91C7320300}"/>
    <dataValidation type="custom" allowBlank="1" showInputMessage="1" showErrorMessage="1" sqref="H10" xr:uid="{A08560DF-576C-4CB9-8CCA-5A7CAE4829E1}">
      <formula1>LEN(H10)=LENB(H10)</formula1>
    </dataValidation>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tableParts count="2">
    <tablePart r:id="rId2"/>
    <tablePart r:id="rId3"/>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ACA945-1D32-4847-91AB-D0C024EBE261}">
  <dimension ref="A1:AV48"/>
  <sheetViews>
    <sheetView showGridLines="0" showZeros="0" view="pageBreakPreview" zoomScaleNormal="100" zoomScaleSheetLayoutView="100" workbookViewId="0">
      <selection activeCell="AY23" sqref="AY23"/>
    </sheetView>
  </sheetViews>
  <sheetFormatPr defaultColWidth="2.21875" defaultRowHeight="13.2"/>
  <cols>
    <col min="1" max="1" width="2.21875" style="2" customWidth="1"/>
    <col min="2" max="3" width="2.21875" style="2"/>
    <col min="4" max="4" width="2.77734375" style="2" customWidth="1"/>
    <col min="5" max="7" width="2.21875" style="2"/>
    <col min="8" max="8" width="13" style="2" customWidth="1"/>
    <col min="9" max="15" width="2.33203125" style="2" bestFit="1" customWidth="1"/>
    <col min="16" max="30" width="2.21875" style="2"/>
    <col min="31" max="31" width="2.44140625" style="2" bestFit="1" customWidth="1"/>
    <col min="32" max="36" width="2.21875" style="2"/>
    <col min="37" max="43" width="2.21875" style="2" hidden="1" customWidth="1"/>
    <col min="44" max="16384" width="2.21875" style="2"/>
  </cols>
  <sheetData>
    <row r="1" spans="1:45">
      <c r="A1" s="49" t="s">
        <v>91</v>
      </c>
      <c r="B1" s="74"/>
      <c r="C1" s="74"/>
      <c r="E1" s="59" t="str" cm="1">
        <f t="array" aca="1" ref="E1" ca="1">_xlfn.TEXTAFTER(CELL("filename",E1),"]")</f>
        <v>個票10</v>
      </c>
      <c r="F1" s="60"/>
      <c r="G1" s="60"/>
    </row>
    <row r="2" spans="1:45" ht="7.5" customHeight="1"/>
    <row r="3" spans="1:45" ht="28.5" customHeight="1">
      <c r="A3" s="214" t="s">
        <v>111</v>
      </c>
      <c r="B3" s="215"/>
      <c r="C3" s="215"/>
      <c r="D3" s="215"/>
      <c r="E3" s="215"/>
      <c r="F3" s="215"/>
      <c r="G3" s="215"/>
      <c r="H3" s="215"/>
      <c r="I3" s="215"/>
      <c r="J3" s="215"/>
      <c r="K3" s="215"/>
      <c r="L3" s="215"/>
      <c r="M3" s="215"/>
      <c r="N3" s="215"/>
      <c r="O3" s="215"/>
      <c r="P3" s="215"/>
      <c r="Q3" s="215"/>
      <c r="R3" s="215"/>
      <c r="S3" s="215"/>
      <c r="T3" s="215"/>
      <c r="U3" s="215"/>
      <c r="V3" s="215"/>
      <c r="W3" s="215"/>
      <c r="X3" s="215"/>
      <c r="Y3" s="215"/>
      <c r="Z3" s="215"/>
      <c r="AA3" s="215"/>
      <c r="AB3" s="215"/>
      <c r="AC3" s="215"/>
      <c r="AD3" s="215"/>
      <c r="AE3" s="215"/>
      <c r="AF3" s="215"/>
      <c r="AG3" s="215"/>
      <c r="AH3" s="215"/>
      <c r="AI3" s="216"/>
    </row>
    <row r="4" spans="1:45" ht="9" customHeight="1">
      <c r="A4" s="15"/>
      <c r="B4" s="15"/>
      <c r="C4" s="15"/>
      <c r="D4" s="15"/>
      <c r="E4" s="15"/>
      <c r="F4" s="15"/>
      <c r="G4" s="15"/>
      <c r="H4" s="15"/>
      <c r="I4" s="15"/>
      <c r="J4" s="15"/>
      <c r="K4" s="15"/>
      <c r="L4" s="15"/>
      <c r="M4" s="15"/>
      <c r="N4" s="15"/>
      <c r="O4" s="15"/>
      <c r="P4" s="15"/>
      <c r="Q4" s="15"/>
      <c r="R4" s="15"/>
      <c r="S4" s="15"/>
      <c r="T4" s="15"/>
      <c r="U4" s="15"/>
      <c r="V4" s="15"/>
      <c r="W4" s="15"/>
      <c r="X4" s="15"/>
      <c r="Y4" s="15"/>
      <c r="Z4" s="15"/>
      <c r="AA4" s="15"/>
      <c r="AB4" s="15"/>
      <c r="AC4" s="15"/>
      <c r="AD4" s="15"/>
      <c r="AE4" s="15"/>
      <c r="AF4" s="15"/>
      <c r="AG4" s="15"/>
      <c r="AH4" s="15"/>
      <c r="AI4" s="15"/>
    </row>
    <row r="5" spans="1:45" ht="19.8" customHeight="1">
      <c r="A5" s="170" t="s">
        <v>28</v>
      </c>
      <c r="B5" s="171"/>
      <c r="C5" s="171"/>
      <c r="D5" s="171"/>
      <c r="E5" s="171"/>
      <c r="F5" s="171"/>
      <c r="G5" s="171"/>
      <c r="H5" s="171"/>
      <c r="I5" s="171"/>
      <c r="J5" s="171"/>
      <c r="K5" s="171"/>
      <c r="L5" s="171"/>
      <c r="M5" s="171"/>
      <c r="N5" s="171"/>
      <c r="O5" s="171"/>
      <c r="P5" s="171"/>
      <c r="Q5" s="171"/>
      <c r="R5" s="171"/>
      <c r="S5" s="171"/>
      <c r="T5" s="171"/>
      <c r="U5" s="171"/>
      <c r="V5" s="171"/>
      <c r="W5" s="171"/>
      <c r="X5" s="171"/>
      <c r="Y5" s="171"/>
      <c r="Z5" s="171"/>
      <c r="AA5" s="171"/>
      <c r="AB5" s="171"/>
      <c r="AC5" s="171"/>
      <c r="AD5" s="171"/>
      <c r="AE5" s="171"/>
      <c r="AF5" s="171"/>
      <c r="AG5" s="171"/>
      <c r="AH5" s="171"/>
      <c r="AI5" s="172"/>
      <c r="AS5" s="95" t="s">
        <v>123</v>
      </c>
    </row>
    <row r="6" spans="1:45" ht="4.5" customHeight="1">
      <c r="A6" s="16"/>
      <c r="B6" s="16"/>
      <c r="C6" s="16"/>
      <c r="D6" s="16"/>
      <c r="E6" s="16"/>
      <c r="F6" s="16"/>
      <c r="G6" s="16"/>
      <c r="H6" s="16"/>
      <c r="I6" s="16"/>
      <c r="J6" s="16"/>
      <c r="K6" s="16"/>
      <c r="L6" s="16"/>
      <c r="M6" s="16"/>
      <c r="N6" s="16"/>
      <c r="O6" s="16"/>
      <c r="P6" s="16"/>
      <c r="Q6" s="16"/>
      <c r="R6" s="16"/>
      <c r="S6" s="16"/>
      <c r="T6" s="16"/>
      <c r="U6" s="16"/>
      <c r="V6" s="16"/>
      <c r="W6" s="16"/>
      <c r="X6" s="16"/>
      <c r="Y6" s="16"/>
      <c r="Z6" s="16"/>
      <c r="AA6" s="16"/>
      <c r="AB6" s="16"/>
      <c r="AC6" s="16"/>
      <c r="AD6" s="16"/>
      <c r="AE6" s="16"/>
      <c r="AF6" s="16"/>
      <c r="AG6" s="16"/>
      <c r="AH6" s="16"/>
      <c r="AI6" s="16"/>
    </row>
    <row r="7" spans="1:45" ht="28.5" customHeight="1">
      <c r="A7" s="193" t="s">
        <v>9</v>
      </c>
      <c r="B7" s="194"/>
      <c r="C7" s="194"/>
      <c r="D7" s="194"/>
      <c r="E7" s="194"/>
      <c r="F7" s="194"/>
      <c r="G7" s="195"/>
      <c r="H7" s="217"/>
      <c r="I7" s="218"/>
      <c r="J7" s="219"/>
      <c r="K7" s="193" t="s">
        <v>10</v>
      </c>
      <c r="L7" s="194"/>
      <c r="M7" s="194"/>
      <c r="N7" s="194"/>
      <c r="O7" s="195"/>
      <c r="P7" s="220"/>
      <c r="Q7" s="184"/>
      <c r="R7" s="184"/>
      <c r="S7" s="184"/>
      <c r="T7" s="184"/>
      <c r="U7" s="184"/>
      <c r="V7" s="184"/>
      <c r="W7" s="184"/>
      <c r="X7" s="184"/>
      <c r="Y7" s="184"/>
      <c r="Z7" s="184"/>
      <c r="AA7" s="184"/>
      <c r="AB7" s="184"/>
      <c r="AC7" s="184"/>
      <c r="AD7" s="184"/>
      <c r="AE7" s="184"/>
      <c r="AF7" s="184"/>
      <c r="AG7" s="184"/>
      <c r="AH7" s="184"/>
      <c r="AI7" s="221"/>
    </row>
    <row r="8" spans="1:45" ht="28.5" customHeight="1">
      <c r="A8" s="209" t="s">
        <v>11</v>
      </c>
      <c r="B8" s="210"/>
      <c r="C8" s="211"/>
      <c r="D8" s="193" t="s">
        <v>12</v>
      </c>
      <c r="E8" s="194"/>
      <c r="F8" s="194"/>
      <c r="G8" s="195"/>
      <c r="H8" s="193" t="s">
        <v>81</v>
      </c>
      <c r="I8" s="194"/>
      <c r="J8" s="194"/>
      <c r="K8" s="194"/>
      <c r="L8" s="194"/>
      <c r="M8" s="194"/>
      <c r="N8" s="194"/>
      <c r="O8" s="195"/>
      <c r="P8" s="209" t="s">
        <v>13</v>
      </c>
      <c r="Q8" s="210"/>
      <c r="R8" s="211"/>
      <c r="S8" s="193" t="s">
        <v>2</v>
      </c>
      <c r="T8" s="194"/>
      <c r="U8" s="194"/>
      <c r="V8" s="194"/>
      <c r="W8" s="194"/>
      <c r="X8" s="194"/>
      <c r="Y8" s="194"/>
      <c r="Z8" s="194"/>
      <c r="AA8" s="194"/>
      <c r="AB8" s="195"/>
      <c r="AC8" s="196" t="s">
        <v>29</v>
      </c>
      <c r="AD8" s="182"/>
      <c r="AE8" s="182"/>
      <c r="AF8" s="182"/>
      <c r="AG8" s="182"/>
      <c r="AH8" s="182"/>
      <c r="AI8" s="183"/>
    </row>
    <row r="9" spans="1:45" ht="28.5" customHeight="1">
      <c r="A9" s="212"/>
      <c r="B9" s="213"/>
      <c r="C9" s="120"/>
      <c r="D9" s="197" t="s">
        <v>27</v>
      </c>
      <c r="E9" s="198"/>
      <c r="F9" s="198"/>
      <c r="G9" s="199"/>
      <c r="H9" s="200"/>
      <c r="I9" s="201"/>
      <c r="J9" s="201"/>
      <c r="K9" s="201"/>
      <c r="L9" s="201"/>
      <c r="M9" s="201"/>
      <c r="N9" s="201"/>
      <c r="O9" s="202"/>
      <c r="P9" s="212"/>
      <c r="Q9" s="213"/>
      <c r="R9" s="120"/>
      <c r="S9" s="203"/>
      <c r="T9" s="204"/>
      <c r="U9" s="204"/>
      <c r="V9" s="204"/>
      <c r="W9" s="204"/>
      <c r="X9" s="204"/>
      <c r="Y9" s="204"/>
      <c r="Z9" s="204"/>
      <c r="AA9" s="204"/>
      <c r="AB9" s="205"/>
      <c r="AC9" s="206"/>
      <c r="AD9" s="207"/>
      <c r="AE9" s="207"/>
      <c r="AF9" s="207"/>
      <c r="AG9" s="207"/>
      <c r="AH9" s="207"/>
      <c r="AI9" s="208"/>
    </row>
    <row r="10" spans="1:45" s="3" customFormat="1" ht="28.5" customHeight="1">
      <c r="A10" s="161" t="s">
        <v>31</v>
      </c>
      <c r="B10" s="194"/>
      <c r="C10" s="194"/>
      <c r="D10" s="194"/>
      <c r="E10" s="194"/>
      <c r="F10" s="194"/>
      <c r="G10" s="195"/>
      <c r="H10" s="62"/>
      <c r="I10" s="187" t="str">
        <f>IFERROR(VLOOKUP(H10,事業所種別・基準額!$B$5:$C$33,2,FALSE),"")</f>
        <v/>
      </c>
      <c r="J10" s="188"/>
      <c r="K10" s="188"/>
      <c r="L10" s="188"/>
      <c r="M10" s="188"/>
      <c r="N10" s="188"/>
      <c r="O10" s="188"/>
      <c r="P10" s="188"/>
      <c r="Q10" s="188"/>
      <c r="R10" s="188"/>
      <c r="S10" s="188"/>
      <c r="T10" s="188"/>
      <c r="U10" s="188"/>
      <c r="V10" s="188"/>
      <c r="W10" s="188"/>
      <c r="X10" s="188"/>
      <c r="Y10" s="188"/>
      <c r="Z10" s="188"/>
      <c r="AA10" s="188"/>
      <c r="AB10" s="189"/>
      <c r="AC10" s="181" t="s">
        <v>14</v>
      </c>
      <c r="AD10" s="182"/>
      <c r="AE10" s="183"/>
      <c r="AF10" s="184"/>
      <c r="AG10" s="184"/>
      <c r="AH10" s="185" t="s">
        <v>15</v>
      </c>
      <c r="AI10" s="186"/>
      <c r="AL10" s="180"/>
      <c r="AM10" s="180"/>
      <c r="AN10" s="180"/>
      <c r="AO10" s="180"/>
      <c r="AP10" s="180"/>
      <c r="AQ10" s="180"/>
    </row>
    <row r="11" spans="1:45" s="3" customFormat="1" ht="6" customHeight="1">
      <c r="A11" s="17"/>
      <c r="B11" s="17"/>
      <c r="C11" s="17"/>
      <c r="D11" s="17"/>
      <c r="E11" s="17"/>
      <c r="F11" s="17"/>
      <c r="G11" s="17"/>
      <c r="H11" s="17"/>
      <c r="I11" s="16"/>
      <c r="J11" s="16"/>
      <c r="K11" s="16"/>
      <c r="L11" s="16"/>
      <c r="M11" s="16"/>
      <c r="N11" s="16"/>
      <c r="O11" s="16"/>
      <c r="P11" s="16"/>
      <c r="Q11" s="18"/>
      <c r="R11" s="16"/>
      <c r="S11" s="16"/>
      <c r="T11" s="16"/>
      <c r="U11" s="19"/>
      <c r="V11" s="20"/>
      <c r="W11" s="18"/>
      <c r="X11" s="16"/>
      <c r="Y11" s="16"/>
      <c r="Z11" s="16"/>
      <c r="AA11" s="16"/>
      <c r="AB11" s="16"/>
      <c r="AC11" s="16"/>
      <c r="AD11" s="16"/>
      <c r="AE11" s="16"/>
      <c r="AF11" s="16"/>
      <c r="AG11" s="16"/>
      <c r="AH11" s="16"/>
      <c r="AI11" s="16"/>
    </row>
    <row r="12" spans="1:45" s="3" customFormat="1" ht="16.8" customHeight="1"/>
    <row r="13" spans="1:45" s="3" customFormat="1" ht="3" customHeight="1"/>
    <row r="14" spans="1:45" s="3" customFormat="1" ht="16.2" customHeight="1"/>
    <row r="15" spans="1:45" s="3" customFormat="1" ht="6" customHeight="1">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row>
    <row r="16" spans="1:45" s="3" customFormat="1" ht="18.600000000000001" customHeight="1">
      <c r="A16" s="170" t="s">
        <v>113</v>
      </c>
      <c r="B16" s="171"/>
      <c r="C16" s="171"/>
      <c r="D16" s="171"/>
      <c r="E16" s="171"/>
      <c r="F16" s="171"/>
      <c r="G16" s="171"/>
      <c r="H16" s="171"/>
      <c r="I16" s="171"/>
      <c r="J16" s="171"/>
      <c r="K16" s="171"/>
      <c r="L16" s="171"/>
      <c r="M16" s="171"/>
      <c r="N16" s="171"/>
      <c r="O16" s="171"/>
      <c r="P16" s="171"/>
      <c r="Q16" s="171"/>
      <c r="R16" s="171"/>
      <c r="S16" s="171"/>
      <c r="T16" s="171"/>
      <c r="U16" s="171"/>
      <c r="V16" s="171"/>
      <c r="W16" s="171"/>
      <c r="X16" s="171"/>
      <c r="Y16" s="171"/>
      <c r="Z16" s="171"/>
      <c r="AA16" s="171"/>
      <c r="AB16" s="171"/>
      <c r="AC16" s="171"/>
      <c r="AD16" s="171"/>
      <c r="AE16" s="171"/>
      <c r="AF16" s="171"/>
      <c r="AG16" s="171"/>
      <c r="AH16" s="171"/>
      <c r="AI16" s="172"/>
    </row>
    <row r="17" spans="1:48" s="3" customFormat="1" ht="3" customHeight="1">
      <c r="A17" s="33"/>
      <c r="B17" s="33"/>
      <c r="C17" s="33"/>
      <c r="D17" s="33"/>
      <c r="E17" s="33"/>
      <c r="F17" s="33"/>
      <c r="G17" s="33"/>
      <c r="H17" s="33"/>
      <c r="I17" s="34"/>
      <c r="J17" s="34"/>
      <c r="K17" s="34"/>
      <c r="L17" s="34"/>
      <c r="M17" s="34"/>
      <c r="N17" s="34"/>
      <c r="O17" s="34"/>
      <c r="P17" s="34"/>
      <c r="Q17" s="34"/>
      <c r="R17" s="34"/>
      <c r="S17" s="34"/>
      <c r="T17" s="34"/>
      <c r="U17" s="34"/>
      <c r="V17" s="34"/>
      <c r="W17" s="34"/>
      <c r="X17" s="34"/>
      <c r="Y17" s="34"/>
      <c r="Z17" s="34"/>
      <c r="AA17" s="34"/>
      <c r="AB17" s="34"/>
      <c r="AC17" s="34"/>
      <c r="AD17" s="34"/>
      <c r="AE17" s="34"/>
      <c r="AF17" s="34"/>
      <c r="AG17" s="34"/>
      <c r="AH17" s="34"/>
      <c r="AI17" s="34"/>
    </row>
    <row r="18" spans="1:48" s="3" customFormat="1" ht="24.6" customHeight="1">
      <c r="A18" s="168" t="s">
        <v>76</v>
      </c>
      <c r="B18" s="169"/>
      <c r="C18" s="169"/>
      <c r="D18" s="169"/>
      <c r="E18" s="169"/>
      <c r="F18" s="169"/>
      <c r="G18" s="169"/>
      <c r="H18" s="169"/>
      <c r="I18" s="169"/>
      <c r="J18" s="169"/>
      <c r="K18" s="169"/>
      <c r="L18" s="169"/>
      <c r="M18" s="169"/>
      <c r="N18" s="169"/>
      <c r="O18" s="169"/>
      <c r="P18" s="169"/>
      <c r="Q18" s="169"/>
      <c r="R18" s="169"/>
      <c r="S18" s="169"/>
      <c r="T18" s="155"/>
      <c r="U18" s="156"/>
      <c r="V18" s="157"/>
      <c r="W18" s="25"/>
      <c r="X18" s="25"/>
      <c r="Y18" s="25"/>
      <c r="Z18" s="25"/>
      <c r="AA18" s="25"/>
      <c r="AB18" s="25"/>
      <c r="AC18" s="25"/>
    </row>
    <row r="19" spans="1:48" s="3" customFormat="1" ht="13.2" customHeight="1">
      <c r="A19" s="158" t="s">
        <v>77</v>
      </c>
      <c r="B19" s="159"/>
      <c r="C19" s="159"/>
      <c r="D19" s="159"/>
      <c r="E19" s="159"/>
      <c r="F19" s="159"/>
      <c r="G19" s="159"/>
      <c r="H19" s="159"/>
      <c r="I19" s="159"/>
      <c r="J19" s="159"/>
      <c r="K19" s="159"/>
      <c r="L19" s="159"/>
      <c r="M19" s="159"/>
      <c r="N19" s="159"/>
      <c r="O19" s="159"/>
      <c r="P19" s="159"/>
      <c r="Q19" s="159"/>
      <c r="R19" s="159"/>
      <c r="S19" s="160"/>
      <c r="T19" s="155"/>
      <c r="U19" s="156"/>
      <c r="V19" s="157"/>
      <c r="W19" s="25"/>
      <c r="X19" s="25"/>
      <c r="Y19" s="25"/>
      <c r="Z19" s="25"/>
      <c r="AA19" s="25"/>
      <c r="AB19" s="25"/>
      <c r="AC19" s="25"/>
    </row>
    <row r="20" spans="1:48" s="3" customFormat="1" ht="13.2" customHeight="1">
      <c r="A20" s="158" t="s">
        <v>78</v>
      </c>
      <c r="B20" s="159"/>
      <c r="C20" s="159"/>
      <c r="D20" s="159"/>
      <c r="E20" s="159"/>
      <c r="F20" s="159"/>
      <c r="G20" s="159"/>
      <c r="H20" s="159"/>
      <c r="I20" s="159"/>
      <c r="J20" s="159"/>
      <c r="K20" s="159"/>
      <c r="L20" s="159"/>
      <c r="M20" s="159"/>
      <c r="N20" s="159"/>
      <c r="O20" s="159"/>
      <c r="P20" s="159"/>
      <c r="Q20" s="159"/>
      <c r="R20" s="159"/>
      <c r="S20" s="159"/>
      <c r="T20" s="155"/>
      <c r="U20" s="156"/>
      <c r="V20" s="157"/>
      <c r="W20" s="25"/>
      <c r="X20" s="25"/>
      <c r="Y20" s="25"/>
      <c r="Z20" s="25"/>
      <c r="AA20" s="25"/>
      <c r="AB20" s="25"/>
      <c r="AC20" s="25"/>
    </row>
    <row r="21" spans="1:48" s="3" customFormat="1" ht="24.6" customHeight="1">
      <c r="A21" s="168" t="s">
        <v>112</v>
      </c>
      <c r="B21" s="169"/>
      <c r="C21" s="169"/>
      <c r="D21" s="169"/>
      <c r="E21" s="169"/>
      <c r="F21" s="169"/>
      <c r="G21" s="169"/>
      <c r="H21" s="169"/>
      <c r="I21" s="169"/>
      <c r="J21" s="169"/>
      <c r="K21" s="169"/>
      <c r="L21" s="169"/>
      <c r="M21" s="169"/>
      <c r="N21" s="169"/>
      <c r="O21" s="169"/>
      <c r="P21" s="169"/>
      <c r="Q21" s="169"/>
      <c r="R21" s="169"/>
      <c r="S21" s="169"/>
      <c r="T21" s="155"/>
      <c r="U21" s="156"/>
      <c r="V21" s="157"/>
      <c r="W21" s="25"/>
      <c r="X21" s="25"/>
      <c r="Y21" s="25"/>
      <c r="Z21" s="25"/>
      <c r="AA21" s="25"/>
      <c r="AB21" s="25"/>
      <c r="AC21" s="25"/>
    </row>
    <row r="22" spans="1:48" s="3" customFormat="1" ht="6" customHeight="1">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row>
    <row r="23" spans="1:48" s="3" customFormat="1" ht="30" customHeight="1">
      <c r="A23" s="170" t="s">
        <v>16</v>
      </c>
      <c r="B23" s="171"/>
      <c r="C23" s="171"/>
      <c r="D23" s="171"/>
      <c r="E23" s="171"/>
      <c r="F23" s="171"/>
      <c r="G23" s="171"/>
      <c r="H23" s="171"/>
      <c r="I23" s="171"/>
      <c r="J23" s="171"/>
      <c r="K23" s="171"/>
      <c r="L23" s="171"/>
      <c r="M23" s="171"/>
      <c r="N23" s="171"/>
      <c r="O23" s="171"/>
      <c r="P23" s="171"/>
      <c r="Q23" s="171"/>
      <c r="R23" s="171"/>
      <c r="S23" s="171"/>
      <c r="T23" s="171"/>
      <c r="U23" s="171"/>
      <c r="V23" s="171"/>
      <c r="W23" s="171"/>
      <c r="X23" s="171"/>
      <c r="Y23" s="171"/>
      <c r="Z23" s="171"/>
      <c r="AA23" s="171"/>
      <c r="AB23" s="171"/>
      <c r="AC23" s="171"/>
      <c r="AD23" s="171"/>
      <c r="AE23" s="171"/>
      <c r="AF23" s="171"/>
      <c r="AG23" s="171"/>
      <c r="AH23" s="171"/>
      <c r="AI23" s="172"/>
    </row>
    <row r="24" spans="1:48" s="3" customFormat="1" ht="3" customHeight="1" thickBot="1">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row>
    <row r="25" spans="1:48" s="3" customFormat="1" ht="15.6" customHeight="1">
      <c r="A25" s="85" t="s">
        <v>89</v>
      </c>
      <c r="B25" s="85"/>
      <c r="C25" s="85"/>
      <c r="D25" s="86"/>
      <c r="E25" s="7"/>
      <c r="F25" s="7"/>
      <c r="G25" s="7"/>
      <c r="H25" s="7"/>
      <c r="I25" s="8"/>
      <c r="J25" s="8"/>
      <c r="K25" s="7"/>
      <c r="L25" s="7"/>
      <c r="M25" s="7"/>
      <c r="N25" s="7"/>
      <c r="O25" s="7"/>
      <c r="P25" s="9"/>
      <c r="Q25" s="9"/>
      <c r="R25" s="9"/>
      <c r="S25" s="9"/>
      <c r="U25" s="161" t="s">
        <v>69</v>
      </c>
      <c r="V25" s="162"/>
      <c r="W25" s="162"/>
      <c r="X25" s="162"/>
      <c r="Y25" s="162"/>
      <c r="Z25" s="161" t="s">
        <v>17</v>
      </c>
      <c r="AA25" s="162"/>
      <c r="AB25" s="162"/>
      <c r="AC25" s="162"/>
      <c r="AD25" s="162"/>
      <c r="AE25" s="173" t="s">
        <v>30</v>
      </c>
      <c r="AF25" s="174"/>
      <c r="AG25" s="174"/>
      <c r="AH25" s="174"/>
      <c r="AI25" s="175"/>
    </row>
    <row r="26" spans="1:48" s="3" customFormat="1" ht="18" customHeight="1">
      <c r="A26" s="85" t="s">
        <v>88</v>
      </c>
      <c r="B26" s="85"/>
      <c r="C26" s="85"/>
      <c r="D26" s="86"/>
      <c r="E26" s="7"/>
      <c r="F26" s="7"/>
      <c r="G26" s="7"/>
      <c r="H26" s="7"/>
      <c r="I26" s="7"/>
      <c r="J26" s="7"/>
      <c r="K26" s="7"/>
      <c r="L26" s="7"/>
      <c r="M26" s="7"/>
      <c r="N26" s="7"/>
      <c r="O26" s="7"/>
      <c r="P26" s="7"/>
      <c r="Q26" s="7"/>
      <c r="R26" s="7"/>
      <c r="S26" s="7"/>
      <c r="U26" s="163">
        <f>ROUNDDOWN(H45/1000,0)</f>
        <v>0</v>
      </c>
      <c r="V26" s="164"/>
      <c r="W26" s="164"/>
      <c r="X26" s="167" t="s">
        <v>0</v>
      </c>
      <c r="Y26" s="167"/>
      <c r="Z26" s="163" t="str">
        <f>IFERROR(IF($H$10&lt;23,VLOOKUP(H10,事業所種別・基準額!$B$5:$E$33,4,FALSE),AF10*6),"")</f>
        <v/>
      </c>
      <c r="AA26" s="164"/>
      <c r="AB26" s="164"/>
      <c r="AC26" s="167" t="s">
        <v>0</v>
      </c>
      <c r="AD26" s="167"/>
      <c r="AE26" s="176">
        <f>MIN(U26,Z26)</f>
        <v>0</v>
      </c>
      <c r="AF26" s="177"/>
      <c r="AG26" s="177"/>
      <c r="AH26" s="167" t="s">
        <v>0</v>
      </c>
      <c r="AI26" s="190"/>
    </row>
    <row r="27" spans="1:48" s="3" customFormat="1" ht="24" customHeight="1" thickBot="1">
      <c r="A27" s="83" t="s">
        <v>19</v>
      </c>
      <c r="B27" s="7"/>
      <c r="C27" s="7"/>
      <c r="D27" s="7"/>
      <c r="E27" s="7"/>
      <c r="F27" s="7"/>
      <c r="G27" s="7"/>
      <c r="H27" s="7"/>
      <c r="I27" s="7"/>
      <c r="J27" s="7"/>
      <c r="K27" s="7"/>
      <c r="L27" s="7"/>
      <c r="M27" s="7"/>
      <c r="N27" s="7"/>
      <c r="O27" s="7"/>
      <c r="P27" s="7"/>
      <c r="Q27" s="7"/>
      <c r="R27" s="7"/>
      <c r="S27" s="7"/>
      <c r="U27" s="165"/>
      <c r="V27" s="166"/>
      <c r="W27" s="166"/>
      <c r="X27" s="167"/>
      <c r="Y27" s="167"/>
      <c r="Z27" s="165"/>
      <c r="AA27" s="166"/>
      <c r="AB27" s="166"/>
      <c r="AC27" s="167"/>
      <c r="AD27" s="167"/>
      <c r="AE27" s="178"/>
      <c r="AF27" s="179"/>
      <c r="AG27" s="179"/>
      <c r="AH27" s="191"/>
      <c r="AI27" s="192"/>
      <c r="AP27" s="4"/>
      <c r="AR27" s="76"/>
    </row>
    <row r="28" spans="1:48" s="35" customFormat="1" ht="29.4" customHeight="1">
      <c r="A28" s="142" t="s">
        <v>20</v>
      </c>
      <c r="B28" s="143"/>
      <c r="C28" s="143"/>
      <c r="D28" s="143"/>
      <c r="E28" s="143"/>
      <c r="F28" s="143"/>
      <c r="G28" s="143"/>
      <c r="H28" s="65" t="s">
        <v>71</v>
      </c>
      <c r="I28" s="144" t="s">
        <v>83</v>
      </c>
      <c r="J28" s="143"/>
      <c r="K28" s="143"/>
      <c r="L28" s="143"/>
      <c r="M28" s="143"/>
      <c r="N28" s="143"/>
      <c r="O28" s="143"/>
      <c r="P28" s="143"/>
      <c r="Q28" s="143"/>
      <c r="R28" s="143"/>
      <c r="S28" s="143"/>
      <c r="T28" s="143"/>
      <c r="U28" s="143"/>
      <c r="V28" s="143"/>
      <c r="W28" s="143"/>
      <c r="X28" s="143"/>
      <c r="Y28" s="143"/>
      <c r="Z28" s="143"/>
      <c r="AA28" s="143"/>
      <c r="AB28" s="143"/>
      <c r="AC28" s="143"/>
      <c r="AD28" s="143"/>
      <c r="AE28" s="143"/>
      <c r="AF28" s="143"/>
      <c r="AG28" s="143"/>
      <c r="AH28" s="143"/>
      <c r="AI28" s="145"/>
      <c r="AR28" s="82"/>
    </row>
    <row r="29" spans="1:48" s="35" customFormat="1" ht="18.600000000000001" customHeight="1">
      <c r="A29" s="154"/>
      <c r="B29" s="154"/>
      <c r="C29" s="154"/>
      <c r="D29" s="154"/>
      <c r="E29" s="154"/>
      <c r="F29" s="154"/>
      <c r="G29" s="154"/>
      <c r="H29" s="66"/>
      <c r="I29" s="139"/>
      <c r="J29" s="139"/>
      <c r="K29" s="139"/>
      <c r="L29" s="139"/>
      <c r="M29" s="139"/>
      <c r="N29" s="139"/>
      <c r="O29" s="139"/>
      <c r="P29" s="139"/>
      <c r="Q29" s="139"/>
      <c r="R29" s="139"/>
      <c r="S29" s="139"/>
      <c r="T29" s="139"/>
      <c r="U29" s="139"/>
      <c r="V29" s="139"/>
      <c r="W29" s="139"/>
      <c r="X29" s="139"/>
      <c r="Y29" s="139"/>
      <c r="Z29" s="139"/>
      <c r="AA29" s="139"/>
      <c r="AB29" s="139"/>
      <c r="AC29" s="139"/>
      <c r="AD29" s="139"/>
      <c r="AE29" s="139"/>
      <c r="AF29" s="139"/>
      <c r="AG29" s="139"/>
      <c r="AH29" s="139"/>
      <c r="AI29" s="139"/>
      <c r="AR29" s="95" t="s">
        <v>124</v>
      </c>
      <c r="AS29" s="95"/>
    </row>
    <row r="30" spans="1:48" s="35" customFormat="1" ht="18.600000000000001" customHeight="1">
      <c r="A30" s="133"/>
      <c r="B30" s="134"/>
      <c r="C30" s="134"/>
      <c r="D30" s="134"/>
      <c r="E30" s="134"/>
      <c r="F30" s="134"/>
      <c r="G30" s="135"/>
      <c r="H30" s="66"/>
      <c r="I30" s="130"/>
      <c r="J30" s="131"/>
      <c r="K30" s="131"/>
      <c r="L30" s="131"/>
      <c r="M30" s="131"/>
      <c r="N30" s="131"/>
      <c r="O30" s="131"/>
      <c r="P30" s="131"/>
      <c r="Q30" s="131"/>
      <c r="R30" s="131"/>
      <c r="S30" s="131"/>
      <c r="T30" s="131"/>
      <c r="U30" s="131"/>
      <c r="V30" s="131"/>
      <c r="W30" s="131"/>
      <c r="X30" s="131"/>
      <c r="Y30" s="131"/>
      <c r="Z30" s="131"/>
      <c r="AA30" s="131"/>
      <c r="AB30" s="131"/>
      <c r="AC30" s="131"/>
      <c r="AD30" s="131"/>
      <c r="AE30" s="131"/>
      <c r="AF30" s="131"/>
      <c r="AG30" s="131"/>
      <c r="AH30" s="131"/>
      <c r="AI30" s="132"/>
      <c r="AR30" s="96"/>
      <c r="AS30" s="95" t="s">
        <v>125</v>
      </c>
    </row>
    <row r="31" spans="1:48" s="35" customFormat="1" ht="18.600000000000001" customHeight="1">
      <c r="A31" s="133"/>
      <c r="B31" s="134"/>
      <c r="C31" s="134"/>
      <c r="D31" s="134"/>
      <c r="E31" s="134"/>
      <c r="F31" s="134"/>
      <c r="G31" s="135"/>
      <c r="H31" s="66"/>
      <c r="I31" s="130"/>
      <c r="J31" s="131"/>
      <c r="K31" s="131"/>
      <c r="L31" s="131"/>
      <c r="M31" s="131"/>
      <c r="N31" s="131"/>
      <c r="O31" s="131"/>
      <c r="P31" s="131"/>
      <c r="Q31" s="131"/>
      <c r="R31" s="131"/>
      <c r="S31" s="131"/>
      <c r="T31" s="131"/>
      <c r="U31" s="131"/>
      <c r="V31" s="131"/>
      <c r="W31" s="131"/>
      <c r="X31" s="131"/>
      <c r="Y31" s="131"/>
      <c r="Z31" s="131"/>
      <c r="AA31" s="131"/>
      <c r="AB31" s="131"/>
      <c r="AC31" s="131"/>
      <c r="AD31" s="131"/>
      <c r="AE31" s="131"/>
      <c r="AF31" s="131"/>
      <c r="AG31" s="131"/>
      <c r="AH31" s="131"/>
      <c r="AI31" s="132"/>
      <c r="AR31" s="48"/>
      <c r="AS31" s="82"/>
      <c r="AT31" s="82"/>
      <c r="AU31" s="82"/>
      <c r="AV31" s="82"/>
    </row>
    <row r="32" spans="1:48" s="35" customFormat="1" ht="18.600000000000001" customHeight="1">
      <c r="A32" s="154"/>
      <c r="B32" s="154"/>
      <c r="C32" s="154"/>
      <c r="D32" s="154"/>
      <c r="E32" s="154"/>
      <c r="F32" s="154"/>
      <c r="G32" s="154"/>
      <c r="H32" s="66"/>
      <c r="I32" s="139"/>
      <c r="J32" s="139"/>
      <c r="K32" s="139"/>
      <c r="L32" s="139"/>
      <c r="M32" s="139"/>
      <c r="N32" s="139"/>
      <c r="O32" s="139"/>
      <c r="P32" s="139"/>
      <c r="Q32" s="139"/>
      <c r="R32" s="139"/>
      <c r="S32" s="139"/>
      <c r="T32" s="139"/>
      <c r="U32" s="139"/>
      <c r="V32" s="139"/>
      <c r="W32" s="139"/>
      <c r="X32" s="139"/>
      <c r="Y32" s="139"/>
      <c r="Z32" s="139"/>
      <c r="AA32" s="139"/>
      <c r="AB32" s="139"/>
      <c r="AC32" s="139"/>
      <c r="AD32" s="139"/>
      <c r="AE32" s="139"/>
      <c r="AF32" s="139"/>
      <c r="AG32" s="139"/>
      <c r="AH32" s="139"/>
      <c r="AI32" s="139"/>
      <c r="AS32" s="81"/>
      <c r="AT32" s="82"/>
      <c r="AU32" s="82"/>
      <c r="AV32" s="82"/>
    </row>
    <row r="33" spans="1:46" s="35" customFormat="1" ht="18.600000000000001" customHeight="1">
      <c r="A33" s="133"/>
      <c r="B33" s="134"/>
      <c r="C33" s="134"/>
      <c r="D33" s="134"/>
      <c r="E33" s="134"/>
      <c r="F33" s="134"/>
      <c r="G33" s="135"/>
      <c r="H33" s="66"/>
      <c r="I33" s="130"/>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2"/>
      <c r="AR33" s="81"/>
      <c r="AS33" s="81"/>
      <c r="AT33" s="81"/>
    </row>
    <row r="34" spans="1:46" s="35" customFormat="1" ht="18.600000000000001" customHeight="1">
      <c r="A34" s="133"/>
      <c r="B34" s="134"/>
      <c r="C34" s="134"/>
      <c r="D34" s="134"/>
      <c r="E34" s="134"/>
      <c r="F34" s="134"/>
      <c r="G34" s="135"/>
      <c r="H34" s="66"/>
      <c r="I34" s="130"/>
      <c r="J34" s="131"/>
      <c r="K34" s="131"/>
      <c r="L34" s="131"/>
      <c r="M34" s="131"/>
      <c r="N34" s="131"/>
      <c r="O34" s="131"/>
      <c r="P34" s="131"/>
      <c r="Q34" s="131"/>
      <c r="R34" s="131"/>
      <c r="S34" s="131"/>
      <c r="T34" s="131"/>
      <c r="U34" s="131"/>
      <c r="V34" s="131"/>
      <c r="W34" s="131"/>
      <c r="X34" s="131"/>
      <c r="Y34" s="131"/>
      <c r="Z34" s="131"/>
      <c r="AA34" s="131"/>
      <c r="AB34" s="131"/>
      <c r="AC34" s="131"/>
      <c r="AD34" s="131"/>
      <c r="AE34" s="131"/>
      <c r="AF34" s="131"/>
      <c r="AG34" s="131"/>
      <c r="AH34" s="131"/>
      <c r="AI34" s="132"/>
      <c r="AR34" s="81"/>
      <c r="AS34" s="81"/>
      <c r="AT34" s="81"/>
    </row>
    <row r="35" spans="1:46" s="35" customFormat="1" ht="18.600000000000001" customHeight="1">
      <c r="A35" s="148" t="s">
        <v>67</v>
      </c>
      <c r="B35" s="149"/>
      <c r="C35" s="149"/>
      <c r="D35" s="149"/>
      <c r="E35" s="149"/>
      <c r="F35" s="149"/>
      <c r="G35" s="150"/>
      <c r="H35" s="80">
        <f>SUM(所要額A268101214161820[])</f>
        <v>0</v>
      </c>
      <c r="I35" s="136"/>
      <c r="J35" s="137"/>
      <c r="K35" s="137"/>
      <c r="L35" s="137"/>
      <c r="M35" s="137"/>
      <c r="N35" s="137"/>
      <c r="O35" s="137"/>
      <c r="P35" s="137"/>
      <c r="Q35" s="137"/>
      <c r="R35" s="137"/>
      <c r="S35" s="137"/>
      <c r="T35" s="137"/>
      <c r="U35" s="137"/>
      <c r="V35" s="137"/>
      <c r="W35" s="137"/>
      <c r="X35" s="137"/>
      <c r="Y35" s="137"/>
      <c r="Z35" s="137"/>
      <c r="AA35" s="137"/>
      <c r="AB35" s="137"/>
      <c r="AC35" s="137"/>
      <c r="AD35" s="137"/>
      <c r="AE35" s="137"/>
      <c r="AF35" s="137"/>
      <c r="AG35" s="137"/>
      <c r="AH35" s="137"/>
      <c r="AI35" s="138"/>
    </row>
    <row r="36" spans="1:46" s="35" customFormat="1" ht="10.199999999999999" customHeight="1">
      <c r="A36" s="36"/>
      <c r="B36" s="37"/>
      <c r="C36" s="38"/>
      <c r="D36" s="37"/>
      <c r="E36" s="39"/>
      <c r="F36" s="37"/>
      <c r="G36" s="37"/>
      <c r="H36" s="37"/>
      <c r="I36" s="40"/>
      <c r="J36" s="40"/>
      <c r="K36" s="41"/>
      <c r="L36" s="38"/>
      <c r="O36" s="40"/>
      <c r="P36" s="42"/>
      <c r="Q36" s="40"/>
      <c r="R36" s="40"/>
      <c r="S36" s="43"/>
      <c r="Z36" s="38"/>
      <c r="AA36" s="44"/>
      <c r="AB36" s="44"/>
      <c r="AC36" s="44"/>
      <c r="AD36" s="43"/>
      <c r="AE36" s="140"/>
      <c r="AF36" s="140"/>
      <c r="AG36" s="140"/>
      <c r="AH36" s="141"/>
      <c r="AI36" s="141"/>
    </row>
    <row r="37" spans="1:46" s="35" customFormat="1" ht="18.600000000000001" customHeight="1">
      <c r="A37" s="84" t="s">
        <v>18</v>
      </c>
      <c r="B37" s="37"/>
      <c r="C37" s="38"/>
      <c r="D37" s="37"/>
      <c r="E37" s="39"/>
      <c r="F37" s="37"/>
      <c r="G37" s="37"/>
      <c r="H37" s="37"/>
      <c r="I37" s="40"/>
      <c r="J37" s="40"/>
      <c r="K37" s="41"/>
      <c r="L37" s="38"/>
      <c r="O37" s="40"/>
      <c r="P37" s="42"/>
      <c r="Q37" s="40"/>
      <c r="R37" s="40"/>
      <c r="S37" s="43"/>
      <c r="Z37" s="38"/>
      <c r="AA37" s="44"/>
      <c r="AB37" s="44"/>
      <c r="AC37" s="44"/>
      <c r="AD37" s="43"/>
      <c r="AE37" s="140"/>
      <c r="AF37" s="140"/>
      <c r="AG37" s="140"/>
      <c r="AH37" s="141"/>
      <c r="AI37" s="141"/>
    </row>
    <row r="38" spans="1:46" s="35" customFormat="1" ht="31.8" customHeight="1">
      <c r="A38" s="142" t="s">
        <v>20</v>
      </c>
      <c r="B38" s="143"/>
      <c r="C38" s="143"/>
      <c r="D38" s="143"/>
      <c r="E38" s="143"/>
      <c r="F38" s="143"/>
      <c r="G38" s="143"/>
      <c r="H38" s="65" t="s">
        <v>72</v>
      </c>
      <c r="I38" s="144" t="s">
        <v>84</v>
      </c>
      <c r="J38" s="143"/>
      <c r="K38" s="143"/>
      <c r="L38" s="143"/>
      <c r="M38" s="143"/>
      <c r="N38" s="143"/>
      <c r="O38" s="143"/>
      <c r="P38" s="143"/>
      <c r="Q38" s="143"/>
      <c r="R38" s="143"/>
      <c r="S38" s="143"/>
      <c r="T38" s="143"/>
      <c r="U38" s="143"/>
      <c r="V38" s="143"/>
      <c r="W38" s="143"/>
      <c r="X38" s="143"/>
      <c r="Y38" s="143"/>
      <c r="Z38" s="143"/>
      <c r="AA38" s="143"/>
      <c r="AB38" s="143"/>
      <c r="AC38" s="143"/>
      <c r="AD38" s="143"/>
      <c r="AE38" s="143"/>
      <c r="AF38" s="143"/>
      <c r="AG38" s="143"/>
      <c r="AH38" s="143"/>
      <c r="AI38" s="145"/>
      <c r="AR38" s="82"/>
    </row>
    <row r="39" spans="1:46" s="35" customFormat="1" ht="18.600000000000001" customHeight="1">
      <c r="A39" s="154"/>
      <c r="B39" s="154"/>
      <c r="C39" s="154"/>
      <c r="D39" s="154"/>
      <c r="E39" s="154"/>
      <c r="F39" s="154"/>
      <c r="G39" s="133"/>
      <c r="H39" s="66"/>
      <c r="I39" s="132"/>
      <c r="J39" s="139"/>
      <c r="K39" s="139"/>
      <c r="L39" s="139"/>
      <c r="M39" s="139"/>
      <c r="N39" s="139"/>
      <c r="O39" s="139"/>
      <c r="P39" s="139"/>
      <c r="Q39" s="139"/>
      <c r="R39" s="139"/>
      <c r="S39" s="139"/>
      <c r="T39" s="139"/>
      <c r="U39" s="139"/>
      <c r="V39" s="139"/>
      <c r="W39" s="139"/>
      <c r="X39" s="139"/>
      <c r="Y39" s="139"/>
      <c r="Z39" s="139"/>
      <c r="AA39" s="139"/>
      <c r="AB39" s="139"/>
      <c r="AC39" s="139"/>
      <c r="AD39" s="139"/>
      <c r="AE39" s="139"/>
      <c r="AF39" s="139"/>
      <c r="AG39" s="139"/>
      <c r="AH39" s="139"/>
      <c r="AI39" s="139"/>
      <c r="AR39" s="48"/>
    </row>
    <row r="40" spans="1:46" s="35" customFormat="1" ht="18.600000000000001" customHeight="1">
      <c r="A40" s="133"/>
      <c r="B40" s="134"/>
      <c r="C40" s="134"/>
      <c r="D40" s="134"/>
      <c r="E40" s="134"/>
      <c r="F40" s="134"/>
      <c r="G40" s="135"/>
      <c r="H40" s="66"/>
      <c r="I40" s="130"/>
      <c r="J40" s="131"/>
      <c r="K40" s="131"/>
      <c r="L40" s="131"/>
      <c r="M40" s="131"/>
      <c r="N40" s="131"/>
      <c r="O40" s="131"/>
      <c r="P40" s="131"/>
      <c r="Q40" s="131"/>
      <c r="R40" s="131"/>
      <c r="S40" s="131"/>
      <c r="T40" s="131"/>
      <c r="U40" s="131"/>
      <c r="V40" s="131"/>
      <c r="W40" s="131"/>
      <c r="X40" s="131"/>
      <c r="Y40" s="131"/>
      <c r="Z40" s="131"/>
      <c r="AA40" s="131"/>
      <c r="AB40" s="131"/>
      <c r="AC40" s="131"/>
      <c r="AD40" s="131"/>
      <c r="AE40" s="131"/>
      <c r="AF40" s="131"/>
      <c r="AG40" s="131"/>
      <c r="AH40" s="131"/>
      <c r="AI40" s="132"/>
      <c r="AR40" s="48"/>
    </row>
    <row r="41" spans="1:46" s="35" customFormat="1" ht="18.600000000000001" customHeight="1">
      <c r="A41" s="133"/>
      <c r="B41" s="134"/>
      <c r="C41" s="134"/>
      <c r="D41" s="134"/>
      <c r="E41" s="134"/>
      <c r="F41" s="134"/>
      <c r="G41" s="135"/>
      <c r="H41" s="66"/>
      <c r="I41" s="130"/>
      <c r="J41" s="131"/>
      <c r="K41" s="131"/>
      <c r="L41" s="131"/>
      <c r="M41" s="131"/>
      <c r="N41" s="131"/>
      <c r="O41" s="131"/>
      <c r="P41" s="131"/>
      <c r="Q41" s="131"/>
      <c r="R41" s="131"/>
      <c r="S41" s="131"/>
      <c r="T41" s="131"/>
      <c r="U41" s="131"/>
      <c r="V41" s="131"/>
      <c r="W41" s="131"/>
      <c r="X41" s="131"/>
      <c r="Y41" s="131"/>
      <c r="Z41" s="131"/>
      <c r="AA41" s="131"/>
      <c r="AB41" s="131"/>
      <c r="AC41" s="131"/>
      <c r="AD41" s="131"/>
      <c r="AE41" s="131"/>
      <c r="AF41" s="131"/>
      <c r="AG41" s="131"/>
      <c r="AH41" s="131"/>
      <c r="AI41" s="132"/>
    </row>
    <row r="42" spans="1:46" s="35" customFormat="1" ht="18.600000000000001" customHeight="1">
      <c r="A42" s="133"/>
      <c r="B42" s="134"/>
      <c r="C42" s="134"/>
      <c r="D42" s="134"/>
      <c r="E42" s="134"/>
      <c r="F42" s="134"/>
      <c r="G42" s="135"/>
      <c r="H42" s="66"/>
      <c r="I42" s="130"/>
      <c r="J42" s="131"/>
      <c r="K42" s="131"/>
      <c r="L42" s="131"/>
      <c r="M42" s="131"/>
      <c r="N42" s="131"/>
      <c r="O42" s="131"/>
      <c r="P42" s="131"/>
      <c r="Q42" s="131"/>
      <c r="R42" s="131"/>
      <c r="S42" s="131"/>
      <c r="T42" s="131"/>
      <c r="U42" s="131"/>
      <c r="V42" s="131"/>
      <c r="W42" s="131"/>
      <c r="X42" s="131"/>
      <c r="Y42" s="131"/>
      <c r="Z42" s="131"/>
      <c r="AA42" s="131"/>
      <c r="AB42" s="131"/>
      <c r="AC42" s="131"/>
      <c r="AD42" s="131"/>
      <c r="AE42" s="131"/>
      <c r="AF42" s="131"/>
      <c r="AG42" s="131"/>
      <c r="AH42" s="131"/>
      <c r="AI42" s="132"/>
    </row>
    <row r="43" spans="1:46" s="35" customFormat="1" ht="18.600000000000001" customHeight="1">
      <c r="A43" s="148" t="s">
        <v>67</v>
      </c>
      <c r="B43" s="149"/>
      <c r="C43" s="149"/>
      <c r="D43" s="149"/>
      <c r="E43" s="149"/>
      <c r="F43" s="149"/>
      <c r="G43" s="150"/>
      <c r="H43" s="80">
        <f>SUM(所要額B379111315171921[])</f>
        <v>0</v>
      </c>
      <c r="I43" s="136"/>
      <c r="J43" s="137"/>
      <c r="K43" s="137"/>
      <c r="L43" s="137"/>
      <c r="M43" s="137"/>
      <c r="N43" s="137"/>
      <c r="O43" s="137"/>
      <c r="P43" s="137"/>
      <c r="Q43" s="137"/>
      <c r="R43" s="137"/>
      <c r="S43" s="137"/>
      <c r="T43" s="137"/>
      <c r="U43" s="137"/>
      <c r="V43" s="137"/>
      <c r="W43" s="137"/>
      <c r="X43" s="137"/>
      <c r="Y43" s="137"/>
      <c r="Z43" s="137"/>
      <c r="AA43" s="137"/>
      <c r="AB43" s="137"/>
      <c r="AC43" s="137"/>
      <c r="AD43" s="137"/>
      <c r="AE43" s="137"/>
      <c r="AF43" s="137"/>
      <c r="AG43" s="137"/>
      <c r="AH43" s="137"/>
      <c r="AI43" s="138"/>
    </row>
    <row r="44" spans="1:46" ht="4.5" customHeight="1">
      <c r="A44" s="21"/>
      <c r="B44" s="21"/>
      <c r="C44" s="21"/>
      <c r="D44" s="21"/>
      <c r="E44" s="22"/>
      <c r="F44" s="22"/>
      <c r="G44" s="22"/>
      <c r="H44" s="22"/>
      <c r="I44" s="23"/>
      <c r="J44" s="23"/>
      <c r="K44" s="22"/>
      <c r="L44" s="22"/>
      <c r="M44" s="22"/>
      <c r="N44" s="22"/>
      <c r="O44" s="22"/>
      <c r="P44" s="22"/>
      <c r="Q44" s="22"/>
      <c r="R44" s="22"/>
      <c r="S44" s="22"/>
      <c r="T44" s="22"/>
      <c r="U44" s="24"/>
      <c r="V44" s="24"/>
      <c r="W44" s="24"/>
      <c r="X44" s="24"/>
      <c r="Y44" s="24"/>
      <c r="Z44" s="24"/>
      <c r="AA44" s="22"/>
      <c r="AB44" s="22"/>
      <c r="AC44" s="22"/>
      <c r="AD44" s="22"/>
      <c r="AE44" s="22"/>
      <c r="AF44" s="22"/>
      <c r="AG44" s="22"/>
      <c r="AH44" s="22"/>
      <c r="AI44" s="22"/>
    </row>
    <row r="45" spans="1:46" ht="18" customHeight="1">
      <c r="A45" s="148" t="s">
        <v>68</v>
      </c>
      <c r="B45" s="149"/>
      <c r="C45" s="149"/>
      <c r="D45" s="149"/>
      <c r="E45" s="149"/>
      <c r="F45" s="149"/>
      <c r="G45" s="150"/>
      <c r="H45" s="75">
        <f>IFERROR(H35+H43,"")</f>
        <v>0</v>
      </c>
      <c r="I45" s="151"/>
      <c r="J45" s="152"/>
      <c r="K45" s="152"/>
      <c r="L45" s="152"/>
      <c r="M45" s="152"/>
      <c r="N45" s="152"/>
      <c r="O45" s="152"/>
      <c r="P45" s="152"/>
      <c r="Q45" s="152"/>
      <c r="R45" s="152"/>
      <c r="S45" s="152"/>
      <c r="T45" s="152"/>
      <c r="U45" s="152"/>
      <c r="V45" s="152"/>
      <c r="W45" s="152"/>
      <c r="X45" s="152"/>
      <c r="Y45" s="152"/>
      <c r="Z45" s="152"/>
      <c r="AA45" s="152"/>
      <c r="AB45" s="152"/>
      <c r="AC45" s="152"/>
      <c r="AD45" s="152"/>
      <c r="AE45" s="152"/>
      <c r="AF45" s="152"/>
      <c r="AG45" s="152"/>
      <c r="AH45" s="152"/>
      <c r="AI45" s="153"/>
    </row>
    <row r="46" spans="1:46">
      <c r="A46" s="14"/>
      <c r="B46" s="14" t="s">
        <v>79</v>
      </c>
    </row>
    <row r="47" spans="1:46" ht="34.799999999999997" customHeight="1">
      <c r="B47" s="147"/>
      <c r="C47" s="147"/>
      <c r="D47" s="147"/>
      <c r="E47" s="147"/>
      <c r="F47" s="147"/>
      <c r="G47" s="147"/>
      <c r="H47" s="147"/>
      <c r="I47" s="147"/>
      <c r="J47" s="147"/>
      <c r="K47" s="147"/>
      <c r="L47" s="147"/>
      <c r="M47" s="147"/>
      <c r="N47" s="147"/>
      <c r="O47" s="147"/>
      <c r="P47" s="147"/>
      <c r="Q47" s="147"/>
      <c r="R47" s="147"/>
      <c r="S47" s="147"/>
      <c r="T47" s="147"/>
      <c r="U47" s="147"/>
      <c r="V47" s="147"/>
      <c r="W47" s="147"/>
      <c r="X47" s="147"/>
      <c r="Y47" s="147"/>
      <c r="Z47" s="147"/>
      <c r="AA47" s="147"/>
      <c r="AB47" s="147"/>
      <c r="AC47" s="147"/>
      <c r="AD47" s="147"/>
      <c r="AE47" s="147"/>
      <c r="AF47" s="147"/>
      <c r="AG47" s="147"/>
      <c r="AH47" s="147"/>
    </row>
    <row r="48" spans="1:46" ht="5.4" customHeight="1">
      <c r="AE48" s="146"/>
      <c r="AF48" s="146"/>
      <c r="AG48" s="146"/>
      <c r="AH48" s="146"/>
      <c r="AI48" s="146"/>
    </row>
  </sheetData>
  <sheetProtection formatCells="0" formatColumns="0" formatRows="0" insertColumns="0" insertRows="0" autoFilter="0"/>
  <mergeCells count="77">
    <mergeCell ref="AE48:AI48"/>
    <mergeCell ref="A40:G40"/>
    <mergeCell ref="I40:AI40"/>
    <mergeCell ref="A41:G41"/>
    <mergeCell ref="I41:AI41"/>
    <mergeCell ref="A42:G42"/>
    <mergeCell ref="I42:AI42"/>
    <mergeCell ref="A43:G43"/>
    <mergeCell ref="I43:AI43"/>
    <mergeCell ref="A45:G45"/>
    <mergeCell ref="I45:AI45"/>
    <mergeCell ref="B47:AH47"/>
    <mergeCell ref="AE37:AG37"/>
    <mergeCell ref="AH37:AI37"/>
    <mergeCell ref="A38:G38"/>
    <mergeCell ref="I38:AI38"/>
    <mergeCell ref="A39:G39"/>
    <mergeCell ref="I39:AI39"/>
    <mergeCell ref="A34:G34"/>
    <mergeCell ref="I34:AI34"/>
    <mergeCell ref="A35:G35"/>
    <mergeCell ref="I35:AI35"/>
    <mergeCell ref="AE36:AG36"/>
    <mergeCell ref="AH36:AI36"/>
    <mergeCell ref="A31:G31"/>
    <mergeCell ref="I31:AI31"/>
    <mergeCell ref="A32:G32"/>
    <mergeCell ref="I32:AI32"/>
    <mergeCell ref="A33:G33"/>
    <mergeCell ref="I33:AI33"/>
    <mergeCell ref="A28:G28"/>
    <mergeCell ref="I28:AI28"/>
    <mergeCell ref="A29:G29"/>
    <mergeCell ref="I29:AI29"/>
    <mergeCell ref="A30:G30"/>
    <mergeCell ref="I30:AI30"/>
    <mergeCell ref="AH26:AI27"/>
    <mergeCell ref="A21:S21"/>
    <mergeCell ref="T21:V21"/>
    <mergeCell ref="A23:AI23"/>
    <mergeCell ref="U25:Y25"/>
    <mergeCell ref="Z25:AD25"/>
    <mergeCell ref="AE25:AI25"/>
    <mergeCell ref="U26:W27"/>
    <mergeCell ref="X26:Y27"/>
    <mergeCell ref="Z26:AB27"/>
    <mergeCell ref="AC26:AD27"/>
    <mergeCell ref="AE26:AG27"/>
    <mergeCell ref="A20:S20"/>
    <mergeCell ref="T20:V20"/>
    <mergeCell ref="A10:G10"/>
    <mergeCell ref="I10:AB10"/>
    <mergeCell ref="AC10:AE10"/>
    <mergeCell ref="A16:AI16"/>
    <mergeCell ref="A18:S18"/>
    <mergeCell ref="T18:V18"/>
    <mergeCell ref="A19:S19"/>
    <mergeCell ref="T19:V19"/>
    <mergeCell ref="AF10:AG10"/>
    <mergeCell ref="AH10:AI10"/>
    <mergeCell ref="AL10:AQ10"/>
    <mergeCell ref="A8:C9"/>
    <mergeCell ref="D8:G8"/>
    <mergeCell ref="H8:O8"/>
    <mergeCell ref="P8:R9"/>
    <mergeCell ref="S8:AB8"/>
    <mergeCell ref="AC8:AI8"/>
    <mergeCell ref="D9:G9"/>
    <mergeCell ref="H9:O9"/>
    <mergeCell ref="S9:AB9"/>
    <mergeCell ref="AC9:AI9"/>
    <mergeCell ref="A3:AI3"/>
    <mergeCell ref="A5:AI5"/>
    <mergeCell ref="A7:G7"/>
    <mergeCell ref="H7:J7"/>
    <mergeCell ref="K7:O7"/>
    <mergeCell ref="P7:AI7"/>
  </mergeCells>
  <phoneticPr fontId="3"/>
  <dataValidations count="4">
    <dataValidation type="custom" allowBlank="1" showInputMessage="1" showErrorMessage="1" sqref="H10" xr:uid="{00FA5B87-81D2-4432-A5C1-8DD17FEE5091}">
      <formula1>LEN(H10)=LENB(H10)</formula1>
    </dataValidation>
    <dataValidation allowBlank="1" sqref="D9:G9" xr:uid="{0B6B5D34-70B8-49CC-AA09-90DC69444489}"/>
    <dataValidation imeMode="halfAlpha" allowBlank="1" showInputMessage="1" showErrorMessage="1" sqref="O37:R37 I37:J37" xr:uid="{3C4FA883-E3EC-4A44-981E-719103133295}"/>
    <dataValidation type="list" allowBlank="1" showInputMessage="1" showErrorMessage="1" sqref="T18:V21" xr:uid="{43E87F00-FFEE-4F41-B541-EE553034C93A}">
      <formula1>"✔"</formula1>
    </dataValidation>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tableParts count="2">
    <tablePart r:id="rId2"/>
    <tablePart r:id="rId3"/>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1DCD74-0E4A-4B9F-BC05-073213282B2F}">
  <dimension ref="A1:AV48"/>
  <sheetViews>
    <sheetView showGridLines="0" showZeros="0" view="pageBreakPreview" zoomScaleNormal="100" zoomScaleSheetLayoutView="100" workbookViewId="0">
      <selection activeCell="BI23" sqref="BI23"/>
    </sheetView>
  </sheetViews>
  <sheetFormatPr defaultColWidth="2.21875" defaultRowHeight="13.2"/>
  <cols>
    <col min="1" max="1" width="2.21875" style="2" customWidth="1"/>
    <col min="2" max="3" width="2.21875" style="2"/>
    <col min="4" max="4" width="2.77734375" style="2" customWidth="1"/>
    <col min="5" max="7" width="2.21875" style="2"/>
    <col min="8" max="8" width="13" style="2" customWidth="1"/>
    <col min="9" max="15" width="2.33203125" style="2" bestFit="1" customWidth="1"/>
    <col min="16" max="30" width="2.21875" style="2"/>
    <col min="31" max="31" width="2.44140625" style="2" bestFit="1" customWidth="1"/>
    <col min="32" max="36" width="2.21875" style="2"/>
    <col min="37" max="43" width="2.21875" style="2" hidden="1" customWidth="1"/>
    <col min="44" max="16384" width="2.21875" style="2"/>
  </cols>
  <sheetData>
    <row r="1" spans="1:45">
      <c r="A1" s="49" t="s">
        <v>91</v>
      </c>
      <c r="B1" s="74"/>
      <c r="C1" s="74"/>
      <c r="E1" s="59" t="str" cm="1">
        <f t="array" aca="1" ref="E1" ca="1">_xlfn.TEXTAFTER(CELL("filename",E1),"]")</f>
        <v>個票11</v>
      </c>
      <c r="F1" s="60"/>
      <c r="G1" s="60"/>
    </row>
    <row r="2" spans="1:45" ht="7.5" customHeight="1"/>
    <row r="3" spans="1:45" ht="28.5" customHeight="1">
      <c r="A3" s="214" t="s">
        <v>111</v>
      </c>
      <c r="B3" s="215"/>
      <c r="C3" s="215"/>
      <c r="D3" s="215"/>
      <c r="E3" s="215"/>
      <c r="F3" s="215"/>
      <c r="G3" s="215"/>
      <c r="H3" s="215"/>
      <c r="I3" s="215"/>
      <c r="J3" s="215"/>
      <c r="K3" s="215"/>
      <c r="L3" s="215"/>
      <c r="M3" s="215"/>
      <c r="N3" s="215"/>
      <c r="O3" s="215"/>
      <c r="P3" s="215"/>
      <c r="Q3" s="215"/>
      <c r="R3" s="215"/>
      <c r="S3" s="215"/>
      <c r="T3" s="215"/>
      <c r="U3" s="215"/>
      <c r="V3" s="215"/>
      <c r="W3" s="215"/>
      <c r="X3" s="215"/>
      <c r="Y3" s="215"/>
      <c r="Z3" s="215"/>
      <c r="AA3" s="215"/>
      <c r="AB3" s="215"/>
      <c r="AC3" s="215"/>
      <c r="AD3" s="215"/>
      <c r="AE3" s="215"/>
      <c r="AF3" s="215"/>
      <c r="AG3" s="215"/>
      <c r="AH3" s="215"/>
      <c r="AI3" s="216"/>
    </row>
    <row r="4" spans="1:45" ht="9" customHeight="1">
      <c r="A4" s="15"/>
      <c r="B4" s="15"/>
      <c r="C4" s="15"/>
      <c r="D4" s="15"/>
      <c r="E4" s="15"/>
      <c r="F4" s="15"/>
      <c r="G4" s="15"/>
      <c r="H4" s="15"/>
      <c r="I4" s="15"/>
      <c r="J4" s="15"/>
      <c r="K4" s="15"/>
      <c r="L4" s="15"/>
      <c r="M4" s="15"/>
      <c r="N4" s="15"/>
      <c r="O4" s="15"/>
      <c r="P4" s="15"/>
      <c r="Q4" s="15"/>
      <c r="R4" s="15"/>
      <c r="S4" s="15"/>
      <c r="T4" s="15"/>
      <c r="U4" s="15"/>
      <c r="V4" s="15"/>
      <c r="W4" s="15"/>
      <c r="X4" s="15"/>
      <c r="Y4" s="15"/>
      <c r="Z4" s="15"/>
      <c r="AA4" s="15"/>
      <c r="AB4" s="15"/>
      <c r="AC4" s="15"/>
      <c r="AD4" s="15"/>
      <c r="AE4" s="15"/>
      <c r="AF4" s="15"/>
      <c r="AG4" s="15"/>
      <c r="AH4" s="15"/>
      <c r="AI4" s="15"/>
    </row>
    <row r="5" spans="1:45" ht="19.8" customHeight="1">
      <c r="A5" s="170" t="s">
        <v>28</v>
      </c>
      <c r="B5" s="171"/>
      <c r="C5" s="171"/>
      <c r="D5" s="171"/>
      <c r="E5" s="171"/>
      <c r="F5" s="171"/>
      <c r="G5" s="171"/>
      <c r="H5" s="171"/>
      <c r="I5" s="171"/>
      <c r="J5" s="171"/>
      <c r="K5" s="171"/>
      <c r="L5" s="171"/>
      <c r="M5" s="171"/>
      <c r="N5" s="171"/>
      <c r="O5" s="171"/>
      <c r="P5" s="171"/>
      <c r="Q5" s="171"/>
      <c r="R5" s="171"/>
      <c r="S5" s="171"/>
      <c r="T5" s="171"/>
      <c r="U5" s="171"/>
      <c r="V5" s="171"/>
      <c r="W5" s="171"/>
      <c r="X5" s="171"/>
      <c r="Y5" s="171"/>
      <c r="Z5" s="171"/>
      <c r="AA5" s="171"/>
      <c r="AB5" s="171"/>
      <c r="AC5" s="171"/>
      <c r="AD5" s="171"/>
      <c r="AE5" s="171"/>
      <c r="AF5" s="171"/>
      <c r="AG5" s="171"/>
      <c r="AH5" s="171"/>
      <c r="AI5" s="172"/>
      <c r="AS5" s="95" t="s">
        <v>123</v>
      </c>
    </row>
    <row r="6" spans="1:45" ht="4.5" customHeight="1">
      <c r="A6" s="16"/>
      <c r="B6" s="16"/>
      <c r="C6" s="16"/>
      <c r="D6" s="16"/>
      <c r="E6" s="16"/>
      <c r="F6" s="16"/>
      <c r="G6" s="16"/>
      <c r="H6" s="16"/>
      <c r="I6" s="16"/>
      <c r="J6" s="16"/>
      <c r="K6" s="16"/>
      <c r="L6" s="16"/>
      <c r="M6" s="16"/>
      <c r="N6" s="16"/>
      <c r="O6" s="16"/>
      <c r="P6" s="16"/>
      <c r="Q6" s="16"/>
      <c r="R6" s="16"/>
      <c r="S6" s="16"/>
      <c r="T6" s="16"/>
      <c r="U6" s="16"/>
      <c r="V6" s="16"/>
      <c r="W6" s="16"/>
      <c r="X6" s="16"/>
      <c r="Y6" s="16"/>
      <c r="Z6" s="16"/>
      <c r="AA6" s="16"/>
      <c r="AB6" s="16"/>
      <c r="AC6" s="16"/>
      <c r="AD6" s="16"/>
      <c r="AE6" s="16"/>
      <c r="AF6" s="16"/>
      <c r="AG6" s="16"/>
      <c r="AH6" s="16"/>
      <c r="AI6" s="16"/>
    </row>
    <row r="7" spans="1:45" ht="28.5" customHeight="1">
      <c r="A7" s="193" t="s">
        <v>9</v>
      </c>
      <c r="B7" s="194"/>
      <c r="C7" s="194"/>
      <c r="D7" s="194"/>
      <c r="E7" s="194"/>
      <c r="F7" s="194"/>
      <c r="G7" s="195"/>
      <c r="H7" s="217"/>
      <c r="I7" s="218"/>
      <c r="J7" s="219"/>
      <c r="K7" s="193" t="s">
        <v>10</v>
      </c>
      <c r="L7" s="194"/>
      <c r="M7" s="194"/>
      <c r="N7" s="194"/>
      <c r="O7" s="195"/>
      <c r="P7" s="220"/>
      <c r="Q7" s="184"/>
      <c r="R7" s="184"/>
      <c r="S7" s="184"/>
      <c r="T7" s="184"/>
      <c r="U7" s="184"/>
      <c r="V7" s="184"/>
      <c r="W7" s="184"/>
      <c r="X7" s="184"/>
      <c r="Y7" s="184"/>
      <c r="Z7" s="184"/>
      <c r="AA7" s="184"/>
      <c r="AB7" s="184"/>
      <c r="AC7" s="184"/>
      <c r="AD7" s="184"/>
      <c r="AE7" s="184"/>
      <c r="AF7" s="184"/>
      <c r="AG7" s="184"/>
      <c r="AH7" s="184"/>
      <c r="AI7" s="221"/>
    </row>
    <row r="8" spans="1:45" ht="28.5" customHeight="1">
      <c r="A8" s="209" t="s">
        <v>11</v>
      </c>
      <c r="B8" s="210"/>
      <c r="C8" s="211"/>
      <c r="D8" s="193" t="s">
        <v>12</v>
      </c>
      <c r="E8" s="194"/>
      <c r="F8" s="194"/>
      <c r="G8" s="195"/>
      <c r="H8" s="193" t="s">
        <v>81</v>
      </c>
      <c r="I8" s="194"/>
      <c r="J8" s="194"/>
      <c r="K8" s="194"/>
      <c r="L8" s="194"/>
      <c r="M8" s="194"/>
      <c r="N8" s="194"/>
      <c r="O8" s="195"/>
      <c r="P8" s="209" t="s">
        <v>13</v>
      </c>
      <c r="Q8" s="210"/>
      <c r="R8" s="211"/>
      <c r="S8" s="193" t="s">
        <v>2</v>
      </c>
      <c r="T8" s="194"/>
      <c r="U8" s="194"/>
      <c r="V8" s="194"/>
      <c r="W8" s="194"/>
      <c r="X8" s="194"/>
      <c r="Y8" s="194"/>
      <c r="Z8" s="194"/>
      <c r="AA8" s="194"/>
      <c r="AB8" s="195"/>
      <c r="AC8" s="196" t="s">
        <v>29</v>
      </c>
      <c r="AD8" s="182"/>
      <c r="AE8" s="182"/>
      <c r="AF8" s="182"/>
      <c r="AG8" s="182"/>
      <c r="AH8" s="182"/>
      <c r="AI8" s="183"/>
    </row>
    <row r="9" spans="1:45" ht="28.5" customHeight="1">
      <c r="A9" s="212"/>
      <c r="B9" s="213"/>
      <c r="C9" s="120"/>
      <c r="D9" s="197" t="s">
        <v>27</v>
      </c>
      <c r="E9" s="198"/>
      <c r="F9" s="198"/>
      <c r="G9" s="199"/>
      <c r="H9" s="200"/>
      <c r="I9" s="201"/>
      <c r="J9" s="201"/>
      <c r="K9" s="201"/>
      <c r="L9" s="201"/>
      <c r="M9" s="201"/>
      <c r="N9" s="201"/>
      <c r="O9" s="202"/>
      <c r="P9" s="212"/>
      <c r="Q9" s="213"/>
      <c r="R9" s="120"/>
      <c r="S9" s="203"/>
      <c r="T9" s="204"/>
      <c r="U9" s="204"/>
      <c r="V9" s="204"/>
      <c r="W9" s="204"/>
      <c r="X9" s="204"/>
      <c r="Y9" s="204"/>
      <c r="Z9" s="204"/>
      <c r="AA9" s="204"/>
      <c r="AB9" s="205"/>
      <c r="AC9" s="206"/>
      <c r="AD9" s="207"/>
      <c r="AE9" s="207"/>
      <c r="AF9" s="207"/>
      <c r="AG9" s="207"/>
      <c r="AH9" s="207"/>
      <c r="AI9" s="208"/>
    </row>
    <row r="10" spans="1:45" s="3" customFormat="1" ht="28.5" customHeight="1">
      <c r="A10" s="161" t="s">
        <v>31</v>
      </c>
      <c r="B10" s="194"/>
      <c r="C10" s="194"/>
      <c r="D10" s="194"/>
      <c r="E10" s="194"/>
      <c r="F10" s="194"/>
      <c r="G10" s="195"/>
      <c r="H10" s="62"/>
      <c r="I10" s="187" t="str">
        <f>IFERROR(VLOOKUP(H10,事業所種別・基準額!$B$5:$C$33,2,FALSE),"")</f>
        <v/>
      </c>
      <c r="J10" s="188"/>
      <c r="K10" s="188"/>
      <c r="L10" s="188"/>
      <c r="M10" s="188"/>
      <c r="N10" s="188"/>
      <c r="O10" s="188"/>
      <c r="P10" s="188"/>
      <c r="Q10" s="188"/>
      <c r="R10" s="188"/>
      <c r="S10" s="188"/>
      <c r="T10" s="188"/>
      <c r="U10" s="188"/>
      <c r="V10" s="188"/>
      <c r="W10" s="188"/>
      <c r="X10" s="188"/>
      <c r="Y10" s="188"/>
      <c r="Z10" s="188"/>
      <c r="AA10" s="188"/>
      <c r="AB10" s="189"/>
      <c r="AC10" s="181" t="s">
        <v>14</v>
      </c>
      <c r="AD10" s="182"/>
      <c r="AE10" s="183"/>
      <c r="AF10" s="184"/>
      <c r="AG10" s="184"/>
      <c r="AH10" s="185" t="s">
        <v>15</v>
      </c>
      <c r="AI10" s="186"/>
      <c r="AL10" s="180"/>
      <c r="AM10" s="180"/>
      <c r="AN10" s="180"/>
      <c r="AO10" s="180"/>
      <c r="AP10" s="180"/>
      <c r="AQ10" s="180"/>
    </row>
    <row r="11" spans="1:45" s="3" customFormat="1" ht="6" customHeight="1">
      <c r="A11" s="17"/>
      <c r="B11" s="17"/>
      <c r="C11" s="17"/>
      <c r="D11" s="17"/>
      <c r="E11" s="17"/>
      <c r="F11" s="17"/>
      <c r="G11" s="17"/>
      <c r="H11" s="17"/>
      <c r="I11" s="16"/>
      <c r="J11" s="16"/>
      <c r="K11" s="16"/>
      <c r="L11" s="16"/>
      <c r="M11" s="16"/>
      <c r="N11" s="16"/>
      <c r="O11" s="16"/>
      <c r="P11" s="16"/>
      <c r="Q11" s="18"/>
      <c r="R11" s="16"/>
      <c r="S11" s="16"/>
      <c r="T11" s="16"/>
      <c r="U11" s="19"/>
      <c r="V11" s="20"/>
      <c r="W11" s="18"/>
      <c r="X11" s="16"/>
      <c r="Y11" s="16"/>
      <c r="Z11" s="16"/>
      <c r="AA11" s="16"/>
      <c r="AB11" s="16"/>
      <c r="AC11" s="16"/>
      <c r="AD11" s="16"/>
      <c r="AE11" s="16"/>
      <c r="AF11" s="16"/>
      <c r="AG11" s="16"/>
      <c r="AH11" s="16"/>
      <c r="AI11" s="16"/>
    </row>
    <row r="12" spans="1:45" s="3" customFormat="1" ht="16.8" customHeight="1"/>
    <row r="13" spans="1:45" s="3" customFormat="1" ht="3" customHeight="1"/>
    <row r="14" spans="1:45" s="3" customFormat="1" ht="16.2" customHeight="1"/>
    <row r="15" spans="1:45" s="3" customFormat="1" ht="6" customHeight="1">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row>
    <row r="16" spans="1:45" s="3" customFormat="1" ht="18.600000000000001" customHeight="1">
      <c r="A16" s="170" t="s">
        <v>113</v>
      </c>
      <c r="B16" s="171"/>
      <c r="C16" s="171"/>
      <c r="D16" s="171"/>
      <c r="E16" s="171"/>
      <c r="F16" s="171"/>
      <c r="G16" s="171"/>
      <c r="H16" s="171"/>
      <c r="I16" s="171"/>
      <c r="J16" s="171"/>
      <c r="K16" s="171"/>
      <c r="L16" s="171"/>
      <c r="M16" s="171"/>
      <c r="N16" s="171"/>
      <c r="O16" s="171"/>
      <c r="P16" s="171"/>
      <c r="Q16" s="171"/>
      <c r="R16" s="171"/>
      <c r="S16" s="171"/>
      <c r="T16" s="171"/>
      <c r="U16" s="171"/>
      <c r="V16" s="171"/>
      <c r="W16" s="171"/>
      <c r="X16" s="171"/>
      <c r="Y16" s="171"/>
      <c r="Z16" s="171"/>
      <c r="AA16" s="171"/>
      <c r="AB16" s="171"/>
      <c r="AC16" s="171"/>
      <c r="AD16" s="171"/>
      <c r="AE16" s="171"/>
      <c r="AF16" s="171"/>
      <c r="AG16" s="171"/>
      <c r="AH16" s="171"/>
      <c r="AI16" s="172"/>
    </row>
    <row r="17" spans="1:48" s="3" customFormat="1" ht="3" customHeight="1">
      <c r="A17" s="33"/>
      <c r="B17" s="33"/>
      <c r="C17" s="33"/>
      <c r="D17" s="33"/>
      <c r="E17" s="33"/>
      <c r="F17" s="33"/>
      <c r="G17" s="33"/>
      <c r="H17" s="33"/>
      <c r="I17" s="34"/>
      <c r="J17" s="34"/>
      <c r="K17" s="34"/>
      <c r="L17" s="34"/>
      <c r="M17" s="34"/>
      <c r="N17" s="34"/>
      <c r="O17" s="34"/>
      <c r="P17" s="34"/>
      <c r="Q17" s="34"/>
      <c r="R17" s="34"/>
      <c r="S17" s="34"/>
      <c r="T17" s="34"/>
      <c r="U17" s="34"/>
      <c r="V17" s="34"/>
      <c r="W17" s="34"/>
      <c r="X17" s="34"/>
      <c r="Y17" s="34"/>
      <c r="Z17" s="34"/>
      <c r="AA17" s="34"/>
      <c r="AB17" s="34"/>
      <c r="AC17" s="34"/>
      <c r="AD17" s="34"/>
      <c r="AE17" s="34"/>
      <c r="AF17" s="34"/>
      <c r="AG17" s="34"/>
      <c r="AH17" s="34"/>
      <c r="AI17" s="34"/>
    </row>
    <row r="18" spans="1:48" s="3" customFormat="1" ht="24.6" customHeight="1">
      <c r="A18" s="168" t="s">
        <v>76</v>
      </c>
      <c r="B18" s="169"/>
      <c r="C18" s="169"/>
      <c r="D18" s="169"/>
      <c r="E18" s="169"/>
      <c r="F18" s="169"/>
      <c r="G18" s="169"/>
      <c r="H18" s="169"/>
      <c r="I18" s="169"/>
      <c r="J18" s="169"/>
      <c r="K18" s="169"/>
      <c r="L18" s="169"/>
      <c r="M18" s="169"/>
      <c r="N18" s="169"/>
      <c r="O18" s="169"/>
      <c r="P18" s="169"/>
      <c r="Q18" s="169"/>
      <c r="R18" s="169"/>
      <c r="S18" s="169"/>
      <c r="T18" s="155"/>
      <c r="U18" s="156"/>
      <c r="V18" s="157"/>
      <c r="W18" s="25"/>
      <c r="X18" s="25"/>
      <c r="Y18" s="25"/>
      <c r="Z18" s="25"/>
      <c r="AA18" s="25"/>
      <c r="AB18" s="25"/>
      <c r="AC18" s="25"/>
    </row>
    <row r="19" spans="1:48" s="3" customFormat="1" ht="13.2" customHeight="1">
      <c r="A19" s="158" t="s">
        <v>77</v>
      </c>
      <c r="B19" s="159"/>
      <c r="C19" s="159"/>
      <c r="D19" s="159"/>
      <c r="E19" s="159"/>
      <c r="F19" s="159"/>
      <c r="G19" s="159"/>
      <c r="H19" s="159"/>
      <c r="I19" s="159"/>
      <c r="J19" s="159"/>
      <c r="K19" s="159"/>
      <c r="L19" s="159"/>
      <c r="M19" s="159"/>
      <c r="N19" s="159"/>
      <c r="O19" s="159"/>
      <c r="P19" s="159"/>
      <c r="Q19" s="159"/>
      <c r="R19" s="159"/>
      <c r="S19" s="160"/>
      <c r="T19" s="155"/>
      <c r="U19" s="156"/>
      <c r="V19" s="157"/>
      <c r="W19" s="25"/>
      <c r="X19" s="25"/>
      <c r="Y19" s="25"/>
      <c r="Z19" s="25"/>
      <c r="AA19" s="25"/>
      <c r="AB19" s="25"/>
      <c r="AC19" s="25"/>
    </row>
    <row r="20" spans="1:48" s="3" customFormat="1" ht="13.2" customHeight="1">
      <c r="A20" s="158" t="s">
        <v>78</v>
      </c>
      <c r="B20" s="159"/>
      <c r="C20" s="159"/>
      <c r="D20" s="159"/>
      <c r="E20" s="159"/>
      <c r="F20" s="159"/>
      <c r="G20" s="159"/>
      <c r="H20" s="159"/>
      <c r="I20" s="159"/>
      <c r="J20" s="159"/>
      <c r="K20" s="159"/>
      <c r="L20" s="159"/>
      <c r="M20" s="159"/>
      <c r="N20" s="159"/>
      <c r="O20" s="159"/>
      <c r="P20" s="159"/>
      <c r="Q20" s="159"/>
      <c r="R20" s="159"/>
      <c r="S20" s="159"/>
      <c r="T20" s="155"/>
      <c r="U20" s="156"/>
      <c r="V20" s="157"/>
      <c r="W20" s="25"/>
      <c r="X20" s="25"/>
      <c r="Y20" s="25"/>
      <c r="Z20" s="25"/>
      <c r="AA20" s="25"/>
      <c r="AB20" s="25"/>
      <c r="AC20" s="25"/>
    </row>
    <row r="21" spans="1:48" s="3" customFormat="1" ht="24.6" customHeight="1">
      <c r="A21" s="168" t="s">
        <v>112</v>
      </c>
      <c r="B21" s="169"/>
      <c r="C21" s="169"/>
      <c r="D21" s="169"/>
      <c r="E21" s="169"/>
      <c r="F21" s="169"/>
      <c r="G21" s="169"/>
      <c r="H21" s="169"/>
      <c r="I21" s="169"/>
      <c r="J21" s="169"/>
      <c r="K21" s="169"/>
      <c r="L21" s="169"/>
      <c r="M21" s="169"/>
      <c r="N21" s="169"/>
      <c r="O21" s="169"/>
      <c r="P21" s="169"/>
      <c r="Q21" s="169"/>
      <c r="R21" s="169"/>
      <c r="S21" s="169"/>
      <c r="T21" s="155"/>
      <c r="U21" s="156"/>
      <c r="V21" s="157"/>
      <c r="W21" s="25"/>
      <c r="X21" s="25"/>
      <c r="Y21" s="25"/>
      <c r="Z21" s="25"/>
      <c r="AA21" s="25"/>
      <c r="AB21" s="25"/>
      <c r="AC21" s="25"/>
    </row>
    <row r="22" spans="1:48" s="3" customFormat="1" ht="6" customHeight="1">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row>
    <row r="23" spans="1:48" s="3" customFormat="1" ht="30" customHeight="1">
      <c r="A23" s="170" t="s">
        <v>16</v>
      </c>
      <c r="B23" s="171"/>
      <c r="C23" s="171"/>
      <c r="D23" s="171"/>
      <c r="E23" s="171"/>
      <c r="F23" s="171"/>
      <c r="G23" s="171"/>
      <c r="H23" s="171"/>
      <c r="I23" s="171"/>
      <c r="J23" s="171"/>
      <c r="K23" s="171"/>
      <c r="L23" s="171"/>
      <c r="M23" s="171"/>
      <c r="N23" s="171"/>
      <c r="O23" s="171"/>
      <c r="P23" s="171"/>
      <c r="Q23" s="171"/>
      <c r="R23" s="171"/>
      <c r="S23" s="171"/>
      <c r="T23" s="171"/>
      <c r="U23" s="171"/>
      <c r="V23" s="171"/>
      <c r="W23" s="171"/>
      <c r="X23" s="171"/>
      <c r="Y23" s="171"/>
      <c r="Z23" s="171"/>
      <c r="AA23" s="171"/>
      <c r="AB23" s="171"/>
      <c r="AC23" s="171"/>
      <c r="AD23" s="171"/>
      <c r="AE23" s="171"/>
      <c r="AF23" s="171"/>
      <c r="AG23" s="171"/>
      <c r="AH23" s="171"/>
      <c r="AI23" s="172"/>
    </row>
    <row r="24" spans="1:48" s="3" customFormat="1" ht="3" customHeight="1" thickBot="1">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row>
    <row r="25" spans="1:48" s="3" customFormat="1" ht="15.6" customHeight="1">
      <c r="A25" s="85" t="s">
        <v>89</v>
      </c>
      <c r="B25" s="85"/>
      <c r="C25" s="85"/>
      <c r="D25" s="86"/>
      <c r="E25" s="7"/>
      <c r="F25" s="7"/>
      <c r="G25" s="7"/>
      <c r="H25" s="7"/>
      <c r="I25" s="8"/>
      <c r="J25" s="8"/>
      <c r="K25" s="7"/>
      <c r="L25" s="7"/>
      <c r="M25" s="7"/>
      <c r="N25" s="7"/>
      <c r="O25" s="7"/>
      <c r="P25" s="9"/>
      <c r="Q25" s="9"/>
      <c r="R25" s="9"/>
      <c r="S25" s="9"/>
      <c r="U25" s="161" t="s">
        <v>69</v>
      </c>
      <c r="V25" s="162"/>
      <c r="W25" s="162"/>
      <c r="X25" s="162"/>
      <c r="Y25" s="162"/>
      <c r="Z25" s="161" t="s">
        <v>17</v>
      </c>
      <c r="AA25" s="162"/>
      <c r="AB25" s="162"/>
      <c r="AC25" s="162"/>
      <c r="AD25" s="162"/>
      <c r="AE25" s="173" t="s">
        <v>30</v>
      </c>
      <c r="AF25" s="174"/>
      <c r="AG25" s="174"/>
      <c r="AH25" s="174"/>
      <c r="AI25" s="175"/>
    </row>
    <row r="26" spans="1:48" s="3" customFormat="1" ht="18" customHeight="1">
      <c r="A26" s="85" t="s">
        <v>88</v>
      </c>
      <c r="B26" s="85"/>
      <c r="C26" s="85"/>
      <c r="D26" s="86"/>
      <c r="E26" s="7"/>
      <c r="F26" s="7"/>
      <c r="G26" s="7"/>
      <c r="H26" s="7"/>
      <c r="I26" s="7"/>
      <c r="J26" s="7"/>
      <c r="K26" s="7"/>
      <c r="L26" s="7"/>
      <c r="M26" s="7"/>
      <c r="N26" s="7"/>
      <c r="O26" s="7"/>
      <c r="P26" s="7"/>
      <c r="Q26" s="7"/>
      <c r="R26" s="7"/>
      <c r="S26" s="7"/>
      <c r="U26" s="163">
        <f>ROUNDDOWN(H45/1000,0)</f>
        <v>0</v>
      </c>
      <c r="V26" s="164"/>
      <c r="W26" s="164"/>
      <c r="X26" s="167" t="s">
        <v>0</v>
      </c>
      <c r="Y26" s="167"/>
      <c r="Z26" s="163" t="str">
        <f>IFERROR(IF($H$10&lt;23,VLOOKUP(H10,事業所種別・基準額!$B$5:$E$33,4,FALSE),AF10*6),"")</f>
        <v/>
      </c>
      <c r="AA26" s="164"/>
      <c r="AB26" s="164"/>
      <c r="AC26" s="167" t="s">
        <v>0</v>
      </c>
      <c r="AD26" s="167"/>
      <c r="AE26" s="176">
        <f>MIN(U26,Z26)</f>
        <v>0</v>
      </c>
      <c r="AF26" s="177"/>
      <c r="AG26" s="177"/>
      <c r="AH26" s="167" t="s">
        <v>0</v>
      </c>
      <c r="AI26" s="190"/>
    </row>
    <row r="27" spans="1:48" s="3" customFormat="1" ht="24" customHeight="1" thickBot="1">
      <c r="A27" s="83" t="s">
        <v>19</v>
      </c>
      <c r="B27" s="7"/>
      <c r="C27" s="7"/>
      <c r="D27" s="7"/>
      <c r="E27" s="7"/>
      <c r="F27" s="7"/>
      <c r="G27" s="7"/>
      <c r="H27" s="7"/>
      <c r="I27" s="7"/>
      <c r="J27" s="7"/>
      <c r="K27" s="7"/>
      <c r="L27" s="7"/>
      <c r="M27" s="7"/>
      <c r="N27" s="7"/>
      <c r="O27" s="7"/>
      <c r="P27" s="7"/>
      <c r="Q27" s="7"/>
      <c r="R27" s="7"/>
      <c r="S27" s="7"/>
      <c r="U27" s="165"/>
      <c r="V27" s="166"/>
      <c r="W27" s="166"/>
      <c r="X27" s="167"/>
      <c r="Y27" s="167"/>
      <c r="Z27" s="165"/>
      <c r="AA27" s="166"/>
      <c r="AB27" s="166"/>
      <c r="AC27" s="167"/>
      <c r="AD27" s="167"/>
      <c r="AE27" s="178"/>
      <c r="AF27" s="179"/>
      <c r="AG27" s="179"/>
      <c r="AH27" s="191"/>
      <c r="AI27" s="192"/>
      <c r="AP27" s="4"/>
      <c r="AR27" s="76"/>
    </row>
    <row r="28" spans="1:48" s="35" customFormat="1" ht="29.4" customHeight="1">
      <c r="A28" s="142" t="s">
        <v>20</v>
      </c>
      <c r="B28" s="143"/>
      <c r="C28" s="143"/>
      <c r="D28" s="143"/>
      <c r="E28" s="143"/>
      <c r="F28" s="143"/>
      <c r="G28" s="143"/>
      <c r="H28" s="65" t="s">
        <v>71</v>
      </c>
      <c r="I28" s="144" t="s">
        <v>83</v>
      </c>
      <c r="J28" s="143"/>
      <c r="K28" s="143"/>
      <c r="L28" s="143"/>
      <c r="M28" s="143"/>
      <c r="N28" s="143"/>
      <c r="O28" s="143"/>
      <c r="P28" s="143"/>
      <c r="Q28" s="143"/>
      <c r="R28" s="143"/>
      <c r="S28" s="143"/>
      <c r="T28" s="143"/>
      <c r="U28" s="143"/>
      <c r="V28" s="143"/>
      <c r="W28" s="143"/>
      <c r="X28" s="143"/>
      <c r="Y28" s="143"/>
      <c r="Z28" s="143"/>
      <c r="AA28" s="143"/>
      <c r="AB28" s="143"/>
      <c r="AC28" s="143"/>
      <c r="AD28" s="143"/>
      <c r="AE28" s="143"/>
      <c r="AF28" s="143"/>
      <c r="AG28" s="143"/>
      <c r="AH28" s="143"/>
      <c r="AI28" s="145"/>
      <c r="AR28" s="82"/>
    </row>
    <row r="29" spans="1:48" s="35" customFormat="1" ht="18.600000000000001" customHeight="1">
      <c r="A29" s="154"/>
      <c r="B29" s="154"/>
      <c r="C29" s="154"/>
      <c r="D29" s="154"/>
      <c r="E29" s="154"/>
      <c r="F29" s="154"/>
      <c r="G29" s="154"/>
      <c r="H29" s="66"/>
      <c r="I29" s="139"/>
      <c r="J29" s="139"/>
      <c r="K29" s="139"/>
      <c r="L29" s="139"/>
      <c r="M29" s="139"/>
      <c r="N29" s="139"/>
      <c r="O29" s="139"/>
      <c r="P29" s="139"/>
      <c r="Q29" s="139"/>
      <c r="R29" s="139"/>
      <c r="S29" s="139"/>
      <c r="T29" s="139"/>
      <c r="U29" s="139"/>
      <c r="V29" s="139"/>
      <c r="W29" s="139"/>
      <c r="X29" s="139"/>
      <c r="Y29" s="139"/>
      <c r="Z29" s="139"/>
      <c r="AA29" s="139"/>
      <c r="AB29" s="139"/>
      <c r="AC29" s="139"/>
      <c r="AD29" s="139"/>
      <c r="AE29" s="139"/>
      <c r="AF29" s="139"/>
      <c r="AG29" s="139"/>
      <c r="AH29" s="139"/>
      <c r="AI29" s="139"/>
      <c r="AR29" s="95" t="s">
        <v>124</v>
      </c>
      <c r="AS29" s="95"/>
    </row>
    <row r="30" spans="1:48" s="35" customFormat="1" ht="18.600000000000001" customHeight="1">
      <c r="A30" s="133"/>
      <c r="B30" s="134"/>
      <c r="C30" s="134"/>
      <c r="D30" s="134"/>
      <c r="E30" s="134"/>
      <c r="F30" s="134"/>
      <c r="G30" s="135"/>
      <c r="H30" s="66"/>
      <c r="I30" s="130"/>
      <c r="J30" s="131"/>
      <c r="K30" s="131"/>
      <c r="L30" s="131"/>
      <c r="M30" s="131"/>
      <c r="N30" s="131"/>
      <c r="O30" s="131"/>
      <c r="P30" s="131"/>
      <c r="Q30" s="131"/>
      <c r="R30" s="131"/>
      <c r="S30" s="131"/>
      <c r="T30" s="131"/>
      <c r="U30" s="131"/>
      <c r="V30" s="131"/>
      <c r="W30" s="131"/>
      <c r="X30" s="131"/>
      <c r="Y30" s="131"/>
      <c r="Z30" s="131"/>
      <c r="AA30" s="131"/>
      <c r="AB30" s="131"/>
      <c r="AC30" s="131"/>
      <c r="AD30" s="131"/>
      <c r="AE30" s="131"/>
      <c r="AF30" s="131"/>
      <c r="AG30" s="131"/>
      <c r="AH30" s="131"/>
      <c r="AI30" s="132"/>
      <c r="AR30" s="96"/>
      <c r="AS30" s="95" t="s">
        <v>125</v>
      </c>
    </row>
    <row r="31" spans="1:48" s="35" customFormat="1" ht="18.600000000000001" customHeight="1">
      <c r="A31" s="133"/>
      <c r="B31" s="134"/>
      <c r="C31" s="134"/>
      <c r="D31" s="134"/>
      <c r="E31" s="134"/>
      <c r="F31" s="134"/>
      <c r="G31" s="135"/>
      <c r="H31" s="66"/>
      <c r="I31" s="130"/>
      <c r="J31" s="131"/>
      <c r="K31" s="131"/>
      <c r="L31" s="131"/>
      <c r="M31" s="131"/>
      <c r="N31" s="131"/>
      <c r="O31" s="131"/>
      <c r="P31" s="131"/>
      <c r="Q31" s="131"/>
      <c r="R31" s="131"/>
      <c r="S31" s="131"/>
      <c r="T31" s="131"/>
      <c r="U31" s="131"/>
      <c r="V31" s="131"/>
      <c r="W31" s="131"/>
      <c r="X31" s="131"/>
      <c r="Y31" s="131"/>
      <c r="Z31" s="131"/>
      <c r="AA31" s="131"/>
      <c r="AB31" s="131"/>
      <c r="AC31" s="131"/>
      <c r="AD31" s="131"/>
      <c r="AE31" s="131"/>
      <c r="AF31" s="131"/>
      <c r="AG31" s="131"/>
      <c r="AH31" s="131"/>
      <c r="AI31" s="132"/>
      <c r="AR31" s="48"/>
      <c r="AS31" s="82"/>
      <c r="AT31" s="82"/>
      <c r="AU31" s="82"/>
      <c r="AV31" s="82"/>
    </row>
    <row r="32" spans="1:48" s="35" customFormat="1" ht="18.600000000000001" customHeight="1">
      <c r="A32" s="154"/>
      <c r="B32" s="154"/>
      <c r="C32" s="154"/>
      <c r="D32" s="154"/>
      <c r="E32" s="154"/>
      <c r="F32" s="154"/>
      <c r="G32" s="154"/>
      <c r="H32" s="66"/>
      <c r="I32" s="139"/>
      <c r="J32" s="139"/>
      <c r="K32" s="139"/>
      <c r="L32" s="139"/>
      <c r="M32" s="139"/>
      <c r="N32" s="139"/>
      <c r="O32" s="139"/>
      <c r="P32" s="139"/>
      <c r="Q32" s="139"/>
      <c r="R32" s="139"/>
      <c r="S32" s="139"/>
      <c r="T32" s="139"/>
      <c r="U32" s="139"/>
      <c r="V32" s="139"/>
      <c r="W32" s="139"/>
      <c r="X32" s="139"/>
      <c r="Y32" s="139"/>
      <c r="Z32" s="139"/>
      <c r="AA32" s="139"/>
      <c r="AB32" s="139"/>
      <c r="AC32" s="139"/>
      <c r="AD32" s="139"/>
      <c r="AE32" s="139"/>
      <c r="AF32" s="139"/>
      <c r="AG32" s="139"/>
      <c r="AH32" s="139"/>
      <c r="AI32" s="139"/>
      <c r="AS32" s="81"/>
      <c r="AT32" s="82"/>
      <c r="AU32" s="82"/>
      <c r="AV32" s="82"/>
    </row>
    <row r="33" spans="1:46" s="35" customFormat="1" ht="18.600000000000001" customHeight="1">
      <c r="A33" s="133"/>
      <c r="B33" s="134"/>
      <c r="C33" s="134"/>
      <c r="D33" s="134"/>
      <c r="E33" s="134"/>
      <c r="F33" s="134"/>
      <c r="G33" s="135"/>
      <c r="H33" s="66"/>
      <c r="I33" s="130"/>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2"/>
      <c r="AR33" s="81"/>
      <c r="AS33" s="81"/>
      <c r="AT33" s="81"/>
    </row>
    <row r="34" spans="1:46" s="35" customFormat="1" ht="18.600000000000001" customHeight="1">
      <c r="A34" s="133"/>
      <c r="B34" s="134"/>
      <c r="C34" s="134"/>
      <c r="D34" s="134"/>
      <c r="E34" s="134"/>
      <c r="F34" s="134"/>
      <c r="G34" s="135"/>
      <c r="H34" s="66"/>
      <c r="I34" s="130"/>
      <c r="J34" s="131"/>
      <c r="K34" s="131"/>
      <c r="L34" s="131"/>
      <c r="M34" s="131"/>
      <c r="N34" s="131"/>
      <c r="O34" s="131"/>
      <c r="P34" s="131"/>
      <c r="Q34" s="131"/>
      <c r="R34" s="131"/>
      <c r="S34" s="131"/>
      <c r="T34" s="131"/>
      <c r="U34" s="131"/>
      <c r="V34" s="131"/>
      <c r="W34" s="131"/>
      <c r="X34" s="131"/>
      <c r="Y34" s="131"/>
      <c r="Z34" s="131"/>
      <c r="AA34" s="131"/>
      <c r="AB34" s="131"/>
      <c r="AC34" s="131"/>
      <c r="AD34" s="131"/>
      <c r="AE34" s="131"/>
      <c r="AF34" s="131"/>
      <c r="AG34" s="131"/>
      <c r="AH34" s="131"/>
      <c r="AI34" s="132"/>
      <c r="AR34" s="81"/>
      <c r="AS34" s="81"/>
      <c r="AT34" s="81"/>
    </row>
    <row r="35" spans="1:46" s="35" customFormat="1" ht="18.600000000000001" customHeight="1">
      <c r="A35" s="148" t="s">
        <v>67</v>
      </c>
      <c r="B35" s="149"/>
      <c r="C35" s="149"/>
      <c r="D35" s="149"/>
      <c r="E35" s="149"/>
      <c r="F35" s="149"/>
      <c r="G35" s="150"/>
      <c r="H35" s="80">
        <f>SUM(所要額A26810121416182022[])</f>
        <v>0</v>
      </c>
      <c r="I35" s="136"/>
      <c r="J35" s="137"/>
      <c r="K35" s="137"/>
      <c r="L35" s="137"/>
      <c r="M35" s="137"/>
      <c r="N35" s="137"/>
      <c r="O35" s="137"/>
      <c r="P35" s="137"/>
      <c r="Q35" s="137"/>
      <c r="R35" s="137"/>
      <c r="S35" s="137"/>
      <c r="T35" s="137"/>
      <c r="U35" s="137"/>
      <c r="V35" s="137"/>
      <c r="W35" s="137"/>
      <c r="X35" s="137"/>
      <c r="Y35" s="137"/>
      <c r="Z35" s="137"/>
      <c r="AA35" s="137"/>
      <c r="AB35" s="137"/>
      <c r="AC35" s="137"/>
      <c r="AD35" s="137"/>
      <c r="AE35" s="137"/>
      <c r="AF35" s="137"/>
      <c r="AG35" s="137"/>
      <c r="AH35" s="137"/>
      <c r="AI35" s="138"/>
    </row>
    <row r="36" spans="1:46" s="35" customFormat="1" ht="10.199999999999999" customHeight="1">
      <c r="A36" s="36"/>
      <c r="B36" s="37"/>
      <c r="C36" s="38"/>
      <c r="D36" s="37"/>
      <c r="E36" s="39"/>
      <c r="F36" s="37"/>
      <c r="G36" s="37"/>
      <c r="H36" s="37"/>
      <c r="I36" s="40"/>
      <c r="J36" s="40"/>
      <c r="K36" s="41"/>
      <c r="L36" s="38"/>
      <c r="O36" s="40"/>
      <c r="P36" s="42"/>
      <c r="Q36" s="40"/>
      <c r="R36" s="40"/>
      <c r="S36" s="43"/>
      <c r="Z36" s="38"/>
      <c r="AA36" s="44"/>
      <c r="AB36" s="44"/>
      <c r="AC36" s="44"/>
      <c r="AD36" s="43"/>
      <c r="AE36" s="140"/>
      <c r="AF36" s="140"/>
      <c r="AG36" s="140"/>
      <c r="AH36" s="141"/>
      <c r="AI36" s="141"/>
    </row>
    <row r="37" spans="1:46" s="35" customFormat="1" ht="18.600000000000001" customHeight="1">
      <c r="A37" s="84" t="s">
        <v>18</v>
      </c>
      <c r="B37" s="37"/>
      <c r="C37" s="38"/>
      <c r="D37" s="37"/>
      <c r="E37" s="39"/>
      <c r="F37" s="37"/>
      <c r="G37" s="37"/>
      <c r="H37" s="37"/>
      <c r="I37" s="40"/>
      <c r="J37" s="40"/>
      <c r="K37" s="41"/>
      <c r="L37" s="38"/>
      <c r="O37" s="40"/>
      <c r="P37" s="42"/>
      <c r="Q37" s="40"/>
      <c r="R37" s="40"/>
      <c r="S37" s="43"/>
      <c r="Z37" s="38"/>
      <c r="AA37" s="44"/>
      <c r="AB37" s="44"/>
      <c r="AC37" s="44"/>
      <c r="AD37" s="43"/>
      <c r="AE37" s="140"/>
      <c r="AF37" s="140"/>
      <c r="AG37" s="140"/>
      <c r="AH37" s="141"/>
      <c r="AI37" s="141"/>
    </row>
    <row r="38" spans="1:46" s="35" customFormat="1" ht="31.8" customHeight="1">
      <c r="A38" s="142" t="s">
        <v>20</v>
      </c>
      <c r="B38" s="143"/>
      <c r="C38" s="143"/>
      <c r="D38" s="143"/>
      <c r="E38" s="143"/>
      <c r="F38" s="143"/>
      <c r="G38" s="143"/>
      <c r="H38" s="65" t="s">
        <v>72</v>
      </c>
      <c r="I38" s="144" t="s">
        <v>84</v>
      </c>
      <c r="J38" s="143"/>
      <c r="K38" s="143"/>
      <c r="L38" s="143"/>
      <c r="M38" s="143"/>
      <c r="N38" s="143"/>
      <c r="O38" s="143"/>
      <c r="P38" s="143"/>
      <c r="Q38" s="143"/>
      <c r="R38" s="143"/>
      <c r="S38" s="143"/>
      <c r="T38" s="143"/>
      <c r="U38" s="143"/>
      <c r="V38" s="143"/>
      <c r="W38" s="143"/>
      <c r="X38" s="143"/>
      <c r="Y38" s="143"/>
      <c r="Z38" s="143"/>
      <c r="AA38" s="143"/>
      <c r="AB38" s="143"/>
      <c r="AC38" s="143"/>
      <c r="AD38" s="143"/>
      <c r="AE38" s="143"/>
      <c r="AF38" s="143"/>
      <c r="AG38" s="143"/>
      <c r="AH38" s="143"/>
      <c r="AI38" s="145"/>
      <c r="AR38" s="82"/>
    </row>
    <row r="39" spans="1:46" s="35" customFormat="1" ht="18.600000000000001" customHeight="1">
      <c r="A39" s="154"/>
      <c r="B39" s="154"/>
      <c r="C39" s="154"/>
      <c r="D39" s="154"/>
      <c r="E39" s="154"/>
      <c r="F39" s="154"/>
      <c r="G39" s="133"/>
      <c r="H39" s="66"/>
      <c r="I39" s="132"/>
      <c r="J39" s="139"/>
      <c r="K39" s="139"/>
      <c r="L39" s="139"/>
      <c r="M39" s="139"/>
      <c r="N39" s="139"/>
      <c r="O39" s="139"/>
      <c r="P39" s="139"/>
      <c r="Q39" s="139"/>
      <c r="R39" s="139"/>
      <c r="S39" s="139"/>
      <c r="T39" s="139"/>
      <c r="U39" s="139"/>
      <c r="V39" s="139"/>
      <c r="W39" s="139"/>
      <c r="X39" s="139"/>
      <c r="Y39" s="139"/>
      <c r="Z39" s="139"/>
      <c r="AA39" s="139"/>
      <c r="AB39" s="139"/>
      <c r="AC39" s="139"/>
      <c r="AD39" s="139"/>
      <c r="AE39" s="139"/>
      <c r="AF39" s="139"/>
      <c r="AG39" s="139"/>
      <c r="AH39" s="139"/>
      <c r="AI39" s="139"/>
      <c r="AR39" s="48"/>
    </row>
    <row r="40" spans="1:46" s="35" customFormat="1" ht="18.600000000000001" customHeight="1">
      <c r="A40" s="133"/>
      <c r="B40" s="134"/>
      <c r="C40" s="134"/>
      <c r="D40" s="134"/>
      <c r="E40" s="134"/>
      <c r="F40" s="134"/>
      <c r="G40" s="135"/>
      <c r="H40" s="66"/>
      <c r="I40" s="130"/>
      <c r="J40" s="131"/>
      <c r="K40" s="131"/>
      <c r="L40" s="131"/>
      <c r="M40" s="131"/>
      <c r="N40" s="131"/>
      <c r="O40" s="131"/>
      <c r="P40" s="131"/>
      <c r="Q40" s="131"/>
      <c r="R40" s="131"/>
      <c r="S40" s="131"/>
      <c r="T40" s="131"/>
      <c r="U40" s="131"/>
      <c r="V40" s="131"/>
      <c r="W40" s="131"/>
      <c r="X40" s="131"/>
      <c r="Y40" s="131"/>
      <c r="Z40" s="131"/>
      <c r="AA40" s="131"/>
      <c r="AB40" s="131"/>
      <c r="AC40" s="131"/>
      <c r="AD40" s="131"/>
      <c r="AE40" s="131"/>
      <c r="AF40" s="131"/>
      <c r="AG40" s="131"/>
      <c r="AH40" s="131"/>
      <c r="AI40" s="132"/>
      <c r="AR40" s="48"/>
    </row>
    <row r="41" spans="1:46" s="35" customFormat="1" ht="18.600000000000001" customHeight="1">
      <c r="A41" s="133"/>
      <c r="B41" s="134"/>
      <c r="C41" s="134"/>
      <c r="D41" s="134"/>
      <c r="E41" s="134"/>
      <c r="F41" s="134"/>
      <c r="G41" s="135"/>
      <c r="H41" s="66"/>
      <c r="I41" s="130"/>
      <c r="J41" s="131"/>
      <c r="K41" s="131"/>
      <c r="L41" s="131"/>
      <c r="M41" s="131"/>
      <c r="N41" s="131"/>
      <c r="O41" s="131"/>
      <c r="P41" s="131"/>
      <c r="Q41" s="131"/>
      <c r="R41" s="131"/>
      <c r="S41" s="131"/>
      <c r="T41" s="131"/>
      <c r="U41" s="131"/>
      <c r="V41" s="131"/>
      <c r="W41" s="131"/>
      <c r="X41" s="131"/>
      <c r="Y41" s="131"/>
      <c r="Z41" s="131"/>
      <c r="AA41" s="131"/>
      <c r="AB41" s="131"/>
      <c r="AC41" s="131"/>
      <c r="AD41" s="131"/>
      <c r="AE41" s="131"/>
      <c r="AF41" s="131"/>
      <c r="AG41" s="131"/>
      <c r="AH41" s="131"/>
      <c r="AI41" s="132"/>
    </row>
    <row r="42" spans="1:46" s="35" customFormat="1" ht="18.600000000000001" customHeight="1">
      <c r="A42" s="133"/>
      <c r="B42" s="134"/>
      <c r="C42" s="134"/>
      <c r="D42" s="134"/>
      <c r="E42" s="134"/>
      <c r="F42" s="134"/>
      <c r="G42" s="135"/>
      <c r="H42" s="66"/>
      <c r="I42" s="130"/>
      <c r="J42" s="131"/>
      <c r="K42" s="131"/>
      <c r="L42" s="131"/>
      <c r="M42" s="131"/>
      <c r="N42" s="131"/>
      <c r="O42" s="131"/>
      <c r="P42" s="131"/>
      <c r="Q42" s="131"/>
      <c r="R42" s="131"/>
      <c r="S42" s="131"/>
      <c r="T42" s="131"/>
      <c r="U42" s="131"/>
      <c r="V42" s="131"/>
      <c r="W42" s="131"/>
      <c r="X42" s="131"/>
      <c r="Y42" s="131"/>
      <c r="Z42" s="131"/>
      <c r="AA42" s="131"/>
      <c r="AB42" s="131"/>
      <c r="AC42" s="131"/>
      <c r="AD42" s="131"/>
      <c r="AE42" s="131"/>
      <c r="AF42" s="131"/>
      <c r="AG42" s="131"/>
      <c r="AH42" s="131"/>
      <c r="AI42" s="132"/>
    </row>
    <row r="43" spans="1:46" s="35" customFormat="1" ht="18.600000000000001" customHeight="1">
      <c r="A43" s="148" t="s">
        <v>67</v>
      </c>
      <c r="B43" s="149"/>
      <c r="C43" s="149"/>
      <c r="D43" s="149"/>
      <c r="E43" s="149"/>
      <c r="F43" s="149"/>
      <c r="G43" s="150"/>
      <c r="H43" s="80">
        <f>SUM(所要額B37911131517192123[])</f>
        <v>0</v>
      </c>
      <c r="I43" s="136"/>
      <c r="J43" s="137"/>
      <c r="K43" s="137"/>
      <c r="L43" s="137"/>
      <c r="M43" s="137"/>
      <c r="N43" s="137"/>
      <c r="O43" s="137"/>
      <c r="P43" s="137"/>
      <c r="Q43" s="137"/>
      <c r="R43" s="137"/>
      <c r="S43" s="137"/>
      <c r="T43" s="137"/>
      <c r="U43" s="137"/>
      <c r="V43" s="137"/>
      <c r="W43" s="137"/>
      <c r="X43" s="137"/>
      <c r="Y43" s="137"/>
      <c r="Z43" s="137"/>
      <c r="AA43" s="137"/>
      <c r="AB43" s="137"/>
      <c r="AC43" s="137"/>
      <c r="AD43" s="137"/>
      <c r="AE43" s="137"/>
      <c r="AF43" s="137"/>
      <c r="AG43" s="137"/>
      <c r="AH43" s="137"/>
      <c r="AI43" s="138"/>
    </row>
    <row r="44" spans="1:46" ht="4.5" customHeight="1">
      <c r="A44" s="21"/>
      <c r="B44" s="21"/>
      <c r="C44" s="21"/>
      <c r="D44" s="21"/>
      <c r="E44" s="22"/>
      <c r="F44" s="22"/>
      <c r="G44" s="22"/>
      <c r="H44" s="22"/>
      <c r="I44" s="23"/>
      <c r="J44" s="23"/>
      <c r="K44" s="22"/>
      <c r="L44" s="22"/>
      <c r="M44" s="22"/>
      <c r="N44" s="22"/>
      <c r="O44" s="22"/>
      <c r="P44" s="22"/>
      <c r="Q44" s="22"/>
      <c r="R44" s="22"/>
      <c r="S44" s="22"/>
      <c r="T44" s="22"/>
      <c r="U44" s="24"/>
      <c r="V44" s="24"/>
      <c r="W44" s="24"/>
      <c r="X44" s="24"/>
      <c r="Y44" s="24"/>
      <c r="Z44" s="24"/>
      <c r="AA44" s="22"/>
      <c r="AB44" s="22"/>
      <c r="AC44" s="22"/>
      <c r="AD44" s="22"/>
      <c r="AE44" s="22"/>
      <c r="AF44" s="22"/>
      <c r="AG44" s="22"/>
      <c r="AH44" s="22"/>
      <c r="AI44" s="22"/>
    </row>
    <row r="45" spans="1:46" ht="18" customHeight="1">
      <c r="A45" s="148" t="s">
        <v>68</v>
      </c>
      <c r="B45" s="149"/>
      <c r="C45" s="149"/>
      <c r="D45" s="149"/>
      <c r="E45" s="149"/>
      <c r="F45" s="149"/>
      <c r="G45" s="150"/>
      <c r="H45" s="75">
        <f>IFERROR(H35+H43,"")</f>
        <v>0</v>
      </c>
      <c r="I45" s="151"/>
      <c r="J45" s="152"/>
      <c r="K45" s="152"/>
      <c r="L45" s="152"/>
      <c r="M45" s="152"/>
      <c r="N45" s="152"/>
      <c r="O45" s="152"/>
      <c r="P45" s="152"/>
      <c r="Q45" s="152"/>
      <c r="R45" s="152"/>
      <c r="S45" s="152"/>
      <c r="T45" s="152"/>
      <c r="U45" s="152"/>
      <c r="V45" s="152"/>
      <c r="W45" s="152"/>
      <c r="X45" s="152"/>
      <c r="Y45" s="152"/>
      <c r="Z45" s="152"/>
      <c r="AA45" s="152"/>
      <c r="AB45" s="152"/>
      <c r="AC45" s="152"/>
      <c r="AD45" s="152"/>
      <c r="AE45" s="152"/>
      <c r="AF45" s="152"/>
      <c r="AG45" s="152"/>
      <c r="AH45" s="152"/>
      <c r="AI45" s="153"/>
    </row>
    <row r="46" spans="1:46">
      <c r="A46" s="14"/>
      <c r="B46" s="14" t="s">
        <v>79</v>
      </c>
    </row>
    <row r="47" spans="1:46" ht="34.799999999999997" customHeight="1">
      <c r="B47" s="147"/>
      <c r="C47" s="147"/>
      <c r="D47" s="147"/>
      <c r="E47" s="147"/>
      <c r="F47" s="147"/>
      <c r="G47" s="147"/>
      <c r="H47" s="147"/>
      <c r="I47" s="147"/>
      <c r="J47" s="147"/>
      <c r="K47" s="147"/>
      <c r="L47" s="147"/>
      <c r="M47" s="147"/>
      <c r="N47" s="147"/>
      <c r="O47" s="147"/>
      <c r="P47" s="147"/>
      <c r="Q47" s="147"/>
      <c r="R47" s="147"/>
      <c r="S47" s="147"/>
      <c r="T47" s="147"/>
      <c r="U47" s="147"/>
      <c r="V47" s="147"/>
      <c r="W47" s="147"/>
      <c r="X47" s="147"/>
      <c r="Y47" s="147"/>
      <c r="Z47" s="147"/>
      <c r="AA47" s="147"/>
      <c r="AB47" s="147"/>
      <c r="AC47" s="147"/>
      <c r="AD47" s="147"/>
      <c r="AE47" s="147"/>
      <c r="AF47" s="147"/>
      <c r="AG47" s="147"/>
      <c r="AH47" s="147"/>
    </row>
    <row r="48" spans="1:46" ht="5.4" customHeight="1">
      <c r="AE48" s="146"/>
      <c r="AF48" s="146"/>
      <c r="AG48" s="146"/>
      <c r="AH48" s="146"/>
      <c r="AI48" s="146"/>
    </row>
  </sheetData>
  <sheetProtection formatCells="0" formatColumns="0" formatRows="0" insertColumns="0" insertRows="0" autoFilter="0"/>
  <mergeCells count="77">
    <mergeCell ref="AE48:AI48"/>
    <mergeCell ref="A40:G40"/>
    <mergeCell ref="I40:AI40"/>
    <mergeCell ref="A41:G41"/>
    <mergeCell ref="I41:AI41"/>
    <mergeCell ref="A42:G42"/>
    <mergeCell ref="I42:AI42"/>
    <mergeCell ref="A43:G43"/>
    <mergeCell ref="I43:AI43"/>
    <mergeCell ref="A45:G45"/>
    <mergeCell ref="I45:AI45"/>
    <mergeCell ref="B47:AH47"/>
    <mergeCell ref="AE37:AG37"/>
    <mergeCell ref="AH37:AI37"/>
    <mergeCell ref="A38:G38"/>
    <mergeCell ref="I38:AI38"/>
    <mergeCell ref="A39:G39"/>
    <mergeCell ref="I39:AI39"/>
    <mergeCell ref="A34:G34"/>
    <mergeCell ref="I34:AI34"/>
    <mergeCell ref="A35:G35"/>
    <mergeCell ref="I35:AI35"/>
    <mergeCell ref="AE36:AG36"/>
    <mergeCell ref="AH36:AI36"/>
    <mergeCell ref="A31:G31"/>
    <mergeCell ref="I31:AI31"/>
    <mergeCell ref="A32:G32"/>
    <mergeCell ref="I32:AI32"/>
    <mergeCell ref="A33:G33"/>
    <mergeCell ref="I33:AI33"/>
    <mergeCell ref="A28:G28"/>
    <mergeCell ref="I28:AI28"/>
    <mergeCell ref="A29:G29"/>
    <mergeCell ref="I29:AI29"/>
    <mergeCell ref="A30:G30"/>
    <mergeCell ref="I30:AI30"/>
    <mergeCell ref="AH26:AI27"/>
    <mergeCell ref="A21:S21"/>
    <mergeCell ref="T21:V21"/>
    <mergeCell ref="A23:AI23"/>
    <mergeCell ref="U25:Y25"/>
    <mergeCell ref="Z25:AD25"/>
    <mergeCell ref="AE25:AI25"/>
    <mergeCell ref="U26:W27"/>
    <mergeCell ref="X26:Y27"/>
    <mergeCell ref="Z26:AB27"/>
    <mergeCell ref="AC26:AD27"/>
    <mergeCell ref="AE26:AG27"/>
    <mergeCell ref="A20:S20"/>
    <mergeCell ref="T20:V20"/>
    <mergeCell ref="A10:G10"/>
    <mergeCell ref="I10:AB10"/>
    <mergeCell ref="AC10:AE10"/>
    <mergeCell ref="A16:AI16"/>
    <mergeCell ref="A18:S18"/>
    <mergeCell ref="T18:V18"/>
    <mergeCell ref="A19:S19"/>
    <mergeCell ref="T19:V19"/>
    <mergeCell ref="AF10:AG10"/>
    <mergeCell ref="AH10:AI10"/>
    <mergeCell ref="AL10:AQ10"/>
    <mergeCell ref="A8:C9"/>
    <mergeCell ref="D8:G8"/>
    <mergeCell ref="H8:O8"/>
    <mergeCell ref="P8:R9"/>
    <mergeCell ref="S8:AB8"/>
    <mergeCell ref="AC8:AI8"/>
    <mergeCell ref="D9:G9"/>
    <mergeCell ref="H9:O9"/>
    <mergeCell ref="S9:AB9"/>
    <mergeCell ref="AC9:AI9"/>
    <mergeCell ref="A3:AI3"/>
    <mergeCell ref="A5:AI5"/>
    <mergeCell ref="A7:G7"/>
    <mergeCell ref="H7:J7"/>
    <mergeCell ref="K7:O7"/>
    <mergeCell ref="P7:AI7"/>
  </mergeCells>
  <phoneticPr fontId="3"/>
  <dataValidations count="4">
    <dataValidation type="list" allowBlank="1" showInputMessage="1" showErrorMessage="1" sqref="T18:V21" xr:uid="{35F66C7F-D9CA-4D03-A672-A5903E8D2802}">
      <formula1>"✔"</formula1>
    </dataValidation>
    <dataValidation imeMode="halfAlpha" allowBlank="1" showInputMessage="1" showErrorMessage="1" sqref="O37:R37 I37:J37" xr:uid="{C0B4F768-BE6D-494F-9C82-47BCBE9197E7}"/>
    <dataValidation allowBlank="1" sqref="D9:G9" xr:uid="{F00B5D98-6D49-41B2-9EBF-5302C867DAA8}"/>
    <dataValidation type="custom" allowBlank="1" showInputMessage="1" showErrorMessage="1" sqref="H10" xr:uid="{A8F0013B-7F6B-4D44-A82A-D33CFA8794FD}">
      <formula1>LEN(H10)=LENB(H10)</formula1>
    </dataValidation>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tableParts count="2">
    <tablePart r:id="rId2"/>
    <tablePart r:id="rId3"/>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04A0FF-8A1C-4E7B-9045-B23F1C4E56C5}">
  <dimension ref="A1:AV48"/>
  <sheetViews>
    <sheetView showGridLines="0" showZeros="0" view="pageBreakPreview" zoomScaleNormal="100" zoomScaleSheetLayoutView="100" workbookViewId="0">
      <selection activeCell="AV24" sqref="AV24"/>
    </sheetView>
  </sheetViews>
  <sheetFormatPr defaultColWidth="2.21875" defaultRowHeight="13.2"/>
  <cols>
    <col min="1" max="1" width="2.21875" style="2" customWidth="1"/>
    <col min="2" max="3" width="2.21875" style="2"/>
    <col min="4" max="4" width="2.77734375" style="2" customWidth="1"/>
    <col min="5" max="7" width="2.21875" style="2"/>
    <col min="8" max="8" width="13" style="2" customWidth="1"/>
    <col min="9" max="15" width="2.33203125" style="2" bestFit="1" customWidth="1"/>
    <col min="16" max="30" width="2.21875" style="2"/>
    <col min="31" max="31" width="2.44140625" style="2" bestFit="1" customWidth="1"/>
    <col min="32" max="36" width="2.21875" style="2"/>
    <col min="37" max="43" width="2.21875" style="2" hidden="1" customWidth="1"/>
    <col min="44" max="16384" width="2.21875" style="2"/>
  </cols>
  <sheetData>
    <row r="1" spans="1:45">
      <c r="A1" s="49" t="s">
        <v>91</v>
      </c>
      <c r="B1" s="74"/>
      <c r="C1" s="74"/>
      <c r="E1" s="59" t="str" cm="1">
        <f t="array" aca="1" ref="E1" ca="1">_xlfn.TEXTAFTER(CELL("filename",E1),"]")</f>
        <v>個票12</v>
      </c>
      <c r="F1" s="60"/>
      <c r="G1" s="60"/>
    </row>
    <row r="2" spans="1:45" ht="7.5" customHeight="1"/>
    <row r="3" spans="1:45" ht="28.5" customHeight="1">
      <c r="A3" s="214" t="s">
        <v>111</v>
      </c>
      <c r="B3" s="215"/>
      <c r="C3" s="215"/>
      <c r="D3" s="215"/>
      <c r="E3" s="215"/>
      <c r="F3" s="215"/>
      <c r="G3" s="215"/>
      <c r="H3" s="215"/>
      <c r="I3" s="215"/>
      <c r="J3" s="215"/>
      <c r="K3" s="215"/>
      <c r="L3" s="215"/>
      <c r="M3" s="215"/>
      <c r="N3" s="215"/>
      <c r="O3" s="215"/>
      <c r="P3" s="215"/>
      <c r="Q3" s="215"/>
      <c r="R3" s="215"/>
      <c r="S3" s="215"/>
      <c r="T3" s="215"/>
      <c r="U3" s="215"/>
      <c r="V3" s="215"/>
      <c r="W3" s="215"/>
      <c r="X3" s="215"/>
      <c r="Y3" s="215"/>
      <c r="Z3" s="215"/>
      <c r="AA3" s="215"/>
      <c r="AB3" s="215"/>
      <c r="AC3" s="215"/>
      <c r="AD3" s="215"/>
      <c r="AE3" s="215"/>
      <c r="AF3" s="215"/>
      <c r="AG3" s="215"/>
      <c r="AH3" s="215"/>
      <c r="AI3" s="216"/>
    </row>
    <row r="4" spans="1:45" ht="9" customHeight="1">
      <c r="A4" s="15"/>
      <c r="B4" s="15"/>
      <c r="C4" s="15"/>
      <c r="D4" s="15"/>
      <c r="E4" s="15"/>
      <c r="F4" s="15"/>
      <c r="G4" s="15"/>
      <c r="H4" s="15"/>
      <c r="I4" s="15"/>
      <c r="J4" s="15"/>
      <c r="K4" s="15"/>
      <c r="L4" s="15"/>
      <c r="M4" s="15"/>
      <c r="N4" s="15"/>
      <c r="O4" s="15"/>
      <c r="P4" s="15"/>
      <c r="Q4" s="15"/>
      <c r="R4" s="15"/>
      <c r="S4" s="15"/>
      <c r="T4" s="15"/>
      <c r="U4" s="15"/>
      <c r="V4" s="15"/>
      <c r="W4" s="15"/>
      <c r="X4" s="15"/>
      <c r="Y4" s="15"/>
      <c r="Z4" s="15"/>
      <c r="AA4" s="15"/>
      <c r="AB4" s="15"/>
      <c r="AC4" s="15"/>
      <c r="AD4" s="15"/>
      <c r="AE4" s="15"/>
      <c r="AF4" s="15"/>
      <c r="AG4" s="15"/>
      <c r="AH4" s="15"/>
      <c r="AI4" s="15"/>
    </row>
    <row r="5" spans="1:45" ht="19.8" customHeight="1">
      <c r="A5" s="170" t="s">
        <v>28</v>
      </c>
      <c r="B5" s="171"/>
      <c r="C5" s="171"/>
      <c r="D5" s="171"/>
      <c r="E5" s="171"/>
      <c r="F5" s="171"/>
      <c r="G5" s="171"/>
      <c r="H5" s="171"/>
      <c r="I5" s="171"/>
      <c r="J5" s="171"/>
      <c r="K5" s="171"/>
      <c r="L5" s="171"/>
      <c r="M5" s="171"/>
      <c r="N5" s="171"/>
      <c r="O5" s="171"/>
      <c r="P5" s="171"/>
      <c r="Q5" s="171"/>
      <c r="R5" s="171"/>
      <c r="S5" s="171"/>
      <c r="T5" s="171"/>
      <c r="U5" s="171"/>
      <c r="V5" s="171"/>
      <c r="W5" s="171"/>
      <c r="X5" s="171"/>
      <c r="Y5" s="171"/>
      <c r="Z5" s="171"/>
      <c r="AA5" s="171"/>
      <c r="AB5" s="171"/>
      <c r="AC5" s="171"/>
      <c r="AD5" s="171"/>
      <c r="AE5" s="171"/>
      <c r="AF5" s="171"/>
      <c r="AG5" s="171"/>
      <c r="AH5" s="171"/>
      <c r="AI5" s="172"/>
      <c r="AS5" s="95" t="s">
        <v>123</v>
      </c>
    </row>
    <row r="6" spans="1:45" ht="4.5" customHeight="1">
      <c r="A6" s="16"/>
      <c r="B6" s="16"/>
      <c r="C6" s="16"/>
      <c r="D6" s="16"/>
      <c r="E6" s="16"/>
      <c r="F6" s="16"/>
      <c r="G6" s="16"/>
      <c r="H6" s="16"/>
      <c r="I6" s="16"/>
      <c r="J6" s="16"/>
      <c r="K6" s="16"/>
      <c r="L6" s="16"/>
      <c r="M6" s="16"/>
      <c r="N6" s="16"/>
      <c r="O6" s="16"/>
      <c r="P6" s="16"/>
      <c r="Q6" s="16"/>
      <c r="R6" s="16"/>
      <c r="S6" s="16"/>
      <c r="T6" s="16"/>
      <c r="U6" s="16"/>
      <c r="V6" s="16"/>
      <c r="W6" s="16"/>
      <c r="X6" s="16"/>
      <c r="Y6" s="16"/>
      <c r="Z6" s="16"/>
      <c r="AA6" s="16"/>
      <c r="AB6" s="16"/>
      <c r="AC6" s="16"/>
      <c r="AD6" s="16"/>
      <c r="AE6" s="16"/>
      <c r="AF6" s="16"/>
      <c r="AG6" s="16"/>
      <c r="AH6" s="16"/>
      <c r="AI6" s="16"/>
    </row>
    <row r="7" spans="1:45" ht="28.5" customHeight="1">
      <c r="A7" s="193" t="s">
        <v>9</v>
      </c>
      <c r="B7" s="194"/>
      <c r="C7" s="194"/>
      <c r="D7" s="194"/>
      <c r="E7" s="194"/>
      <c r="F7" s="194"/>
      <c r="G7" s="195"/>
      <c r="H7" s="217"/>
      <c r="I7" s="218"/>
      <c r="J7" s="219"/>
      <c r="K7" s="193" t="s">
        <v>10</v>
      </c>
      <c r="L7" s="194"/>
      <c r="M7" s="194"/>
      <c r="N7" s="194"/>
      <c r="O7" s="195"/>
      <c r="P7" s="220"/>
      <c r="Q7" s="184"/>
      <c r="R7" s="184"/>
      <c r="S7" s="184"/>
      <c r="T7" s="184"/>
      <c r="U7" s="184"/>
      <c r="V7" s="184"/>
      <c r="W7" s="184"/>
      <c r="X7" s="184"/>
      <c r="Y7" s="184"/>
      <c r="Z7" s="184"/>
      <c r="AA7" s="184"/>
      <c r="AB7" s="184"/>
      <c r="AC7" s="184"/>
      <c r="AD7" s="184"/>
      <c r="AE7" s="184"/>
      <c r="AF7" s="184"/>
      <c r="AG7" s="184"/>
      <c r="AH7" s="184"/>
      <c r="AI7" s="221"/>
    </row>
    <row r="8" spans="1:45" ht="28.5" customHeight="1">
      <c r="A8" s="209" t="s">
        <v>11</v>
      </c>
      <c r="B8" s="210"/>
      <c r="C8" s="211"/>
      <c r="D8" s="193" t="s">
        <v>12</v>
      </c>
      <c r="E8" s="194"/>
      <c r="F8" s="194"/>
      <c r="G8" s="195"/>
      <c r="H8" s="193" t="s">
        <v>81</v>
      </c>
      <c r="I8" s="194"/>
      <c r="J8" s="194"/>
      <c r="K8" s="194"/>
      <c r="L8" s="194"/>
      <c r="M8" s="194"/>
      <c r="N8" s="194"/>
      <c r="O8" s="195"/>
      <c r="P8" s="209" t="s">
        <v>13</v>
      </c>
      <c r="Q8" s="210"/>
      <c r="R8" s="211"/>
      <c r="S8" s="193" t="s">
        <v>2</v>
      </c>
      <c r="T8" s="194"/>
      <c r="U8" s="194"/>
      <c r="V8" s="194"/>
      <c r="W8" s="194"/>
      <c r="X8" s="194"/>
      <c r="Y8" s="194"/>
      <c r="Z8" s="194"/>
      <c r="AA8" s="194"/>
      <c r="AB8" s="195"/>
      <c r="AC8" s="196" t="s">
        <v>29</v>
      </c>
      <c r="AD8" s="182"/>
      <c r="AE8" s="182"/>
      <c r="AF8" s="182"/>
      <c r="AG8" s="182"/>
      <c r="AH8" s="182"/>
      <c r="AI8" s="183"/>
    </row>
    <row r="9" spans="1:45" ht="28.5" customHeight="1">
      <c r="A9" s="212"/>
      <c r="B9" s="213"/>
      <c r="C9" s="120"/>
      <c r="D9" s="197" t="s">
        <v>27</v>
      </c>
      <c r="E9" s="198"/>
      <c r="F9" s="198"/>
      <c r="G9" s="199"/>
      <c r="H9" s="200"/>
      <c r="I9" s="201"/>
      <c r="J9" s="201"/>
      <c r="K9" s="201"/>
      <c r="L9" s="201"/>
      <c r="M9" s="201"/>
      <c r="N9" s="201"/>
      <c r="O9" s="202"/>
      <c r="P9" s="212"/>
      <c r="Q9" s="213"/>
      <c r="R9" s="120"/>
      <c r="S9" s="203"/>
      <c r="T9" s="204"/>
      <c r="U9" s="204"/>
      <c r="V9" s="204"/>
      <c r="W9" s="204"/>
      <c r="X9" s="204"/>
      <c r="Y9" s="204"/>
      <c r="Z9" s="204"/>
      <c r="AA9" s="204"/>
      <c r="AB9" s="205"/>
      <c r="AC9" s="206"/>
      <c r="AD9" s="207"/>
      <c r="AE9" s="207"/>
      <c r="AF9" s="207"/>
      <c r="AG9" s="207"/>
      <c r="AH9" s="207"/>
      <c r="AI9" s="208"/>
    </row>
    <row r="10" spans="1:45" s="3" customFormat="1" ht="28.5" customHeight="1">
      <c r="A10" s="161" t="s">
        <v>31</v>
      </c>
      <c r="B10" s="194"/>
      <c r="C10" s="194"/>
      <c r="D10" s="194"/>
      <c r="E10" s="194"/>
      <c r="F10" s="194"/>
      <c r="G10" s="195"/>
      <c r="H10" s="62"/>
      <c r="I10" s="187" t="str">
        <f>IFERROR(VLOOKUP(H10,事業所種別・基準額!$B$5:$C$33,2,FALSE),"")</f>
        <v/>
      </c>
      <c r="J10" s="188"/>
      <c r="K10" s="188"/>
      <c r="L10" s="188"/>
      <c r="M10" s="188"/>
      <c r="N10" s="188"/>
      <c r="O10" s="188"/>
      <c r="P10" s="188"/>
      <c r="Q10" s="188"/>
      <c r="R10" s="188"/>
      <c r="S10" s="188"/>
      <c r="T10" s="188"/>
      <c r="U10" s="188"/>
      <c r="V10" s="188"/>
      <c r="W10" s="188"/>
      <c r="X10" s="188"/>
      <c r="Y10" s="188"/>
      <c r="Z10" s="188"/>
      <c r="AA10" s="188"/>
      <c r="AB10" s="189"/>
      <c r="AC10" s="181" t="s">
        <v>14</v>
      </c>
      <c r="AD10" s="182"/>
      <c r="AE10" s="183"/>
      <c r="AF10" s="184"/>
      <c r="AG10" s="184"/>
      <c r="AH10" s="185" t="s">
        <v>15</v>
      </c>
      <c r="AI10" s="186"/>
      <c r="AL10" s="180"/>
      <c r="AM10" s="180"/>
      <c r="AN10" s="180"/>
      <c r="AO10" s="180"/>
      <c r="AP10" s="180"/>
      <c r="AQ10" s="180"/>
    </row>
    <row r="11" spans="1:45" s="3" customFormat="1" ht="6" customHeight="1">
      <c r="A11" s="17"/>
      <c r="B11" s="17"/>
      <c r="C11" s="17"/>
      <c r="D11" s="17"/>
      <c r="E11" s="17"/>
      <c r="F11" s="17"/>
      <c r="G11" s="17"/>
      <c r="H11" s="17"/>
      <c r="I11" s="16"/>
      <c r="J11" s="16"/>
      <c r="K11" s="16"/>
      <c r="L11" s="16"/>
      <c r="M11" s="16"/>
      <c r="N11" s="16"/>
      <c r="O11" s="16"/>
      <c r="P11" s="16"/>
      <c r="Q11" s="18"/>
      <c r="R11" s="16"/>
      <c r="S11" s="16"/>
      <c r="T11" s="16"/>
      <c r="U11" s="19"/>
      <c r="V11" s="20"/>
      <c r="W11" s="18"/>
      <c r="X11" s="16"/>
      <c r="Y11" s="16"/>
      <c r="Z11" s="16"/>
      <c r="AA11" s="16"/>
      <c r="AB11" s="16"/>
      <c r="AC11" s="16"/>
      <c r="AD11" s="16"/>
      <c r="AE11" s="16"/>
      <c r="AF11" s="16"/>
      <c r="AG11" s="16"/>
      <c r="AH11" s="16"/>
      <c r="AI11" s="16"/>
    </row>
    <row r="12" spans="1:45" s="3" customFormat="1" ht="16.8" customHeight="1"/>
    <row r="13" spans="1:45" s="3" customFormat="1" ht="3" customHeight="1"/>
    <row r="14" spans="1:45" s="3" customFormat="1" ht="16.2" customHeight="1"/>
    <row r="15" spans="1:45" s="3" customFormat="1" ht="6" customHeight="1">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row>
    <row r="16" spans="1:45" s="3" customFormat="1" ht="18.600000000000001" customHeight="1">
      <c r="A16" s="170" t="s">
        <v>113</v>
      </c>
      <c r="B16" s="171"/>
      <c r="C16" s="171"/>
      <c r="D16" s="171"/>
      <c r="E16" s="171"/>
      <c r="F16" s="171"/>
      <c r="G16" s="171"/>
      <c r="H16" s="171"/>
      <c r="I16" s="171"/>
      <c r="J16" s="171"/>
      <c r="K16" s="171"/>
      <c r="L16" s="171"/>
      <c r="M16" s="171"/>
      <c r="N16" s="171"/>
      <c r="O16" s="171"/>
      <c r="P16" s="171"/>
      <c r="Q16" s="171"/>
      <c r="R16" s="171"/>
      <c r="S16" s="171"/>
      <c r="T16" s="171"/>
      <c r="U16" s="171"/>
      <c r="V16" s="171"/>
      <c r="W16" s="171"/>
      <c r="X16" s="171"/>
      <c r="Y16" s="171"/>
      <c r="Z16" s="171"/>
      <c r="AA16" s="171"/>
      <c r="AB16" s="171"/>
      <c r="AC16" s="171"/>
      <c r="AD16" s="171"/>
      <c r="AE16" s="171"/>
      <c r="AF16" s="171"/>
      <c r="AG16" s="171"/>
      <c r="AH16" s="171"/>
      <c r="AI16" s="172"/>
    </row>
    <row r="17" spans="1:48" s="3" customFormat="1" ht="3" customHeight="1">
      <c r="A17" s="33"/>
      <c r="B17" s="33"/>
      <c r="C17" s="33"/>
      <c r="D17" s="33"/>
      <c r="E17" s="33"/>
      <c r="F17" s="33"/>
      <c r="G17" s="33"/>
      <c r="H17" s="33"/>
      <c r="I17" s="34"/>
      <c r="J17" s="34"/>
      <c r="K17" s="34"/>
      <c r="L17" s="34"/>
      <c r="M17" s="34"/>
      <c r="N17" s="34"/>
      <c r="O17" s="34"/>
      <c r="P17" s="34"/>
      <c r="Q17" s="34"/>
      <c r="R17" s="34"/>
      <c r="S17" s="34"/>
      <c r="T17" s="34"/>
      <c r="U17" s="34"/>
      <c r="V17" s="34"/>
      <c r="W17" s="34"/>
      <c r="X17" s="34"/>
      <c r="Y17" s="34"/>
      <c r="Z17" s="34"/>
      <c r="AA17" s="34"/>
      <c r="AB17" s="34"/>
      <c r="AC17" s="34"/>
      <c r="AD17" s="34"/>
      <c r="AE17" s="34"/>
      <c r="AF17" s="34"/>
      <c r="AG17" s="34"/>
      <c r="AH17" s="34"/>
      <c r="AI17" s="34"/>
    </row>
    <row r="18" spans="1:48" s="3" customFormat="1" ht="24.6" customHeight="1">
      <c r="A18" s="168" t="s">
        <v>76</v>
      </c>
      <c r="B18" s="169"/>
      <c r="C18" s="169"/>
      <c r="D18" s="169"/>
      <c r="E18" s="169"/>
      <c r="F18" s="169"/>
      <c r="G18" s="169"/>
      <c r="H18" s="169"/>
      <c r="I18" s="169"/>
      <c r="J18" s="169"/>
      <c r="K18" s="169"/>
      <c r="L18" s="169"/>
      <c r="M18" s="169"/>
      <c r="N18" s="169"/>
      <c r="O18" s="169"/>
      <c r="P18" s="169"/>
      <c r="Q18" s="169"/>
      <c r="R18" s="169"/>
      <c r="S18" s="169"/>
      <c r="T18" s="155"/>
      <c r="U18" s="156"/>
      <c r="V18" s="157"/>
      <c r="W18" s="25"/>
      <c r="X18" s="25"/>
      <c r="Y18" s="25"/>
      <c r="Z18" s="25"/>
      <c r="AA18" s="25"/>
      <c r="AB18" s="25"/>
      <c r="AC18" s="25"/>
    </row>
    <row r="19" spans="1:48" s="3" customFormat="1" ht="13.2" customHeight="1">
      <c r="A19" s="158" t="s">
        <v>77</v>
      </c>
      <c r="B19" s="159"/>
      <c r="C19" s="159"/>
      <c r="D19" s="159"/>
      <c r="E19" s="159"/>
      <c r="F19" s="159"/>
      <c r="G19" s="159"/>
      <c r="H19" s="159"/>
      <c r="I19" s="159"/>
      <c r="J19" s="159"/>
      <c r="K19" s="159"/>
      <c r="L19" s="159"/>
      <c r="M19" s="159"/>
      <c r="N19" s="159"/>
      <c r="O19" s="159"/>
      <c r="P19" s="159"/>
      <c r="Q19" s="159"/>
      <c r="R19" s="159"/>
      <c r="S19" s="160"/>
      <c r="T19" s="155"/>
      <c r="U19" s="156"/>
      <c r="V19" s="157"/>
      <c r="W19" s="25"/>
      <c r="X19" s="25"/>
      <c r="Y19" s="25"/>
      <c r="Z19" s="25"/>
      <c r="AA19" s="25"/>
      <c r="AB19" s="25"/>
      <c r="AC19" s="25"/>
    </row>
    <row r="20" spans="1:48" s="3" customFormat="1" ht="13.2" customHeight="1">
      <c r="A20" s="158" t="s">
        <v>78</v>
      </c>
      <c r="B20" s="159"/>
      <c r="C20" s="159"/>
      <c r="D20" s="159"/>
      <c r="E20" s="159"/>
      <c r="F20" s="159"/>
      <c r="G20" s="159"/>
      <c r="H20" s="159"/>
      <c r="I20" s="159"/>
      <c r="J20" s="159"/>
      <c r="K20" s="159"/>
      <c r="L20" s="159"/>
      <c r="M20" s="159"/>
      <c r="N20" s="159"/>
      <c r="O20" s="159"/>
      <c r="P20" s="159"/>
      <c r="Q20" s="159"/>
      <c r="R20" s="159"/>
      <c r="S20" s="159"/>
      <c r="T20" s="155"/>
      <c r="U20" s="156"/>
      <c r="V20" s="157"/>
      <c r="W20" s="25"/>
      <c r="X20" s="25"/>
      <c r="Y20" s="25"/>
      <c r="Z20" s="25"/>
      <c r="AA20" s="25"/>
      <c r="AB20" s="25"/>
      <c r="AC20" s="25"/>
    </row>
    <row r="21" spans="1:48" s="3" customFormat="1" ht="24.6" customHeight="1">
      <c r="A21" s="168" t="s">
        <v>112</v>
      </c>
      <c r="B21" s="169"/>
      <c r="C21" s="169"/>
      <c r="D21" s="169"/>
      <c r="E21" s="169"/>
      <c r="F21" s="169"/>
      <c r="G21" s="169"/>
      <c r="H21" s="169"/>
      <c r="I21" s="169"/>
      <c r="J21" s="169"/>
      <c r="K21" s="169"/>
      <c r="L21" s="169"/>
      <c r="M21" s="169"/>
      <c r="N21" s="169"/>
      <c r="O21" s="169"/>
      <c r="P21" s="169"/>
      <c r="Q21" s="169"/>
      <c r="R21" s="169"/>
      <c r="S21" s="169"/>
      <c r="T21" s="155"/>
      <c r="U21" s="156"/>
      <c r="V21" s="157"/>
      <c r="W21" s="25"/>
      <c r="X21" s="25"/>
      <c r="Y21" s="25"/>
      <c r="Z21" s="25"/>
      <c r="AA21" s="25"/>
      <c r="AB21" s="25"/>
      <c r="AC21" s="25"/>
    </row>
    <row r="22" spans="1:48" s="3" customFormat="1" ht="6" customHeight="1">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row>
    <row r="23" spans="1:48" s="3" customFormat="1" ht="30" customHeight="1">
      <c r="A23" s="170" t="s">
        <v>16</v>
      </c>
      <c r="B23" s="171"/>
      <c r="C23" s="171"/>
      <c r="D23" s="171"/>
      <c r="E23" s="171"/>
      <c r="F23" s="171"/>
      <c r="G23" s="171"/>
      <c r="H23" s="171"/>
      <c r="I23" s="171"/>
      <c r="J23" s="171"/>
      <c r="K23" s="171"/>
      <c r="L23" s="171"/>
      <c r="M23" s="171"/>
      <c r="N23" s="171"/>
      <c r="O23" s="171"/>
      <c r="P23" s="171"/>
      <c r="Q23" s="171"/>
      <c r="R23" s="171"/>
      <c r="S23" s="171"/>
      <c r="T23" s="171"/>
      <c r="U23" s="171"/>
      <c r="V23" s="171"/>
      <c r="W23" s="171"/>
      <c r="X23" s="171"/>
      <c r="Y23" s="171"/>
      <c r="Z23" s="171"/>
      <c r="AA23" s="171"/>
      <c r="AB23" s="171"/>
      <c r="AC23" s="171"/>
      <c r="AD23" s="171"/>
      <c r="AE23" s="171"/>
      <c r="AF23" s="171"/>
      <c r="AG23" s="171"/>
      <c r="AH23" s="171"/>
      <c r="AI23" s="172"/>
    </row>
    <row r="24" spans="1:48" s="3" customFormat="1" ht="3" customHeight="1" thickBot="1">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row>
    <row r="25" spans="1:48" s="3" customFormat="1" ht="15.6" customHeight="1">
      <c r="A25" s="85" t="s">
        <v>89</v>
      </c>
      <c r="B25" s="85"/>
      <c r="C25" s="85"/>
      <c r="D25" s="86"/>
      <c r="E25" s="7"/>
      <c r="F25" s="7"/>
      <c r="G25" s="7"/>
      <c r="H25" s="7"/>
      <c r="I25" s="8"/>
      <c r="J25" s="8"/>
      <c r="K25" s="7"/>
      <c r="L25" s="7"/>
      <c r="M25" s="7"/>
      <c r="N25" s="7"/>
      <c r="O25" s="7"/>
      <c r="P25" s="9"/>
      <c r="Q25" s="9"/>
      <c r="R25" s="9"/>
      <c r="S25" s="9"/>
      <c r="U25" s="161" t="s">
        <v>69</v>
      </c>
      <c r="V25" s="162"/>
      <c r="W25" s="162"/>
      <c r="X25" s="162"/>
      <c r="Y25" s="162"/>
      <c r="Z25" s="161" t="s">
        <v>17</v>
      </c>
      <c r="AA25" s="162"/>
      <c r="AB25" s="162"/>
      <c r="AC25" s="162"/>
      <c r="AD25" s="162"/>
      <c r="AE25" s="173" t="s">
        <v>30</v>
      </c>
      <c r="AF25" s="174"/>
      <c r="AG25" s="174"/>
      <c r="AH25" s="174"/>
      <c r="AI25" s="175"/>
    </row>
    <row r="26" spans="1:48" s="3" customFormat="1" ht="18" customHeight="1">
      <c r="A26" s="85" t="s">
        <v>88</v>
      </c>
      <c r="B26" s="85"/>
      <c r="C26" s="85"/>
      <c r="D26" s="86"/>
      <c r="E26" s="7"/>
      <c r="F26" s="7"/>
      <c r="G26" s="7"/>
      <c r="H26" s="7"/>
      <c r="I26" s="7"/>
      <c r="J26" s="7"/>
      <c r="K26" s="7"/>
      <c r="L26" s="7"/>
      <c r="M26" s="7"/>
      <c r="N26" s="7"/>
      <c r="O26" s="7"/>
      <c r="P26" s="7"/>
      <c r="Q26" s="7"/>
      <c r="R26" s="7"/>
      <c r="S26" s="7"/>
      <c r="U26" s="163">
        <f>ROUNDDOWN(H45/1000,0)</f>
        <v>0</v>
      </c>
      <c r="V26" s="164"/>
      <c r="W26" s="164"/>
      <c r="X26" s="167" t="s">
        <v>0</v>
      </c>
      <c r="Y26" s="167"/>
      <c r="Z26" s="163" t="str">
        <f>IFERROR(IF($H$10&lt;23,VLOOKUP(H10,事業所種別・基準額!$B$5:$E$33,4,FALSE),AF10*6),"")</f>
        <v/>
      </c>
      <c r="AA26" s="164"/>
      <c r="AB26" s="164"/>
      <c r="AC26" s="167" t="s">
        <v>0</v>
      </c>
      <c r="AD26" s="167"/>
      <c r="AE26" s="176">
        <f>MIN(U26,Z26)</f>
        <v>0</v>
      </c>
      <c r="AF26" s="177"/>
      <c r="AG26" s="177"/>
      <c r="AH26" s="167" t="s">
        <v>0</v>
      </c>
      <c r="AI26" s="190"/>
    </row>
    <row r="27" spans="1:48" s="3" customFormat="1" ht="24" customHeight="1" thickBot="1">
      <c r="A27" s="83" t="s">
        <v>19</v>
      </c>
      <c r="B27" s="7"/>
      <c r="C27" s="7"/>
      <c r="D27" s="7"/>
      <c r="E27" s="7"/>
      <c r="F27" s="7"/>
      <c r="G27" s="7"/>
      <c r="H27" s="7"/>
      <c r="I27" s="7"/>
      <c r="J27" s="7"/>
      <c r="K27" s="7"/>
      <c r="L27" s="7"/>
      <c r="M27" s="7"/>
      <c r="N27" s="7"/>
      <c r="O27" s="7"/>
      <c r="P27" s="7"/>
      <c r="Q27" s="7"/>
      <c r="R27" s="7"/>
      <c r="S27" s="7"/>
      <c r="U27" s="165"/>
      <c r="V27" s="166"/>
      <c r="W27" s="166"/>
      <c r="X27" s="167"/>
      <c r="Y27" s="167"/>
      <c r="Z27" s="165"/>
      <c r="AA27" s="166"/>
      <c r="AB27" s="166"/>
      <c r="AC27" s="167"/>
      <c r="AD27" s="167"/>
      <c r="AE27" s="178"/>
      <c r="AF27" s="179"/>
      <c r="AG27" s="179"/>
      <c r="AH27" s="191"/>
      <c r="AI27" s="192"/>
      <c r="AP27" s="4"/>
      <c r="AR27" s="76"/>
    </row>
    <row r="28" spans="1:48" s="35" customFormat="1" ht="29.4" customHeight="1">
      <c r="A28" s="142" t="s">
        <v>20</v>
      </c>
      <c r="B28" s="143"/>
      <c r="C28" s="143"/>
      <c r="D28" s="143"/>
      <c r="E28" s="143"/>
      <c r="F28" s="143"/>
      <c r="G28" s="143"/>
      <c r="H28" s="65" t="s">
        <v>71</v>
      </c>
      <c r="I28" s="144" t="s">
        <v>83</v>
      </c>
      <c r="J28" s="143"/>
      <c r="K28" s="143"/>
      <c r="L28" s="143"/>
      <c r="M28" s="143"/>
      <c r="N28" s="143"/>
      <c r="O28" s="143"/>
      <c r="P28" s="143"/>
      <c r="Q28" s="143"/>
      <c r="R28" s="143"/>
      <c r="S28" s="143"/>
      <c r="T28" s="143"/>
      <c r="U28" s="143"/>
      <c r="V28" s="143"/>
      <c r="W28" s="143"/>
      <c r="X28" s="143"/>
      <c r="Y28" s="143"/>
      <c r="Z28" s="143"/>
      <c r="AA28" s="143"/>
      <c r="AB28" s="143"/>
      <c r="AC28" s="143"/>
      <c r="AD28" s="143"/>
      <c r="AE28" s="143"/>
      <c r="AF28" s="143"/>
      <c r="AG28" s="143"/>
      <c r="AH28" s="143"/>
      <c r="AI28" s="145"/>
      <c r="AR28" s="82"/>
    </row>
    <row r="29" spans="1:48" s="35" customFormat="1" ht="18.600000000000001" customHeight="1">
      <c r="A29" s="154"/>
      <c r="B29" s="154"/>
      <c r="C29" s="154"/>
      <c r="D29" s="154"/>
      <c r="E29" s="154"/>
      <c r="F29" s="154"/>
      <c r="G29" s="154"/>
      <c r="H29" s="66"/>
      <c r="I29" s="139"/>
      <c r="J29" s="139"/>
      <c r="K29" s="139"/>
      <c r="L29" s="139"/>
      <c r="M29" s="139"/>
      <c r="N29" s="139"/>
      <c r="O29" s="139"/>
      <c r="P29" s="139"/>
      <c r="Q29" s="139"/>
      <c r="R29" s="139"/>
      <c r="S29" s="139"/>
      <c r="T29" s="139"/>
      <c r="U29" s="139"/>
      <c r="V29" s="139"/>
      <c r="W29" s="139"/>
      <c r="X29" s="139"/>
      <c r="Y29" s="139"/>
      <c r="Z29" s="139"/>
      <c r="AA29" s="139"/>
      <c r="AB29" s="139"/>
      <c r="AC29" s="139"/>
      <c r="AD29" s="139"/>
      <c r="AE29" s="139"/>
      <c r="AF29" s="139"/>
      <c r="AG29" s="139"/>
      <c r="AH29" s="139"/>
      <c r="AI29" s="139"/>
      <c r="AR29" s="95" t="s">
        <v>124</v>
      </c>
      <c r="AS29" s="95"/>
    </row>
    <row r="30" spans="1:48" s="35" customFormat="1" ht="18.600000000000001" customHeight="1">
      <c r="A30" s="133"/>
      <c r="B30" s="134"/>
      <c r="C30" s="134"/>
      <c r="D30" s="134"/>
      <c r="E30" s="134"/>
      <c r="F30" s="134"/>
      <c r="G30" s="135"/>
      <c r="H30" s="66"/>
      <c r="I30" s="130"/>
      <c r="J30" s="131"/>
      <c r="K30" s="131"/>
      <c r="L30" s="131"/>
      <c r="M30" s="131"/>
      <c r="N30" s="131"/>
      <c r="O30" s="131"/>
      <c r="P30" s="131"/>
      <c r="Q30" s="131"/>
      <c r="R30" s="131"/>
      <c r="S30" s="131"/>
      <c r="T30" s="131"/>
      <c r="U30" s="131"/>
      <c r="V30" s="131"/>
      <c r="W30" s="131"/>
      <c r="X30" s="131"/>
      <c r="Y30" s="131"/>
      <c r="Z30" s="131"/>
      <c r="AA30" s="131"/>
      <c r="AB30" s="131"/>
      <c r="AC30" s="131"/>
      <c r="AD30" s="131"/>
      <c r="AE30" s="131"/>
      <c r="AF30" s="131"/>
      <c r="AG30" s="131"/>
      <c r="AH30" s="131"/>
      <c r="AI30" s="132"/>
      <c r="AR30" s="96"/>
      <c r="AS30" s="95" t="s">
        <v>125</v>
      </c>
    </row>
    <row r="31" spans="1:48" s="35" customFormat="1" ht="18.600000000000001" customHeight="1">
      <c r="A31" s="133"/>
      <c r="B31" s="134"/>
      <c r="C31" s="134"/>
      <c r="D31" s="134"/>
      <c r="E31" s="134"/>
      <c r="F31" s="134"/>
      <c r="G31" s="135"/>
      <c r="H31" s="66"/>
      <c r="I31" s="130"/>
      <c r="J31" s="131"/>
      <c r="K31" s="131"/>
      <c r="L31" s="131"/>
      <c r="M31" s="131"/>
      <c r="N31" s="131"/>
      <c r="O31" s="131"/>
      <c r="P31" s="131"/>
      <c r="Q31" s="131"/>
      <c r="R31" s="131"/>
      <c r="S31" s="131"/>
      <c r="T31" s="131"/>
      <c r="U31" s="131"/>
      <c r="V31" s="131"/>
      <c r="W31" s="131"/>
      <c r="X31" s="131"/>
      <c r="Y31" s="131"/>
      <c r="Z31" s="131"/>
      <c r="AA31" s="131"/>
      <c r="AB31" s="131"/>
      <c r="AC31" s="131"/>
      <c r="AD31" s="131"/>
      <c r="AE31" s="131"/>
      <c r="AF31" s="131"/>
      <c r="AG31" s="131"/>
      <c r="AH31" s="131"/>
      <c r="AI31" s="132"/>
      <c r="AR31" s="48"/>
      <c r="AS31" s="82"/>
      <c r="AT31" s="82"/>
      <c r="AU31" s="82"/>
      <c r="AV31" s="82"/>
    </row>
    <row r="32" spans="1:48" s="35" customFormat="1" ht="18.600000000000001" customHeight="1">
      <c r="A32" s="154"/>
      <c r="B32" s="154"/>
      <c r="C32" s="154"/>
      <c r="D32" s="154"/>
      <c r="E32" s="154"/>
      <c r="F32" s="154"/>
      <c r="G32" s="154"/>
      <c r="H32" s="66"/>
      <c r="I32" s="139"/>
      <c r="J32" s="139"/>
      <c r="K32" s="139"/>
      <c r="L32" s="139"/>
      <c r="M32" s="139"/>
      <c r="N32" s="139"/>
      <c r="O32" s="139"/>
      <c r="P32" s="139"/>
      <c r="Q32" s="139"/>
      <c r="R32" s="139"/>
      <c r="S32" s="139"/>
      <c r="T32" s="139"/>
      <c r="U32" s="139"/>
      <c r="V32" s="139"/>
      <c r="W32" s="139"/>
      <c r="X32" s="139"/>
      <c r="Y32" s="139"/>
      <c r="Z32" s="139"/>
      <c r="AA32" s="139"/>
      <c r="AB32" s="139"/>
      <c r="AC32" s="139"/>
      <c r="AD32" s="139"/>
      <c r="AE32" s="139"/>
      <c r="AF32" s="139"/>
      <c r="AG32" s="139"/>
      <c r="AH32" s="139"/>
      <c r="AI32" s="139"/>
      <c r="AS32" s="81"/>
      <c r="AT32" s="82"/>
      <c r="AU32" s="82"/>
      <c r="AV32" s="82"/>
    </row>
    <row r="33" spans="1:46" s="35" customFormat="1" ht="18.600000000000001" customHeight="1">
      <c r="A33" s="133"/>
      <c r="B33" s="134"/>
      <c r="C33" s="134"/>
      <c r="D33" s="134"/>
      <c r="E33" s="134"/>
      <c r="F33" s="134"/>
      <c r="G33" s="135"/>
      <c r="H33" s="66"/>
      <c r="I33" s="130"/>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2"/>
      <c r="AR33" s="81"/>
      <c r="AS33" s="81"/>
      <c r="AT33" s="81"/>
    </row>
    <row r="34" spans="1:46" s="35" customFormat="1" ht="18.600000000000001" customHeight="1">
      <c r="A34" s="133"/>
      <c r="B34" s="134"/>
      <c r="C34" s="134"/>
      <c r="D34" s="134"/>
      <c r="E34" s="134"/>
      <c r="F34" s="134"/>
      <c r="G34" s="135"/>
      <c r="H34" s="66"/>
      <c r="I34" s="130"/>
      <c r="J34" s="131"/>
      <c r="K34" s="131"/>
      <c r="L34" s="131"/>
      <c r="M34" s="131"/>
      <c r="N34" s="131"/>
      <c r="O34" s="131"/>
      <c r="P34" s="131"/>
      <c r="Q34" s="131"/>
      <c r="R34" s="131"/>
      <c r="S34" s="131"/>
      <c r="T34" s="131"/>
      <c r="U34" s="131"/>
      <c r="V34" s="131"/>
      <c r="W34" s="131"/>
      <c r="X34" s="131"/>
      <c r="Y34" s="131"/>
      <c r="Z34" s="131"/>
      <c r="AA34" s="131"/>
      <c r="AB34" s="131"/>
      <c r="AC34" s="131"/>
      <c r="AD34" s="131"/>
      <c r="AE34" s="131"/>
      <c r="AF34" s="131"/>
      <c r="AG34" s="131"/>
      <c r="AH34" s="131"/>
      <c r="AI34" s="132"/>
      <c r="AR34" s="81"/>
      <c r="AS34" s="81"/>
      <c r="AT34" s="81"/>
    </row>
    <row r="35" spans="1:46" s="35" customFormat="1" ht="18.600000000000001" customHeight="1">
      <c r="A35" s="148" t="s">
        <v>67</v>
      </c>
      <c r="B35" s="149"/>
      <c r="C35" s="149"/>
      <c r="D35" s="149"/>
      <c r="E35" s="149"/>
      <c r="F35" s="149"/>
      <c r="G35" s="150"/>
      <c r="H35" s="80">
        <f>SUM(所要額A2681012141618202224[])</f>
        <v>0</v>
      </c>
      <c r="I35" s="136"/>
      <c r="J35" s="137"/>
      <c r="K35" s="137"/>
      <c r="L35" s="137"/>
      <c r="M35" s="137"/>
      <c r="N35" s="137"/>
      <c r="O35" s="137"/>
      <c r="P35" s="137"/>
      <c r="Q35" s="137"/>
      <c r="R35" s="137"/>
      <c r="S35" s="137"/>
      <c r="T35" s="137"/>
      <c r="U35" s="137"/>
      <c r="V35" s="137"/>
      <c r="W35" s="137"/>
      <c r="X35" s="137"/>
      <c r="Y35" s="137"/>
      <c r="Z35" s="137"/>
      <c r="AA35" s="137"/>
      <c r="AB35" s="137"/>
      <c r="AC35" s="137"/>
      <c r="AD35" s="137"/>
      <c r="AE35" s="137"/>
      <c r="AF35" s="137"/>
      <c r="AG35" s="137"/>
      <c r="AH35" s="137"/>
      <c r="AI35" s="138"/>
    </row>
    <row r="36" spans="1:46" s="35" customFormat="1" ht="10.199999999999999" customHeight="1">
      <c r="A36" s="36"/>
      <c r="B36" s="37"/>
      <c r="C36" s="38"/>
      <c r="D36" s="37"/>
      <c r="E36" s="39"/>
      <c r="F36" s="37"/>
      <c r="G36" s="37"/>
      <c r="H36" s="37"/>
      <c r="I36" s="40"/>
      <c r="J36" s="40"/>
      <c r="K36" s="41"/>
      <c r="L36" s="38"/>
      <c r="O36" s="40"/>
      <c r="P36" s="42"/>
      <c r="Q36" s="40"/>
      <c r="R36" s="40"/>
      <c r="S36" s="43"/>
      <c r="Z36" s="38"/>
      <c r="AA36" s="44"/>
      <c r="AB36" s="44"/>
      <c r="AC36" s="44"/>
      <c r="AD36" s="43"/>
      <c r="AE36" s="140"/>
      <c r="AF36" s="140"/>
      <c r="AG36" s="140"/>
      <c r="AH36" s="141"/>
      <c r="AI36" s="141"/>
    </row>
    <row r="37" spans="1:46" s="35" customFormat="1" ht="18.600000000000001" customHeight="1">
      <c r="A37" s="84" t="s">
        <v>18</v>
      </c>
      <c r="B37" s="37"/>
      <c r="C37" s="38"/>
      <c r="D37" s="37"/>
      <c r="E37" s="39"/>
      <c r="F37" s="37"/>
      <c r="G37" s="37"/>
      <c r="H37" s="37"/>
      <c r="I37" s="40"/>
      <c r="J37" s="40"/>
      <c r="K37" s="41"/>
      <c r="L37" s="38"/>
      <c r="O37" s="40"/>
      <c r="P37" s="42"/>
      <c r="Q37" s="40"/>
      <c r="R37" s="40"/>
      <c r="S37" s="43"/>
      <c r="Z37" s="38"/>
      <c r="AA37" s="44"/>
      <c r="AB37" s="44"/>
      <c r="AC37" s="44"/>
      <c r="AD37" s="43"/>
      <c r="AE37" s="140"/>
      <c r="AF37" s="140"/>
      <c r="AG37" s="140"/>
      <c r="AH37" s="141"/>
      <c r="AI37" s="141"/>
    </row>
    <row r="38" spans="1:46" s="35" customFormat="1" ht="31.8" customHeight="1">
      <c r="A38" s="142" t="s">
        <v>20</v>
      </c>
      <c r="B38" s="143"/>
      <c r="C38" s="143"/>
      <c r="D38" s="143"/>
      <c r="E38" s="143"/>
      <c r="F38" s="143"/>
      <c r="G38" s="143"/>
      <c r="H38" s="65" t="s">
        <v>72</v>
      </c>
      <c r="I38" s="144" t="s">
        <v>84</v>
      </c>
      <c r="J38" s="143"/>
      <c r="K38" s="143"/>
      <c r="L38" s="143"/>
      <c r="M38" s="143"/>
      <c r="N38" s="143"/>
      <c r="O38" s="143"/>
      <c r="P38" s="143"/>
      <c r="Q38" s="143"/>
      <c r="R38" s="143"/>
      <c r="S38" s="143"/>
      <c r="T38" s="143"/>
      <c r="U38" s="143"/>
      <c r="V38" s="143"/>
      <c r="W38" s="143"/>
      <c r="X38" s="143"/>
      <c r="Y38" s="143"/>
      <c r="Z38" s="143"/>
      <c r="AA38" s="143"/>
      <c r="AB38" s="143"/>
      <c r="AC38" s="143"/>
      <c r="AD38" s="143"/>
      <c r="AE38" s="143"/>
      <c r="AF38" s="143"/>
      <c r="AG38" s="143"/>
      <c r="AH38" s="143"/>
      <c r="AI38" s="145"/>
      <c r="AR38" s="82"/>
    </row>
    <row r="39" spans="1:46" s="35" customFormat="1" ht="18.600000000000001" customHeight="1">
      <c r="A39" s="154"/>
      <c r="B39" s="154"/>
      <c r="C39" s="154"/>
      <c r="D39" s="154"/>
      <c r="E39" s="154"/>
      <c r="F39" s="154"/>
      <c r="G39" s="133"/>
      <c r="H39" s="66"/>
      <c r="I39" s="132"/>
      <c r="J39" s="139"/>
      <c r="K39" s="139"/>
      <c r="L39" s="139"/>
      <c r="M39" s="139"/>
      <c r="N39" s="139"/>
      <c r="O39" s="139"/>
      <c r="P39" s="139"/>
      <c r="Q39" s="139"/>
      <c r="R39" s="139"/>
      <c r="S39" s="139"/>
      <c r="T39" s="139"/>
      <c r="U39" s="139"/>
      <c r="V39" s="139"/>
      <c r="W39" s="139"/>
      <c r="X39" s="139"/>
      <c r="Y39" s="139"/>
      <c r="Z39" s="139"/>
      <c r="AA39" s="139"/>
      <c r="AB39" s="139"/>
      <c r="AC39" s="139"/>
      <c r="AD39" s="139"/>
      <c r="AE39" s="139"/>
      <c r="AF39" s="139"/>
      <c r="AG39" s="139"/>
      <c r="AH39" s="139"/>
      <c r="AI39" s="139"/>
      <c r="AR39" s="48"/>
    </row>
    <row r="40" spans="1:46" s="35" customFormat="1" ht="18.600000000000001" customHeight="1">
      <c r="A40" s="133"/>
      <c r="B40" s="134"/>
      <c r="C40" s="134"/>
      <c r="D40" s="134"/>
      <c r="E40" s="134"/>
      <c r="F40" s="134"/>
      <c r="G40" s="135"/>
      <c r="H40" s="66"/>
      <c r="I40" s="130"/>
      <c r="J40" s="131"/>
      <c r="K40" s="131"/>
      <c r="L40" s="131"/>
      <c r="M40" s="131"/>
      <c r="N40" s="131"/>
      <c r="O40" s="131"/>
      <c r="P40" s="131"/>
      <c r="Q40" s="131"/>
      <c r="R40" s="131"/>
      <c r="S40" s="131"/>
      <c r="T40" s="131"/>
      <c r="U40" s="131"/>
      <c r="V40" s="131"/>
      <c r="W40" s="131"/>
      <c r="X40" s="131"/>
      <c r="Y40" s="131"/>
      <c r="Z40" s="131"/>
      <c r="AA40" s="131"/>
      <c r="AB40" s="131"/>
      <c r="AC40" s="131"/>
      <c r="AD40" s="131"/>
      <c r="AE40" s="131"/>
      <c r="AF40" s="131"/>
      <c r="AG40" s="131"/>
      <c r="AH40" s="131"/>
      <c r="AI40" s="132"/>
      <c r="AR40" s="48"/>
    </row>
    <row r="41" spans="1:46" s="35" customFormat="1" ht="18.600000000000001" customHeight="1">
      <c r="A41" s="133"/>
      <c r="B41" s="134"/>
      <c r="C41" s="134"/>
      <c r="D41" s="134"/>
      <c r="E41" s="134"/>
      <c r="F41" s="134"/>
      <c r="G41" s="135"/>
      <c r="H41" s="66"/>
      <c r="I41" s="130"/>
      <c r="J41" s="131"/>
      <c r="K41" s="131"/>
      <c r="L41" s="131"/>
      <c r="M41" s="131"/>
      <c r="N41" s="131"/>
      <c r="O41" s="131"/>
      <c r="P41" s="131"/>
      <c r="Q41" s="131"/>
      <c r="R41" s="131"/>
      <c r="S41" s="131"/>
      <c r="T41" s="131"/>
      <c r="U41" s="131"/>
      <c r="V41" s="131"/>
      <c r="W41" s="131"/>
      <c r="X41" s="131"/>
      <c r="Y41" s="131"/>
      <c r="Z41" s="131"/>
      <c r="AA41" s="131"/>
      <c r="AB41" s="131"/>
      <c r="AC41" s="131"/>
      <c r="AD41" s="131"/>
      <c r="AE41" s="131"/>
      <c r="AF41" s="131"/>
      <c r="AG41" s="131"/>
      <c r="AH41" s="131"/>
      <c r="AI41" s="132"/>
    </row>
    <row r="42" spans="1:46" s="35" customFormat="1" ht="18.600000000000001" customHeight="1">
      <c r="A42" s="133"/>
      <c r="B42" s="134"/>
      <c r="C42" s="134"/>
      <c r="D42" s="134"/>
      <c r="E42" s="134"/>
      <c r="F42" s="134"/>
      <c r="G42" s="135"/>
      <c r="H42" s="66"/>
      <c r="I42" s="130"/>
      <c r="J42" s="131"/>
      <c r="K42" s="131"/>
      <c r="L42" s="131"/>
      <c r="M42" s="131"/>
      <c r="N42" s="131"/>
      <c r="O42" s="131"/>
      <c r="P42" s="131"/>
      <c r="Q42" s="131"/>
      <c r="R42" s="131"/>
      <c r="S42" s="131"/>
      <c r="T42" s="131"/>
      <c r="U42" s="131"/>
      <c r="V42" s="131"/>
      <c r="W42" s="131"/>
      <c r="X42" s="131"/>
      <c r="Y42" s="131"/>
      <c r="Z42" s="131"/>
      <c r="AA42" s="131"/>
      <c r="AB42" s="131"/>
      <c r="AC42" s="131"/>
      <c r="AD42" s="131"/>
      <c r="AE42" s="131"/>
      <c r="AF42" s="131"/>
      <c r="AG42" s="131"/>
      <c r="AH42" s="131"/>
      <c r="AI42" s="132"/>
    </row>
    <row r="43" spans="1:46" s="35" customFormat="1" ht="18.600000000000001" customHeight="1">
      <c r="A43" s="148" t="s">
        <v>67</v>
      </c>
      <c r="B43" s="149"/>
      <c r="C43" s="149"/>
      <c r="D43" s="149"/>
      <c r="E43" s="149"/>
      <c r="F43" s="149"/>
      <c r="G43" s="150"/>
      <c r="H43" s="80">
        <f>SUM(所要額B3791113151719212325[])</f>
        <v>0</v>
      </c>
      <c r="I43" s="136"/>
      <c r="J43" s="137"/>
      <c r="K43" s="137"/>
      <c r="L43" s="137"/>
      <c r="M43" s="137"/>
      <c r="N43" s="137"/>
      <c r="O43" s="137"/>
      <c r="P43" s="137"/>
      <c r="Q43" s="137"/>
      <c r="R43" s="137"/>
      <c r="S43" s="137"/>
      <c r="T43" s="137"/>
      <c r="U43" s="137"/>
      <c r="V43" s="137"/>
      <c r="W43" s="137"/>
      <c r="X43" s="137"/>
      <c r="Y43" s="137"/>
      <c r="Z43" s="137"/>
      <c r="AA43" s="137"/>
      <c r="AB43" s="137"/>
      <c r="AC43" s="137"/>
      <c r="AD43" s="137"/>
      <c r="AE43" s="137"/>
      <c r="AF43" s="137"/>
      <c r="AG43" s="137"/>
      <c r="AH43" s="137"/>
      <c r="AI43" s="138"/>
    </row>
    <row r="44" spans="1:46" ht="4.5" customHeight="1">
      <c r="A44" s="21"/>
      <c r="B44" s="21"/>
      <c r="C44" s="21"/>
      <c r="D44" s="21"/>
      <c r="E44" s="22"/>
      <c r="F44" s="22"/>
      <c r="G44" s="22"/>
      <c r="H44" s="22"/>
      <c r="I44" s="23"/>
      <c r="J44" s="23"/>
      <c r="K44" s="22"/>
      <c r="L44" s="22"/>
      <c r="M44" s="22"/>
      <c r="N44" s="22"/>
      <c r="O44" s="22"/>
      <c r="P44" s="22"/>
      <c r="Q44" s="22"/>
      <c r="R44" s="22"/>
      <c r="S44" s="22"/>
      <c r="T44" s="22"/>
      <c r="U44" s="24"/>
      <c r="V44" s="24"/>
      <c r="W44" s="24"/>
      <c r="X44" s="24"/>
      <c r="Y44" s="24"/>
      <c r="Z44" s="24"/>
      <c r="AA44" s="22"/>
      <c r="AB44" s="22"/>
      <c r="AC44" s="22"/>
      <c r="AD44" s="22"/>
      <c r="AE44" s="22"/>
      <c r="AF44" s="22"/>
      <c r="AG44" s="22"/>
      <c r="AH44" s="22"/>
      <c r="AI44" s="22"/>
    </row>
    <row r="45" spans="1:46" ht="18" customHeight="1">
      <c r="A45" s="148" t="s">
        <v>68</v>
      </c>
      <c r="B45" s="149"/>
      <c r="C45" s="149"/>
      <c r="D45" s="149"/>
      <c r="E45" s="149"/>
      <c r="F45" s="149"/>
      <c r="G45" s="150"/>
      <c r="H45" s="75">
        <f>IFERROR(H35+H43,"")</f>
        <v>0</v>
      </c>
      <c r="I45" s="151"/>
      <c r="J45" s="152"/>
      <c r="K45" s="152"/>
      <c r="L45" s="152"/>
      <c r="M45" s="152"/>
      <c r="N45" s="152"/>
      <c r="O45" s="152"/>
      <c r="P45" s="152"/>
      <c r="Q45" s="152"/>
      <c r="R45" s="152"/>
      <c r="S45" s="152"/>
      <c r="T45" s="152"/>
      <c r="U45" s="152"/>
      <c r="V45" s="152"/>
      <c r="W45" s="152"/>
      <c r="X45" s="152"/>
      <c r="Y45" s="152"/>
      <c r="Z45" s="152"/>
      <c r="AA45" s="152"/>
      <c r="AB45" s="152"/>
      <c r="AC45" s="152"/>
      <c r="AD45" s="152"/>
      <c r="AE45" s="152"/>
      <c r="AF45" s="152"/>
      <c r="AG45" s="152"/>
      <c r="AH45" s="152"/>
      <c r="AI45" s="153"/>
    </row>
    <row r="46" spans="1:46">
      <c r="A46" s="14"/>
      <c r="B46" s="14" t="s">
        <v>79</v>
      </c>
    </row>
    <row r="47" spans="1:46" ht="34.799999999999997" customHeight="1">
      <c r="B47" s="147"/>
      <c r="C47" s="147"/>
      <c r="D47" s="147"/>
      <c r="E47" s="147"/>
      <c r="F47" s="147"/>
      <c r="G47" s="147"/>
      <c r="H47" s="147"/>
      <c r="I47" s="147"/>
      <c r="J47" s="147"/>
      <c r="K47" s="147"/>
      <c r="L47" s="147"/>
      <c r="M47" s="147"/>
      <c r="N47" s="147"/>
      <c r="O47" s="147"/>
      <c r="P47" s="147"/>
      <c r="Q47" s="147"/>
      <c r="R47" s="147"/>
      <c r="S47" s="147"/>
      <c r="T47" s="147"/>
      <c r="U47" s="147"/>
      <c r="V47" s="147"/>
      <c r="W47" s="147"/>
      <c r="X47" s="147"/>
      <c r="Y47" s="147"/>
      <c r="Z47" s="147"/>
      <c r="AA47" s="147"/>
      <c r="AB47" s="147"/>
      <c r="AC47" s="147"/>
      <c r="AD47" s="147"/>
      <c r="AE47" s="147"/>
      <c r="AF47" s="147"/>
      <c r="AG47" s="147"/>
      <c r="AH47" s="147"/>
    </row>
    <row r="48" spans="1:46" ht="5.4" customHeight="1">
      <c r="AE48" s="146"/>
      <c r="AF48" s="146"/>
      <c r="AG48" s="146"/>
      <c r="AH48" s="146"/>
      <c r="AI48" s="146"/>
    </row>
  </sheetData>
  <sheetProtection formatCells="0" formatColumns="0" formatRows="0" insertColumns="0" insertRows="0" autoFilter="0"/>
  <mergeCells count="77">
    <mergeCell ref="AE48:AI48"/>
    <mergeCell ref="A40:G40"/>
    <mergeCell ref="I40:AI40"/>
    <mergeCell ref="A41:G41"/>
    <mergeCell ref="I41:AI41"/>
    <mergeCell ref="A42:G42"/>
    <mergeCell ref="I42:AI42"/>
    <mergeCell ref="A43:G43"/>
    <mergeCell ref="I43:AI43"/>
    <mergeCell ref="A45:G45"/>
    <mergeCell ref="I45:AI45"/>
    <mergeCell ref="B47:AH47"/>
    <mergeCell ref="AE37:AG37"/>
    <mergeCell ref="AH37:AI37"/>
    <mergeCell ref="A38:G38"/>
    <mergeCell ref="I38:AI38"/>
    <mergeCell ref="A39:G39"/>
    <mergeCell ref="I39:AI39"/>
    <mergeCell ref="A34:G34"/>
    <mergeCell ref="I34:AI34"/>
    <mergeCell ref="A35:G35"/>
    <mergeCell ref="I35:AI35"/>
    <mergeCell ref="AE36:AG36"/>
    <mergeCell ref="AH36:AI36"/>
    <mergeCell ref="A31:G31"/>
    <mergeCell ref="I31:AI31"/>
    <mergeCell ref="A32:G32"/>
    <mergeCell ref="I32:AI32"/>
    <mergeCell ref="A33:G33"/>
    <mergeCell ref="I33:AI33"/>
    <mergeCell ref="A28:G28"/>
    <mergeCell ref="I28:AI28"/>
    <mergeCell ref="A29:G29"/>
    <mergeCell ref="I29:AI29"/>
    <mergeCell ref="A30:G30"/>
    <mergeCell ref="I30:AI30"/>
    <mergeCell ref="AH26:AI27"/>
    <mergeCell ref="A21:S21"/>
    <mergeCell ref="T21:V21"/>
    <mergeCell ref="A23:AI23"/>
    <mergeCell ref="U25:Y25"/>
    <mergeCell ref="Z25:AD25"/>
    <mergeCell ref="AE25:AI25"/>
    <mergeCell ref="U26:W27"/>
    <mergeCell ref="X26:Y27"/>
    <mergeCell ref="Z26:AB27"/>
    <mergeCell ref="AC26:AD27"/>
    <mergeCell ref="AE26:AG27"/>
    <mergeCell ref="A20:S20"/>
    <mergeCell ref="T20:V20"/>
    <mergeCell ref="A10:G10"/>
    <mergeCell ref="I10:AB10"/>
    <mergeCell ref="AC10:AE10"/>
    <mergeCell ref="A16:AI16"/>
    <mergeCell ref="A18:S18"/>
    <mergeCell ref="T18:V18"/>
    <mergeCell ref="A19:S19"/>
    <mergeCell ref="T19:V19"/>
    <mergeCell ref="AF10:AG10"/>
    <mergeCell ref="AH10:AI10"/>
    <mergeCell ref="AL10:AQ10"/>
    <mergeCell ref="A8:C9"/>
    <mergeCell ref="D8:G8"/>
    <mergeCell ref="H8:O8"/>
    <mergeCell ref="P8:R9"/>
    <mergeCell ref="S8:AB8"/>
    <mergeCell ref="AC8:AI8"/>
    <mergeCell ref="D9:G9"/>
    <mergeCell ref="H9:O9"/>
    <mergeCell ref="S9:AB9"/>
    <mergeCell ref="AC9:AI9"/>
    <mergeCell ref="A3:AI3"/>
    <mergeCell ref="A5:AI5"/>
    <mergeCell ref="A7:G7"/>
    <mergeCell ref="H7:J7"/>
    <mergeCell ref="K7:O7"/>
    <mergeCell ref="P7:AI7"/>
  </mergeCells>
  <phoneticPr fontId="3"/>
  <dataValidations count="4">
    <dataValidation type="custom" allowBlank="1" showInputMessage="1" showErrorMessage="1" sqref="H10" xr:uid="{1845269D-1DE7-45BE-8D5D-97B6B6D6A6E6}">
      <formula1>LEN(H10)=LENB(H10)</formula1>
    </dataValidation>
    <dataValidation allowBlank="1" sqref="D9:G9" xr:uid="{0FDD057F-84B4-4E67-8F1A-A591D020978F}"/>
    <dataValidation imeMode="halfAlpha" allowBlank="1" showInputMessage="1" showErrorMessage="1" sqref="O37:R37 I37:J37" xr:uid="{0BF65AAF-5A48-48B2-B0D9-89085A781988}"/>
    <dataValidation type="list" allowBlank="1" showInputMessage="1" showErrorMessage="1" sqref="T18:V21" xr:uid="{E8EAE3E0-11D9-4321-85DB-99E18C847AA6}">
      <formula1>"✔"</formula1>
    </dataValidation>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tableParts count="2">
    <tablePart r:id="rId2"/>
    <tablePart r:id="rId3"/>
  </tablePart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C2D1C4-8E9C-4A72-86FE-3D49BC36E705}">
  <dimension ref="A1:AV48"/>
  <sheetViews>
    <sheetView showGridLines="0" showZeros="0" view="pageBreakPreview" zoomScaleNormal="100" zoomScaleSheetLayoutView="100" workbookViewId="0">
      <selection activeCell="AX23" sqref="AX23"/>
    </sheetView>
  </sheetViews>
  <sheetFormatPr defaultColWidth="2.21875" defaultRowHeight="13.2"/>
  <cols>
    <col min="1" max="1" width="2.21875" style="2" customWidth="1"/>
    <col min="2" max="3" width="2.21875" style="2"/>
    <col min="4" max="4" width="2.77734375" style="2" customWidth="1"/>
    <col min="5" max="7" width="2.21875" style="2"/>
    <col min="8" max="8" width="13" style="2" customWidth="1"/>
    <col min="9" max="15" width="2.33203125" style="2" bestFit="1" customWidth="1"/>
    <col min="16" max="30" width="2.21875" style="2"/>
    <col min="31" max="31" width="2.44140625" style="2" bestFit="1" customWidth="1"/>
    <col min="32" max="36" width="2.21875" style="2"/>
    <col min="37" max="43" width="2.21875" style="2" hidden="1" customWidth="1"/>
    <col min="44" max="16384" width="2.21875" style="2"/>
  </cols>
  <sheetData>
    <row r="1" spans="1:45">
      <c r="A1" s="49" t="s">
        <v>91</v>
      </c>
      <c r="B1" s="74"/>
      <c r="C1" s="74"/>
      <c r="E1" s="59" t="str" cm="1">
        <f t="array" aca="1" ref="E1" ca="1">_xlfn.TEXTAFTER(CELL("filename",E1),"]")</f>
        <v>個票13</v>
      </c>
      <c r="F1" s="60"/>
      <c r="G1" s="60"/>
    </row>
    <row r="2" spans="1:45" ht="7.5" customHeight="1"/>
    <row r="3" spans="1:45" ht="28.5" customHeight="1">
      <c r="A3" s="214" t="s">
        <v>111</v>
      </c>
      <c r="B3" s="215"/>
      <c r="C3" s="215"/>
      <c r="D3" s="215"/>
      <c r="E3" s="215"/>
      <c r="F3" s="215"/>
      <c r="G3" s="215"/>
      <c r="H3" s="215"/>
      <c r="I3" s="215"/>
      <c r="J3" s="215"/>
      <c r="K3" s="215"/>
      <c r="L3" s="215"/>
      <c r="M3" s="215"/>
      <c r="N3" s="215"/>
      <c r="O3" s="215"/>
      <c r="P3" s="215"/>
      <c r="Q3" s="215"/>
      <c r="R3" s="215"/>
      <c r="S3" s="215"/>
      <c r="T3" s="215"/>
      <c r="U3" s="215"/>
      <c r="V3" s="215"/>
      <c r="W3" s="215"/>
      <c r="X3" s="215"/>
      <c r="Y3" s="215"/>
      <c r="Z3" s="215"/>
      <c r="AA3" s="215"/>
      <c r="AB3" s="215"/>
      <c r="AC3" s="215"/>
      <c r="AD3" s="215"/>
      <c r="AE3" s="215"/>
      <c r="AF3" s="215"/>
      <c r="AG3" s="215"/>
      <c r="AH3" s="215"/>
      <c r="AI3" s="216"/>
    </row>
    <row r="4" spans="1:45" ht="9" customHeight="1">
      <c r="A4" s="15"/>
      <c r="B4" s="15"/>
      <c r="C4" s="15"/>
      <c r="D4" s="15"/>
      <c r="E4" s="15"/>
      <c r="F4" s="15"/>
      <c r="G4" s="15"/>
      <c r="H4" s="15"/>
      <c r="I4" s="15"/>
      <c r="J4" s="15"/>
      <c r="K4" s="15"/>
      <c r="L4" s="15"/>
      <c r="M4" s="15"/>
      <c r="N4" s="15"/>
      <c r="O4" s="15"/>
      <c r="P4" s="15"/>
      <c r="Q4" s="15"/>
      <c r="R4" s="15"/>
      <c r="S4" s="15"/>
      <c r="T4" s="15"/>
      <c r="U4" s="15"/>
      <c r="V4" s="15"/>
      <c r="W4" s="15"/>
      <c r="X4" s="15"/>
      <c r="Y4" s="15"/>
      <c r="Z4" s="15"/>
      <c r="AA4" s="15"/>
      <c r="AB4" s="15"/>
      <c r="AC4" s="15"/>
      <c r="AD4" s="15"/>
      <c r="AE4" s="15"/>
      <c r="AF4" s="15"/>
      <c r="AG4" s="15"/>
      <c r="AH4" s="15"/>
      <c r="AI4" s="15"/>
    </row>
    <row r="5" spans="1:45" ht="19.8" customHeight="1">
      <c r="A5" s="170" t="s">
        <v>28</v>
      </c>
      <c r="B5" s="171"/>
      <c r="C5" s="171"/>
      <c r="D5" s="171"/>
      <c r="E5" s="171"/>
      <c r="F5" s="171"/>
      <c r="G5" s="171"/>
      <c r="H5" s="171"/>
      <c r="I5" s="171"/>
      <c r="J5" s="171"/>
      <c r="K5" s="171"/>
      <c r="L5" s="171"/>
      <c r="M5" s="171"/>
      <c r="N5" s="171"/>
      <c r="O5" s="171"/>
      <c r="P5" s="171"/>
      <c r="Q5" s="171"/>
      <c r="R5" s="171"/>
      <c r="S5" s="171"/>
      <c r="T5" s="171"/>
      <c r="U5" s="171"/>
      <c r="V5" s="171"/>
      <c r="W5" s="171"/>
      <c r="X5" s="171"/>
      <c r="Y5" s="171"/>
      <c r="Z5" s="171"/>
      <c r="AA5" s="171"/>
      <c r="AB5" s="171"/>
      <c r="AC5" s="171"/>
      <c r="AD5" s="171"/>
      <c r="AE5" s="171"/>
      <c r="AF5" s="171"/>
      <c r="AG5" s="171"/>
      <c r="AH5" s="171"/>
      <c r="AI5" s="172"/>
      <c r="AS5" s="95" t="s">
        <v>123</v>
      </c>
    </row>
    <row r="6" spans="1:45" ht="4.5" customHeight="1">
      <c r="A6" s="16"/>
      <c r="B6" s="16"/>
      <c r="C6" s="16"/>
      <c r="D6" s="16"/>
      <c r="E6" s="16"/>
      <c r="F6" s="16"/>
      <c r="G6" s="16"/>
      <c r="H6" s="16"/>
      <c r="I6" s="16"/>
      <c r="J6" s="16"/>
      <c r="K6" s="16"/>
      <c r="L6" s="16"/>
      <c r="M6" s="16"/>
      <c r="N6" s="16"/>
      <c r="O6" s="16"/>
      <c r="P6" s="16"/>
      <c r="Q6" s="16"/>
      <c r="R6" s="16"/>
      <c r="S6" s="16"/>
      <c r="T6" s="16"/>
      <c r="U6" s="16"/>
      <c r="V6" s="16"/>
      <c r="W6" s="16"/>
      <c r="X6" s="16"/>
      <c r="Y6" s="16"/>
      <c r="Z6" s="16"/>
      <c r="AA6" s="16"/>
      <c r="AB6" s="16"/>
      <c r="AC6" s="16"/>
      <c r="AD6" s="16"/>
      <c r="AE6" s="16"/>
      <c r="AF6" s="16"/>
      <c r="AG6" s="16"/>
      <c r="AH6" s="16"/>
      <c r="AI6" s="16"/>
    </row>
    <row r="7" spans="1:45" ht="28.5" customHeight="1">
      <c r="A7" s="193" t="s">
        <v>9</v>
      </c>
      <c r="B7" s="194"/>
      <c r="C7" s="194"/>
      <c r="D7" s="194"/>
      <c r="E7" s="194"/>
      <c r="F7" s="194"/>
      <c r="G7" s="195"/>
      <c r="H7" s="217"/>
      <c r="I7" s="218"/>
      <c r="J7" s="219"/>
      <c r="K7" s="193" t="s">
        <v>10</v>
      </c>
      <c r="L7" s="194"/>
      <c r="M7" s="194"/>
      <c r="N7" s="194"/>
      <c r="O7" s="195"/>
      <c r="P7" s="220"/>
      <c r="Q7" s="184"/>
      <c r="R7" s="184"/>
      <c r="S7" s="184"/>
      <c r="T7" s="184"/>
      <c r="U7" s="184"/>
      <c r="V7" s="184"/>
      <c r="W7" s="184"/>
      <c r="X7" s="184"/>
      <c r="Y7" s="184"/>
      <c r="Z7" s="184"/>
      <c r="AA7" s="184"/>
      <c r="AB7" s="184"/>
      <c r="AC7" s="184"/>
      <c r="AD7" s="184"/>
      <c r="AE7" s="184"/>
      <c r="AF7" s="184"/>
      <c r="AG7" s="184"/>
      <c r="AH7" s="184"/>
      <c r="AI7" s="221"/>
    </row>
    <row r="8" spans="1:45" ht="28.5" customHeight="1">
      <c r="A8" s="209" t="s">
        <v>11</v>
      </c>
      <c r="B8" s="210"/>
      <c r="C8" s="211"/>
      <c r="D8" s="193" t="s">
        <v>12</v>
      </c>
      <c r="E8" s="194"/>
      <c r="F8" s="194"/>
      <c r="G8" s="195"/>
      <c r="H8" s="193" t="s">
        <v>81</v>
      </c>
      <c r="I8" s="194"/>
      <c r="J8" s="194"/>
      <c r="K8" s="194"/>
      <c r="L8" s="194"/>
      <c r="M8" s="194"/>
      <c r="N8" s="194"/>
      <c r="O8" s="195"/>
      <c r="P8" s="209" t="s">
        <v>13</v>
      </c>
      <c r="Q8" s="210"/>
      <c r="R8" s="211"/>
      <c r="S8" s="193" t="s">
        <v>2</v>
      </c>
      <c r="T8" s="194"/>
      <c r="U8" s="194"/>
      <c r="V8" s="194"/>
      <c r="W8" s="194"/>
      <c r="X8" s="194"/>
      <c r="Y8" s="194"/>
      <c r="Z8" s="194"/>
      <c r="AA8" s="194"/>
      <c r="AB8" s="195"/>
      <c r="AC8" s="196" t="s">
        <v>29</v>
      </c>
      <c r="AD8" s="182"/>
      <c r="AE8" s="182"/>
      <c r="AF8" s="182"/>
      <c r="AG8" s="182"/>
      <c r="AH8" s="182"/>
      <c r="AI8" s="183"/>
    </row>
    <row r="9" spans="1:45" ht="28.5" customHeight="1">
      <c r="A9" s="212"/>
      <c r="B9" s="213"/>
      <c r="C9" s="120"/>
      <c r="D9" s="197" t="s">
        <v>27</v>
      </c>
      <c r="E9" s="198"/>
      <c r="F9" s="198"/>
      <c r="G9" s="199"/>
      <c r="H9" s="200"/>
      <c r="I9" s="201"/>
      <c r="J9" s="201"/>
      <c r="K9" s="201"/>
      <c r="L9" s="201"/>
      <c r="M9" s="201"/>
      <c r="N9" s="201"/>
      <c r="O9" s="202"/>
      <c r="P9" s="212"/>
      <c r="Q9" s="213"/>
      <c r="R9" s="120"/>
      <c r="S9" s="203"/>
      <c r="T9" s="204"/>
      <c r="U9" s="204"/>
      <c r="V9" s="204"/>
      <c r="W9" s="204"/>
      <c r="X9" s="204"/>
      <c r="Y9" s="204"/>
      <c r="Z9" s="204"/>
      <c r="AA9" s="204"/>
      <c r="AB9" s="205"/>
      <c r="AC9" s="206"/>
      <c r="AD9" s="207"/>
      <c r="AE9" s="207"/>
      <c r="AF9" s="207"/>
      <c r="AG9" s="207"/>
      <c r="AH9" s="207"/>
      <c r="AI9" s="208"/>
    </row>
    <row r="10" spans="1:45" s="3" customFormat="1" ht="28.5" customHeight="1">
      <c r="A10" s="161" t="s">
        <v>31</v>
      </c>
      <c r="B10" s="194"/>
      <c r="C10" s="194"/>
      <c r="D10" s="194"/>
      <c r="E10" s="194"/>
      <c r="F10" s="194"/>
      <c r="G10" s="195"/>
      <c r="H10" s="62"/>
      <c r="I10" s="187" t="str">
        <f>IFERROR(VLOOKUP(H10,事業所種別・基準額!$B$5:$C$33,2,FALSE),"")</f>
        <v/>
      </c>
      <c r="J10" s="188"/>
      <c r="K10" s="188"/>
      <c r="L10" s="188"/>
      <c r="M10" s="188"/>
      <c r="N10" s="188"/>
      <c r="O10" s="188"/>
      <c r="P10" s="188"/>
      <c r="Q10" s="188"/>
      <c r="R10" s="188"/>
      <c r="S10" s="188"/>
      <c r="T10" s="188"/>
      <c r="U10" s="188"/>
      <c r="V10" s="188"/>
      <c r="W10" s="188"/>
      <c r="X10" s="188"/>
      <c r="Y10" s="188"/>
      <c r="Z10" s="188"/>
      <c r="AA10" s="188"/>
      <c r="AB10" s="189"/>
      <c r="AC10" s="181" t="s">
        <v>14</v>
      </c>
      <c r="AD10" s="182"/>
      <c r="AE10" s="183"/>
      <c r="AF10" s="184"/>
      <c r="AG10" s="184"/>
      <c r="AH10" s="185" t="s">
        <v>15</v>
      </c>
      <c r="AI10" s="186"/>
      <c r="AL10" s="180"/>
      <c r="AM10" s="180"/>
      <c r="AN10" s="180"/>
      <c r="AO10" s="180"/>
      <c r="AP10" s="180"/>
      <c r="AQ10" s="180"/>
    </row>
    <row r="11" spans="1:45" s="3" customFormat="1" ht="6" customHeight="1">
      <c r="A11" s="17"/>
      <c r="B11" s="17"/>
      <c r="C11" s="17"/>
      <c r="D11" s="17"/>
      <c r="E11" s="17"/>
      <c r="F11" s="17"/>
      <c r="G11" s="17"/>
      <c r="H11" s="17"/>
      <c r="I11" s="16"/>
      <c r="J11" s="16"/>
      <c r="K11" s="16"/>
      <c r="L11" s="16"/>
      <c r="M11" s="16"/>
      <c r="N11" s="16"/>
      <c r="O11" s="16"/>
      <c r="P11" s="16"/>
      <c r="Q11" s="18"/>
      <c r="R11" s="16"/>
      <c r="S11" s="16"/>
      <c r="T11" s="16"/>
      <c r="U11" s="19"/>
      <c r="V11" s="20"/>
      <c r="W11" s="18"/>
      <c r="X11" s="16"/>
      <c r="Y11" s="16"/>
      <c r="Z11" s="16"/>
      <c r="AA11" s="16"/>
      <c r="AB11" s="16"/>
      <c r="AC11" s="16"/>
      <c r="AD11" s="16"/>
      <c r="AE11" s="16"/>
      <c r="AF11" s="16"/>
      <c r="AG11" s="16"/>
      <c r="AH11" s="16"/>
      <c r="AI11" s="16"/>
    </row>
    <row r="12" spans="1:45" s="3" customFormat="1" ht="16.8" customHeight="1"/>
    <row r="13" spans="1:45" s="3" customFormat="1" ht="3" customHeight="1"/>
    <row r="14" spans="1:45" s="3" customFormat="1" ht="16.2" customHeight="1"/>
    <row r="15" spans="1:45" s="3" customFormat="1" ht="6" customHeight="1">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row>
    <row r="16" spans="1:45" s="3" customFormat="1" ht="18.600000000000001" customHeight="1">
      <c r="A16" s="170" t="s">
        <v>113</v>
      </c>
      <c r="B16" s="171"/>
      <c r="C16" s="171"/>
      <c r="D16" s="171"/>
      <c r="E16" s="171"/>
      <c r="F16" s="171"/>
      <c r="G16" s="171"/>
      <c r="H16" s="171"/>
      <c r="I16" s="171"/>
      <c r="J16" s="171"/>
      <c r="K16" s="171"/>
      <c r="L16" s="171"/>
      <c r="M16" s="171"/>
      <c r="N16" s="171"/>
      <c r="O16" s="171"/>
      <c r="P16" s="171"/>
      <c r="Q16" s="171"/>
      <c r="R16" s="171"/>
      <c r="S16" s="171"/>
      <c r="T16" s="171"/>
      <c r="U16" s="171"/>
      <c r="V16" s="171"/>
      <c r="W16" s="171"/>
      <c r="X16" s="171"/>
      <c r="Y16" s="171"/>
      <c r="Z16" s="171"/>
      <c r="AA16" s="171"/>
      <c r="AB16" s="171"/>
      <c r="AC16" s="171"/>
      <c r="AD16" s="171"/>
      <c r="AE16" s="171"/>
      <c r="AF16" s="171"/>
      <c r="AG16" s="171"/>
      <c r="AH16" s="171"/>
      <c r="AI16" s="172"/>
    </row>
    <row r="17" spans="1:48" s="3" customFormat="1" ht="3" customHeight="1">
      <c r="A17" s="33"/>
      <c r="B17" s="33"/>
      <c r="C17" s="33"/>
      <c r="D17" s="33"/>
      <c r="E17" s="33"/>
      <c r="F17" s="33"/>
      <c r="G17" s="33"/>
      <c r="H17" s="33"/>
      <c r="I17" s="34"/>
      <c r="J17" s="34"/>
      <c r="K17" s="34"/>
      <c r="L17" s="34"/>
      <c r="M17" s="34"/>
      <c r="N17" s="34"/>
      <c r="O17" s="34"/>
      <c r="P17" s="34"/>
      <c r="Q17" s="34"/>
      <c r="R17" s="34"/>
      <c r="S17" s="34"/>
      <c r="T17" s="34"/>
      <c r="U17" s="34"/>
      <c r="V17" s="34"/>
      <c r="W17" s="34"/>
      <c r="X17" s="34"/>
      <c r="Y17" s="34"/>
      <c r="Z17" s="34"/>
      <c r="AA17" s="34"/>
      <c r="AB17" s="34"/>
      <c r="AC17" s="34"/>
      <c r="AD17" s="34"/>
      <c r="AE17" s="34"/>
      <c r="AF17" s="34"/>
      <c r="AG17" s="34"/>
      <c r="AH17" s="34"/>
      <c r="AI17" s="34"/>
    </row>
    <row r="18" spans="1:48" s="3" customFormat="1" ht="24.6" customHeight="1">
      <c r="A18" s="168" t="s">
        <v>76</v>
      </c>
      <c r="B18" s="169"/>
      <c r="C18" s="169"/>
      <c r="D18" s="169"/>
      <c r="E18" s="169"/>
      <c r="F18" s="169"/>
      <c r="G18" s="169"/>
      <c r="H18" s="169"/>
      <c r="I18" s="169"/>
      <c r="J18" s="169"/>
      <c r="K18" s="169"/>
      <c r="L18" s="169"/>
      <c r="M18" s="169"/>
      <c r="N18" s="169"/>
      <c r="O18" s="169"/>
      <c r="P18" s="169"/>
      <c r="Q18" s="169"/>
      <c r="R18" s="169"/>
      <c r="S18" s="169"/>
      <c r="T18" s="155"/>
      <c r="U18" s="156"/>
      <c r="V18" s="157"/>
      <c r="W18" s="25"/>
      <c r="X18" s="25"/>
      <c r="Y18" s="25"/>
      <c r="Z18" s="25"/>
      <c r="AA18" s="25"/>
      <c r="AB18" s="25"/>
      <c r="AC18" s="25"/>
    </row>
    <row r="19" spans="1:48" s="3" customFormat="1" ht="13.2" customHeight="1">
      <c r="A19" s="158" t="s">
        <v>77</v>
      </c>
      <c r="B19" s="159"/>
      <c r="C19" s="159"/>
      <c r="D19" s="159"/>
      <c r="E19" s="159"/>
      <c r="F19" s="159"/>
      <c r="G19" s="159"/>
      <c r="H19" s="159"/>
      <c r="I19" s="159"/>
      <c r="J19" s="159"/>
      <c r="K19" s="159"/>
      <c r="L19" s="159"/>
      <c r="M19" s="159"/>
      <c r="N19" s="159"/>
      <c r="O19" s="159"/>
      <c r="P19" s="159"/>
      <c r="Q19" s="159"/>
      <c r="R19" s="159"/>
      <c r="S19" s="160"/>
      <c r="T19" s="155"/>
      <c r="U19" s="156"/>
      <c r="V19" s="157"/>
      <c r="W19" s="25"/>
      <c r="X19" s="25"/>
      <c r="Y19" s="25"/>
      <c r="Z19" s="25"/>
      <c r="AA19" s="25"/>
      <c r="AB19" s="25"/>
      <c r="AC19" s="25"/>
    </row>
    <row r="20" spans="1:48" s="3" customFormat="1" ht="13.2" customHeight="1">
      <c r="A20" s="158" t="s">
        <v>78</v>
      </c>
      <c r="B20" s="159"/>
      <c r="C20" s="159"/>
      <c r="D20" s="159"/>
      <c r="E20" s="159"/>
      <c r="F20" s="159"/>
      <c r="G20" s="159"/>
      <c r="H20" s="159"/>
      <c r="I20" s="159"/>
      <c r="J20" s="159"/>
      <c r="K20" s="159"/>
      <c r="L20" s="159"/>
      <c r="M20" s="159"/>
      <c r="N20" s="159"/>
      <c r="O20" s="159"/>
      <c r="P20" s="159"/>
      <c r="Q20" s="159"/>
      <c r="R20" s="159"/>
      <c r="S20" s="159"/>
      <c r="T20" s="155"/>
      <c r="U20" s="156"/>
      <c r="V20" s="157"/>
      <c r="W20" s="25"/>
      <c r="X20" s="25"/>
      <c r="Y20" s="25"/>
      <c r="Z20" s="25"/>
      <c r="AA20" s="25"/>
      <c r="AB20" s="25"/>
      <c r="AC20" s="25"/>
    </row>
    <row r="21" spans="1:48" s="3" customFormat="1" ht="24.6" customHeight="1">
      <c r="A21" s="168" t="s">
        <v>112</v>
      </c>
      <c r="B21" s="169"/>
      <c r="C21" s="169"/>
      <c r="D21" s="169"/>
      <c r="E21" s="169"/>
      <c r="F21" s="169"/>
      <c r="G21" s="169"/>
      <c r="H21" s="169"/>
      <c r="I21" s="169"/>
      <c r="J21" s="169"/>
      <c r="K21" s="169"/>
      <c r="L21" s="169"/>
      <c r="M21" s="169"/>
      <c r="N21" s="169"/>
      <c r="O21" s="169"/>
      <c r="P21" s="169"/>
      <c r="Q21" s="169"/>
      <c r="R21" s="169"/>
      <c r="S21" s="169"/>
      <c r="T21" s="155"/>
      <c r="U21" s="156"/>
      <c r="V21" s="157"/>
      <c r="W21" s="25"/>
      <c r="X21" s="25"/>
      <c r="Y21" s="25"/>
      <c r="Z21" s="25"/>
      <c r="AA21" s="25"/>
      <c r="AB21" s="25"/>
      <c r="AC21" s="25"/>
    </row>
    <row r="22" spans="1:48" s="3" customFormat="1" ht="6" customHeight="1">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row>
    <row r="23" spans="1:48" s="3" customFormat="1" ht="30" customHeight="1">
      <c r="A23" s="170" t="s">
        <v>16</v>
      </c>
      <c r="B23" s="171"/>
      <c r="C23" s="171"/>
      <c r="D23" s="171"/>
      <c r="E23" s="171"/>
      <c r="F23" s="171"/>
      <c r="G23" s="171"/>
      <c r="H23" s="171"/>
      <c r="I23" s="171"/>
      <c r="J23" s="171"/>
      <c r="K23" s="171"/>
      <c r="L23" s="171"/>
      <c r="M23" s="171"/>
      <c r="N23" s="171"/>
      <c r="O23" s="171"/>
      <c r="P23" s="171"/>
      <c r="Q23" s="171"/>
      <c r="R23" s="171"/>
      <c r="S23" s="171"/>
      <c r="T23" s="171"/>
      <c r="U23" s="171"/>
      <c r="V23" s="171"/>
      <c r="W23" s="171"/>
      <c r="X23" s="171"/>
      <c r="Y23" s="171"/>
      <c r="Z23" s="171"/>
      <c r="AA23" s="171"/>
      <c r="AB23" s="171"/>
      <c r="AC23" s="171"/>
      <c r="AD23" s="171"/>
      <c r="AE23" s="171"/>
      <c r="AF23" s="171"/>
      <c r="AG23" s="171"/>
      <c r="AH23" s="171"/>
      <c r="AI23" s="172"/>
    </row>
    <row r="24" spans="1:48" s="3" customFormat="1" ht="3" customHeight="1" thickBot="1">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row>
    <row r="25" spans="1:48" s="3" customFormat="1" ht="15.6" customHeight="1">
      <c r="A25" s="85" t="s">
        <v>89</v>
      </c>
      <c r="B25" s="85"/>
      <c r="C25" s="85"/>
      <c r="D25" s="86"/>
      <c r="E25" s="7"/>
      <c r="F25" s="7"/>
      <c r="G25" s="7"/>
      <c r="H25" s="7"/>
      <c r="I25" s="8"/>
      <c r="J25" s="8"/>
      <c r="K25" s="7"/>
      <c r="L25" s="7"/>
      <c r="M25" s="7"/>
      <c r="N25" s="7"/>
      <c r="O25" s="7"/>
      <c r="P25" s="9"/>
      <c r="Q25" s="9"/>
      <c r="R25" s="9"/>
      <c r="S25" s="9"/>
      <c r="U25" s="161" t="s">
        <v>69</v>
      </c>
      <c r="V25" s="162"/>
      <c r="W25" s="162"/>
      <c r="X25" s="162"/>
      <c r="Y25" s="162"/>
      <c r="Z25" s="161" t="s">
        <v>17</v>
      </c>
      <c r="AA25" s="162"/>
      <c r="AB25" s="162"/>
      <c r="AC25" s="162"/>
      <c r="AD25" s="162"/>
      <c r="AE25" s="173" t="s">
        <v>30</v>
      </c>
      <c r="AF25" s="174"/>
      <c r="AG25" s="174"/>
      <c r="AH25" s="174"/>
      <c r="AI25" s="175"/>
    </row>
    <row r="26" spans="1:48" s="3" customFormat="1" ht="18" customHeight="1">
      <c r="A26" s="85" t="s">
        <v>88</v>
      </c>
      <c r="B26" s="85"/>
      <c r="C26" s="85"/>
      <c r="D26" s="86"/>
      <c r="E26" s="7"/>
      <c r="F26" s="7"/>
      <c r="G26" s="7"/>
      <c r="H26" s="7"/>
      <c r="I26" s="7"/>
      <c r="J26" s="7"/>
      <c r="K26" s="7"/>
      <c r="L26" s="7"/>
      <c r="M26" s="7"/>
      <c r="N26" s="7"/>
      <c r="O26" s="7"/>
      <c r="P26" s="7"/>
      <c r="Q26" s="7"/>
      <c r="R26" s="7"/>
      <c r="S26" s="7"/>
      <c r="U26" s="163">
        <f>ROUNDDOWN(H45/1000,0)</f>
        <v>0</v>
      </c>
      <c r="V26" s="164"/>
      <c r="W26" s="164"/>
      <c r="X26" s="167" t="s">
        <v>0</v>
      </c>
      <c r="Y26" s="167"/>
      <c r="Z26" s="163" t="str">
        <f>IFERROR(IF($H$10&lt;23,VLOOKUP(H10,事業所種別・基準額!$B$5:$E$33,4,FALSE),AF10*6),"")</f>
        <v/>
      </c>
      <c r="AA26" s="164"/>
      <c r="AB26" s="164"/>
      <c r="AC26" s="167" t="s">
        <v>0</v>
      </c>
      <c r="AD26" s="167"/>
      <c r="AE26" s="176">
        <f>MIN(U26,Z26)</f>
        <v>0</v>
      </c>
      <c r="AF26" s="177"/>
      <c r="AG26" s="177"/>
      <c r="AH26" s="167" t="s">
        <v>0</v>
      </c>
      <c r="AI26" s="190"/>
    </row>
    <row r="27" spans="1:48" s="3" customFormat="1" ht="24" customHeight="1" thickBot="1">
      <c r="A27" s="83" t="s">
        <v>19</v>
      </c>
      <c r="B27" s="7"/>
      <c r="C27" s="7"/>
      <c r="D27" s="7"/>
      <c r="E27" s="7"/>
      <c r="F27" s="7"/>
      <c r="G27" s="7"/>
      <c r="H27" s="7"/>
      <c r="I27" s="7"/>
      <c r="J27" s="7"/>
      <c r="K27" s="7"/>
      <c r="L27" s="7"/>
      <c r="M27" s="7"/>
      <c r="N27" s="7"/>
      <c r="O27" s="7"/>
      <c r="P27" s="7"/>
      <c r="Q27" s="7"/>
      <c r="R27" s="7"/>
      <c r="S27" s="7"/>
      <c r="U27" s="165"/>
      <c r="V27" s="166"/>
      <c r="W27" s="166"/>
      <c r="X27" s="167"/>
      <c r="Y27" s="167"/>
      <c r="Z27" s="165"/>
      <c r="AA27" s="166"/>
      <c r="AB27" s="166"/>
      <c r="AC27" s="167"/>
      <c r="AD27" s="167"/>
      <c r="AE27" s="178"/>
      <c r="AF27" s="179"/>
      <c r="AG27" s="179"/>
      <c r="AH27" s="191"/>
      <c r="AI27" s="192"/>
      <c r="AP27" s="4"/>
      <c r="AR27" s="76"/>
    </row>
    <row r="28" spans="1:48" s="35" customFormat="1" ht="29.4" customHeight="1">
      <c r="A28" s="142" t="s">
        <v>20</v>
      </c>
      <c r="B28" s="143"/>
      <c r="C28" s="143"/>
      <c r="D28" s="143"/>
      <c r="E28" s="143"/>
      <c r="F28" s="143"/>
      <c r="G28" s="143"/>
      <c r="H28" s="65" t="s">
        <v>71</v>
      </c>
      <c r="I28" s="144" t="s">
        <v>83</v>
      </c>
      <c r="J28" s="143"/>
      <c r="K28" s="143"/>
      <c r="L28" s="143"/>
      <c r="M28" s="143"/>
      <c r="N28" s="143"/>
      <c r="O28" s="143"/>
      <c r="P28" s="143"/>
      <c r="Q28" s="143"/>
      <c r="R28" s="143"/>
      <c r="S28" s="143"/>
      <c r="T28" s="143"/>
      <c r="U28" s="143"/>
      <c r="V28" s="143"/>
      <c r="W28" s="143"/>
      <c r="X28" s="143"/>
      <c r="Y28" s="143"/>
      <c r="Z28" s="143"/>
      <c r="AA28" s="143"/>
      <c r="AB28" s="143"/>
      <c r="AC28" s="143"/>
      <c r="AD28" s="143"/>
      <c r="AE28" s="143"/>
      <c r="AF28" s="143"/>
      <c r="AG28" s="143"/>
      <c r="AH28" s="143"/>
      <c r="AI28" s="145"/>
      <c r="AR28" s="82"/>
    </row>
    <row r="29" spans="1:48" s="35" customFormat="1" ht="18.600000000000001" customHeight="1">
      <c r="A29" s="154"/>
      <c r="B29" s="154"/>
      <c r="C29" s="154"/>
      <c r="D29" s="154"/>
      <c r="E29" s="154"/>
      <c r="F29" s="154"/>
      <c r="G29" s="154"/>
      <c r="H29" s="66"/>
      <c r="I29" s="139"/>
      <c r="J29" s="139"/>
      <c r="K29" s="139"/>
      <c r="L29" s="139"/>
      <c r="M29" s="139"/>
      <c r="N29" s="139"/>
      <c r="O29" s="139"/>
      <c r="P29" s="139"/>
      <c r="Q29" s="139"/>
      <c r="R29" s="139"/>
      <c r="S29" s="139"/>
      <c r="T29" s="139"/>
      <c r="U29" s="139"/>
      <c r="V29" s="139"/>
      <c r="W29" s="139"/>
      <c r="X29" s="139"/>
      <c r="Y29" s="139"/>
      <c r="Z29" s="139"/>
      <c r="AA29" s="139"/>
      <c r="AB29" s="139"/>
      <c r="AC29" s="139"/>
      <c r="AD29" s="139"/>
      <c r="AE29" s="139"/>
      <c r="AF29" s="139"/>
      <c r="AG29" s="139"/>
      <c r="AH29" s="139"/>
      <c r="AI29" s="139"/>
      <c r="AR29" s="95" t="s">
        <v>124</v>
      </c>
      <c r="AS29" s="95"/>
    </row>
    <row r="30" spans="1:48" s="35" customFormat="1" ht="18.600000000000001" customHeight="1">
      <c r="A30" s="133"/>
      <c r="B30" s="134"/>
      <c r="C30" s="134"/>
      <c r="D30" s="134"/>
      <c r="E30" s="134"/>
      <c r="F30" s="134"/>
      <c r="G30" s="135"/>
      <c r="H30" s="66"/>
      <c r="I30" s="130"/>
      <c r="J30" s="131"/>
      <c r="K30" s="131"/>
      <c r="L30" s="131"/>
      <c r="M30" s="131"/>
      <c r="N30" s="131"/>
      <c r="O30" s="131"/>
      <c r="P30" s="131"/>
      <c r="Q30" s="131"/>
      <c r="R30" s="131"/>
      <c r="S30" s="131"/>
      <c r="T30" s="131"/>
      <c r="U30" s="131"/>
      <c r="V30" s="131"/>
      <c r="W30" s="131"/>
      <c r="X30" s="131"/>
      <c r="Y30" s="131"/>
      <c r="Z30" s="131"/>
      <c r="AA30" s="131"/>
      <c r="AB30" s="131"/>
      <c r="AC30" s="131"/>
      <c r="AD30" s="131"/>
      <c r="AE30" s="131"/>
      <c r="AF30" s="131"/>
      <c r="AG30" s="131"/>
      <c r="AH30" s="131"/>
      <c r="AI30" s="132"/>
      <c r="AR30" s="96"/>
      <c r="AS30" s="95" t="s">
        <v>125</v>
      </c>
    </row>
    <row r="31" spans="1:48" s="35" customFormat="1" ht="18.600000000000001" customHeight="1">
      <c r="A31" s="133"/>
      <c r="B31" s="134"/>
      <c r="C31" s="134"/>
      <c r="D31" s="134"/>
      <c r="E31" s="134"/>
      <c r="F31" s="134"/>
      <c r="G31" s="135"/>
      <c r="H31" s="66"/>
      <c r="I31" s="130"/>
      <c r="J31" s="131"/>
      <c r="K31" s="131"/>
      <c r="L31" s="131"/>
      <c r="M31" s="131"/>
      <c r="N31" s="131"/>
      <c r="O31" s="131"/>
      <c r="P31" s="131"/>
      <c r="Q31" s="131"/>
      <c r="R31" s="131"/>
      <c r="S31" s="131"/>
      <c r="T31" s="131"/>
      <c r="U31" s="131"/>
      <c r="V31" s="131"/>
      <c r="W31" s="131"/>
      <c r="X31" s="131"/>
      <c r="Y31" s="131"/>
      <c r="Z31" s="131"/>
      <c r="AA31" s="131"/>
      <c r="AB31" s="131"/>
      <c r="AC31" s="131"/>
      <c r="AD31" s="131"/>
      <c r="AE31" s="131"/>
      <c r="AF31" s="131"/>
      <c r="AG31" s="131"/>
      <c r="AH31" s="131"/>
      <c r="AI31" s="132"/>
      <c r="AR31" s="48"/>
      <c r="AS31" s="82"/>
      <c r="AT31" s="82"/>
      <c r="AU31" s="82"/>
      <c r="AV31" s="82"/>
    </row>
    <row r="32" spans="1:48" s="35" customFormat="1" ht="18.600000000000001" customHeight="1">
      <c r="A32" s="154"/>
      <c r="B32" s="154"/>
      <c r="C32" s="154"/>
      <c r="D32" s="154"/>
      <c r="E32" s="154"/>
      <c r="F32" s="154"/>
      <c r="G32" s="154"/>
      <c r="H32" s="66"/>
      <c r="I32" s="139"/>
      <c r="J32" s="139"/>
      <c r="K32" s="139"/>
      <c r="L32" s="139"/>
      <c r="M32" s="139"/>
      <c r="N32" s="139"/>
      <c r="O32" s="139"/>
      <c r="P32" s="139"/>
      <c r="Q32" s="139"/>
      <c r="R32" s="139"/>
      <c r="S32" s="139"/>
      <c r="T32" s="139"/>
      <c r="U32" s="139"/>
      <c r="V32" s="139"/>
      <c r="W32" s="139"/>
      <c r="X32" s="139"/>
      <c r="Y32" s="139"/>
      <c r="Z32" s="139"/>
      <c r="AA32" s="139"/>
      <c r="AB32" s="139"/>
      <c r="AC32" s="139"/>
      <c r="AD32" s="139"/>
      <c r="AE32" s="139"/>
      <c r="AF32" s="139"/>
      <c r="AG32" s="139"/>
      <c r="AH32" s="139"/>
      <c r="AI32" s="139"/>
      <c r="AS32" s="81"/>
      <c r="AT32" s="82"/>
      <c r="AU32" s="82"/>
      <c r="AV32" s="82"/>
    </row>
    <row r="33" spans="1:46" s="35" customFormat="1" ht="18.600000000000001" customHeight="1">
      <c r="A33" s="133"/>
      <c r="B33" s="134"/>
      <c r="C33" s="134"/>
      <c r="D33" s="134"/>
      <c r="E33" s="134"/>
      <c r="F33" s="134"/>
      <c r="G33" s="135"/>
      <c r="H33" s="66"/>
      <c r="I33" s="130"/>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2"/>
      <c r="AR33" s="81"/>
      <c r="AS33" s="81"/>
      <c r="AT33" s="81"/>
    </row>
    <row r="34" spans="1:46" s="35" customFormat="1" ht="18.600000000000001" customHeight="1">
      <c r="A34" s="133"/>
      <c r="B34" s="134"/>
      <c r="C34" s="134"/>
      <c r="D34" s="134"/>
      <c r="E34" s="134"/>
      <c r="F34" s="134"/>
      <c r="G34" s="135"/>
      <c r="H34" s="66"/>
      <c r="I34" s="130"/>
      <c r="J34" s="131"/>
      <c r="K34" s="131"/>
      <c r="L34" s="131"/>
      <c r="M34" s="131"/>
      <c r="N34" s="131"/>
      <c r="O34" s="131"/>
      <c r="P34" s="131"/>
      <c r="Q34" s="131"/>
      <c r="R34" s="131"/>
      <c r="S34" s="131"/>
      <c r="T34" s="131"/>
      <c r="U34" s="131"/>
      <c r="V34" s="131"/>
      <c r="W34" s="131"/>
      <c r="X34" s="131"/>
      <c r="Y34" s="131"/>
      <c r="Z34" s="131"/>
      <c r="AA34" s="131"/>
      <c r="AB34" s="131"/>
      <c r="AC34" s="131"/>
      <c r="AD34" s="131"/>
      <c r="AE34" s="131"/>
      <c r="AF34" s="131"/>
      <c r="AG34" s="131"/>
      <c r="AH34" s="131"/>
      <c r="AI34" s="132"/>
      <c r="AR34" s="81"/>
      <c r="AS34" s="81"/>
      <c r="AT34" s="81"/>
    </row>
    <row r="35" spans="1:46" s="35" customFormat="1" ht="18.600000000000001" customHeight="1">
      <c r="A35" s="148" t="s">
        <v>67</v>
      </c>
      <c r="B35" s="149"/>
      <c r="C35" s="149"/>
      <c r="D35" s="149"/>
      <c r="E35" s="149"/>
      <c r="F35" s="149"/>
      <c r="G35" s="150"/>
      <c r="H35" s="80">
        <f>SUM(所要額A268101214161820222426[])</f>
        <v>0</v>
      </c>
      <c r="I35" s="136"/>
      <c r="J35" s="137"/>
      <c r="K35" s="137"/>
      <c r="L35" s="137"/>
      <c r="M35" s="137"/>
      <c r="N35" s="137"/>
      <c r="O35" s="137"/>
      <c r="P35" s="137"/>
      <c r="Q35" s="137"/>
      <c r="R35" s="137"/>
      <c r="S35" s="137"/>
      <c r="T35" s="137"/>
      <c r="U35" s="137"/>
      <c r="V35" s="137"/>
      <c r="W35" s="137"/>
      <c r="X35" s="137"/>
      <c r="Y35" s="137"/>
      <c r="Z35" s="137"/>
      <c r="AA35" s="137"/>
      <c r="AB35" s="137"/>
      <c r="AC35" s="137"/>
      <c r="AD35" s="137"/>
      <c r="AE35" s="137"/>
      <c r="AF35" s="137"/>
      <c r="AG35" s="137"/>
      <c r="AH35" s="137"/>
      <c r="AI35" s="138"/>
    </row>
    <row r="36" spans="1:46" s="35" customFormat="1" ht="10.199999999999999" customHeight="1">
      <c r="A36" s="36"/>
      <c r="B36" s="37"/>
      <c r="C36" s="38"/>
      <c r="D36" s="37"/>
      <c r="E36" s="39"/>
      <c r="F36" s="37"/>
      <c r="G36" s="37"/>
      <c r="H36" s="37"/>
      <c r="I36" s="40"/>
      <c r="J36" s="40"/>
      <c r="K36" s="41"/>
      <c r="L36" s="38"/>
      <c r="O36" s="40"/>
      <c r="P36" s="42"/>
      <c r="Q36" s="40"/>
      <c r="R36" s="40"/>
      <c r="S36" s="43"/>
      <c r="Z36" s="38"/>
      <c r="AA36" s="44"/>
      <c r="AB36" s="44"/>
      <c r="AC36" s="44"/>
      <c r="AD36" s="43"/>
      <c r="AE36" s="140"/>
      <c r="AF36" s="140"/>
      <c r="AG36" s="140"/>
      <c r="AH36" s="141"/>
      <c r="AI36" s="141"/>
    </row>
    <row r="37" spans="1:46" s="35" customFormat="1" ht="18.600000000000001" customHeight="1">
      <c r="A37" s="84" t="s">
        <v>18</v>
      </c>
      <c r="B37" s="37"/>
      <c r="C37" s="38"/>
      <c r="D37" s="37"/>
      <c r="E37" s="39"/>
      <c r="F37" s="37"/>
      <c r="G37" s="37"/>
      <c r="H37" s="37"/>
      <c r="I37" s="40"/>
      <c r="J37" s="40"/>
      <c r="K37" s="41"/>
      <c r="L37" s="38"/>
      <c r="O37" s="40"/>
      <c r="P37" s="42"/>
      <c r="Q37" s="40"/>
      <c r="R37" s="40"/>
      <c r="S37" s="43"/>
      <c r="Z37" s="38"/>
      <c r="AA37" s="44"/>
      <c r="AB37" s="44"/>
      <c r="AC37" s="44"/>
      <c r="AD37" s="43"/>
      <c r="AE37" s="140"/>
      <c r="AF37" s="140"/>
      <c r="AG37" s="140"/>
      <c r="AH37" s="141"/>
      <c r="AI37" s="141"/>
    </row>
    <row r="38" spans="1:46" s="35" customFormat="1" ht="31.8" customHeight="1">
      <c r="A38" s="142" t="s">
        <v>20</v>
      </c>
      <c r="B38" s="143"/>
      <c r="C38" s="143"/>
      <c r="D38" s="143"/>
      <c r="E38" s="143"/>
      <c r="F38" s="143"/>
      <c r="G38" s="143"/>
      <c r="H38" s="65" t="s">
        <v>72</v>
      </c>
      <c r="I38" s="144" t="s">
        <v>84</v>
      </c>
      <c r="J38" s="143"/>
      <c r="K38" s="143"/>
      <c r="L38" s="143"/>
      <c r="M38" s="143"/>
      <c r="N38" s="143"/>
      <c r="O38" s="143"/>
      <c r="P38" s="143"/>
      <c r="Q38" s="143"/>
      <c r="R38" s="143"/>
      <c r="S38" s="143"/>
      <c r="T38" s="143"/>
      <c r="U38" s="143"/>
      <c r="V38" s="143"/>
      <c r="W38" s="143"/>
      <c r="X38" s="143"/>
      <c r="Y38" s="143"/>
      <c r="Z38" s="143"/>
      <c r="AA38" s="143"/>
      <c r="AB38" s="143"/>
      <c r="AC38" s="143"/>
      <c r="AD38" s="143"/>
      <c r="AE38" s="143"/>
      <c r="AF38" s="143"/>
      <c r="AG38" s="143"/>
      <c r="AH38" s="143"/>
      <c r="AI38" s="145"/>
      <c r="AR38" s="82"/>
    </row>
    <row r="39" spans="1:46" s="35" customFormat="1" ht="18.600000000000001" customHeight="1">
      <c r="A39" s="154"/>
      <c r="B39" s="154"/>
      <c r="C39" s="154"/>
      <c r="D39" s="154"/>
      <c r="E39" s="154"/>
      <c r="F39" s="154"/>
      <c r="G39" s="133"/>
      <c r="H39" s="66"/>
      <c r="I39" s="132"/>
      <c r="J39" s="139"/>
      <c r="K39" s="139"/>
      <c r="L39" s="139"/>
      <c r="M39" s="139"/>
      <c r="N39" s="139"/>
      <c r="O39" s="139"/>
      <c r="P39" s="139"/>
      <c r="Q39" s="139"/>
      <c r="R39" s="139"/>
      <c r="S39" s="139"/>
      <c r="T39" s="139"/>
      <c r="U39" s="139"/>
      <c r="V39" s="139"/>
      <c r="W39" s="139"/>
      <c r="X39" s="139"/>
      <c r="Y39" s="139"/>
      <c r="Z39" s="139"/>
      <c r="AA39" s="139"/>
      <c r="AB39" s="139"/>
      <c r="AC39" s="139"/>
      <c r="AD39" s="139"/>
      <c r="AE39" s="139"/>
      <c r="AF39" s="139"/>
      <c r="AG39" s="139"/>
      <c r="AH39" s="139"/>
      <c r="AI39" s="139"/>
      <c r="AR39" s="48"/>
    </row>
    <row r="40" spans="1:46" s="35" customFormat="1" ht="18.600000000000001" customHeight="1">
      <c r="A40" s="133"/>
      <c r="B40" s="134"/>
      <c r="C40" s="134"/>
      <c r="D40" s="134"/>
      <c r="E40" s="134"/>
      <c r="F40" s="134"/>
      <c r="G40" s="135"/>
      <c r="H40" s="66"/>
      <c r="I40" s="130"/>
      <c r="J40" s="131"/>
      <c r="K40" s="131"/>
      <c r="L40" s="131"/>
      <c r="M40" s="131"/>
      <c r="N40" s="131"/>
      <c r="O40" s="131"/>
      <c r="P40" s="131"/>
      <c r="Q40" s="131"/>
      <c r="R40" s="131"/>
      <c r="S40" s="131"/>
      <c r="T40" s="131"/>
      <c r="U40" s="131"/>
      <c r="V40" s="131"/>
      <c r="W40" s="131"/>
      <c r="X40" s="131"/>
      <c r="Y40" s="131"/>
      <c r="Z40" s="131"/>
      <c r="AA40" s="131"/>
      <c r="AB40" s="131"/>
      <c r="AC40" s="131"/>
      <c r="AD40" s="131"/>
      <c r="AE40" s="131"/>
      <c r="AF40" s="131"/>
      <c r="AG40" s="131"/>
      <c r="AH40" s="131"/>
      <c r="AI40" s="132"/>
      <c r="AR40" s="48"/>
    </row>
    <row r="41" spans="1:46" s="35" customFormat="1" ht="18.600000000000001" customHeight="1">
      <c r="A41" s="133"/>
      <c r="B41" s="134"/>
      <c r="C41" s="134"/>
      <c r="D41" s="134"/>
      <c r="E41" s="134"/>
      <c r="F41" s="134"/>
      <c r="G41" s="135"/>
      <c r="H41" s="66"/>
      <c r="I41" s="130"/>
      <c r="J41" s="131"/>
      <c r="K41" s="131"/>
      <c r="L41" s="131"/>
      <c r="M41" s="131"/>
      <c r="N41" s="131"/>
      <c r="O41" s="131"/>
      <c r="P41" s="131"/>
      <c r="Q41" s="131"/>
      <c r="R41" s="131"/>
      <c r="S41" s="131"/>
      <c r="T41" s="131"/>
      <c r="U41" s="131"/>
      <c r="V41" s="131"/>
      <c r="W41" s="131"/>
      <c r="X41" s="131"/>
      <c r="Y41" s="131"/>
      <c r="Z41" s="131"/>
      <c r="AA41" s="131"/>
      <c r="AB41" s="131"/>
      <c r="AC41" s="131"/>
      <c r="AD41" s="131"/>
      <c r="AE41" s="131"/>
      <c r="AF41" s="131"/>
      <c r="AG41" s="131"/>
      <c r="AH41" s="131"/>
      <c r="AI41" s="132"/>
    </row>
    <row r="42" spans="1:46" s="35" customFormat="1" ht="18.600000000000001" customHeight="1">
      <c r="A42" s="133"/>
      <c r="B42" s="134"/>
      <c r="C42" s="134"/>
      <c r="D42" s="134"/>
      <c r="E42" s="134"/>
      <c r="F42" s="134"/>
      <c r="G42" s="135"/>
      <c r="H42" s="66"/>
      <c r="I42" s="130"/>
      <c r="J42" s="131"/>
      <c r="K42" s="131"/>
      <c r="L42" s="131"/>
      <c r="M42" s="131"/>
      <c r="N42" s="131"/>
      <c r="O42" s="131"/>
      <c r="P42" s="131"/>
      <c r="Q42" s="131"/>
      <c r="R42" s="131"/>
      <c r="S42" s="131"/>
      <c r="T42" s="131"/>
      <c r="U42" s="131"/>
      <c r="V42" s="131"/>
      <c r="W42" s="131"/>
      <c r="X42" s="131"/>
      <c r="Y42" s="131"/>
      <c r="Z42" s="131"/>
      <c r="AA42" s="131"/>
      <c r="AB42" s="131"/>
      <c r="AC42" s="131"/>
      <c r="AD42" s="131"/>
      <c r="AE42" s="131"/>
      <c r="AF42" s="131"/>
      <c r="AG42" s="131"/>
      <c r="AH42" s="131"/>
      <c r="AI42" s="132"/>
    </row>
    <row r="43" spans="1:46" s="35" customFormat="1" ht="18.600000000000001" customHeight="1">
      <c r="A43" s="148" t="s">
        <v>67</v>
      </c>
      <c r="B43" s="149"/>
      <c r="C43" s="149"/>
      <c r="D43" s="149"/>
      <c r="E43" s="149"/>
      <c r="F43" s="149"/>
      <c r="G43" s="150"/>
      <c r="H43" s="80">
        <f>SUM(所要額B379111315171921232527[])</f>
        <v>0</v>
      </c>
      <c r="I43" s="136"/>
      <c r="J43" s="137"/>
      <c r="K43" s="137"/>
      <c r="L43" s="137"/>
      <c r="M43" s="137"/>
      <c r="N43" s="137"/>
      <c r="O43" s="137"/>
      <c r="P43" s="137"/>
      <c r="Q43" s="137"/>
      <c r="R43" s="137"/>
      <c r="S43" s="137"/>
      <c r="T43" s="137"/>
      <c r="U43" s="137"/>
      <c r="V43" s="137"/>
      <c r="W43" s="137"/>
      <c r="X43" s="137"/>
      <c r="Y43" s="137"/>
      <c r="Z43" s="137"/>
      <c r="AA43" s="137"/>
      <c r="AB43" s="137"/>
      <c r="AC43" s="137"/>
      <c r="AD43" s="137"/>
      <c r="AE43" s="137"/>
      <c r="AF43" s="137"/>
      <c r="AG43" s="137"/>
      <c r="AH43" s="137"/>
      <c r="AI43" s="138"/>
    </row>
    <row r="44" spans="1:46" ht="4.5" customHeight="1">
      <c r="A44" s="21"/>
      <c r="B44" s="21"/>
      <c r="C44" s="21"/>
      <c r="D44" s="21"/>
      <c r="E44" s="22"/>
      <c r="F44" s="22"/>
      <c r="G44" s="22"/>
      <c r="H44" s="22"/>
      <c r="I44" s="23"/>
      <c r="J44" s="23"/>
      <c r="K44" s="22"/>
      <c r="L44" s="22"/>
      <c r="M44" s="22"/>
      <c r="N44" s="22"/>
      <c r="O44" s="22"/>
      <c r="P44" s="22"/>
      <c r="Q44" s="22"/>
      <c r="R44" s="22"/>
      <c r="S44" s="22"/>
      <c r="T44" s="22"/>
      <c r="U44" s="24"/>
      <c r="V44" s="24"/>
      <c r="W44" s="24"/>
      <c r="X44" s="24"/>
      <c r="Y44" s="24"/>
      <c r="Z44" s="24"/>
      <c r="AA44" s="22"/>
      <c r="AB44" s="22"/>
      <c r="AC44" s="22"/>
      <c r="AD44" s="22"/>
      <c r="AE44" s="22"/>
      <c r="AF44" s="22"/>
      <c r="AG44" s="22"/>
      <c r="AH44" s="22"/>
      <c r="AI44" s="22"/>
    </row>
    <row r="45" spans="1:46" ht="18" customHeight="1">
      <c r="A45" s="148" t="s">
        <v>68</v>
      </c>
      <c r="B45" s="149"/>
      <c r="C45" s="149"/>
      <c r="D45" s="149"/>
      <c r="E45" s="149"/>
      <c r="F45" s="149"/>
      <c r="G45" s="150"/>
      <c r="H45" s="75">
        <f>IFERROR(H35+H43,"")</f>
        <v>0</v>
      </c>
      <c r="I45" s="151"/>
      <c r="J45" s="152"/>
      <c r="K45" s="152"/>
      <c r="L45" s="152"/>
      <c r="M45" s="152"/>
      <c r="N45" s="152"/>
      <c r="O45" s="152"/>
      <c r="P45" s="152"/>
      <c r="Q45" s="152"/>
      <c r="R45" s="152"/>
      <c r="S45" s="152"/>
      <c r="T45" s="152"/>
      <c r="U45" s="152"/>
      <c r="V45" s="152"/>
      <c r="W45" s="152"/>
      <c r="X45" s="152"/>
      <c r="Y45" s="152"/>
      <c r="Z45" s="152"/>
      <c r="AA45" s="152"/>
      <c r="AB45" s="152"/>
      <c r="AC45" s="152"/>
      <c r="AD45" s="152"/>
      <c r="AE45" s="152"/>
      <c r="AF45" s="152"/>
      <c r="AG45" s="152"/>
      <c r="AH45" s="152"/>
      <c r="AI45" s="153"/>
    </row>
    <row r="46" spans="1:46">
      <c r="A46" s="14"/>
      <c r="B46" s="14" t="s">
        <v>79</v>
      </c>
    </row>
    <row r="47" spans="1:46" ht="34.799999999999997" customHeight="1">
      <c r="B47" s="147"/>
      <c r="C47" s="147"/>
      <c r="D47" s="147"/>
      <c r="E47" s="147"/>
      <c r="F47" s="147"/>
      <c r="G47" s="147"/>
      <c r="H47" s="147"/>
      <c r="I47" s="147"/>
      <c r="J47" s="147"/>
      <c r="K47" s="147"/>
      <c r="L47" s="147"/>
      <c r="M47" s="147"/>
      <c r="N47" s="147"/>
      <c r="O47" s="147"/>
      <c r="P47" s="147"/>
      <c r="Q47" s="147"/>
      <c r="R47" s="147"/>
      <c r="S47" s="147"/>
      <c r="T47" s="147"/>
      <c r="U47" s="147"/>
      <c r="V47" s="147"/>
      <c r="W47" s="147"/>
      <c r="X47" s="147"/>
      <c r="Y47" s="147"/>
      <c r="Z47" s="147"/>
      <c r="AA47" s="147"/>
      <c r="AB47" s="147"/>
      <c r="AC47" s="147"/>
      <c r="AD47" s="147"/>
      <c r="AE47" s="147"/>
      <c r="AF47" s="147"/>
      <c r="AG47" s="147"/>
      <c r="AH47" s="147"/>
    </row>
    <row r="48" spans="1:46" ht="5.4" customHeight="1">
      <c r="AE48" s="146"/>
      <c r="AF48" s="146"/>
      <c r="AG48" s="146"/>
      <c r="AH48" s="146"/>
      <c r="AI48" s="146"/>
    </row>
  </sheetData>
  <sheetProtection formatCells="0" formatColumns="0" formatRows="0" insertColumns="0" insertRows="0" autoFilter="0"/>
  <mergeCells count="77">
    <mergeCell ref="AE48:AI48"/>
    <mergeCell ref="A40:G40"/>
    <mergeCell ref="I40:AI40"/>
    <mergeCell ref="A41:G41"/>
    <mergeCell ref="I41:AI41"/>
    <mergeCell ref="A42:G42"/>
    <mergeCell ref="I42:AI42"/>
    <mergeCell ref="A43:G43"/>
    <mergeCell ref="I43:AI43"/>
    <mergeCell ref="A45:G45"/>
    <mergeCell ref="I45:AI45"/>
    <mergeCell ref="B47:AH47"/>
    <mergeCell ref="AE37:AG37"/>
    <mergeCell ref="AH37:AI37"/>
    <mergeCell ref="A38:G38"/>
    <mergeCell ref="I38:AI38"/>
    <mergeCell ref="A39:G39"/>
    <mergeCell ref="I39:AI39"/>
    <mergeCell ref="A34:G34"/>
    <mergeCell ref="I34:AI34"/>
    <mergeCell ref="A35:G35"/>
    <mergeCell ref="I35:AI35"/>
    <mergeCell ref="AE36:AG36"/>
    <mergeCell ref="AH36:AI36"/>
    <mergeCell ref="A31:G31"/>
    <mergeCell ref="I31:AI31"/>
    <mergeCell ref="A32:G32"/>
    <mergeCell ref="I32:AI32"/>
    <mergeCell ref="A33:G33"/>
    <mergeCell ref="I33:AI33"/>
    <mergeCell ref="A28:G28"/>
    <mergeCell ref="I28:AI28"/>
    <mergeCell ref="A29:G29"/>
    <mergeCell ref="I29:AI29"/>
    <mergeCell ref="A30:G30"/>
    <mergeCell ref="I30:AI30"/>
    <mergeCell ref="AH26:AI27"/>
    <mergeCell ref="A21:S21"/>
    <mergeCell ref="T21:V21"/>
    <mergeCell ref="A23:AI23"/>
    <mergeCell ref="U25:Y25"/>
    <mergeCell ref="Z25:AD25"/>
    <mergeCell ref="AE25:AI25"/>
    <mergeCell ref="U26:W27"/>
    <mergeCell ref="X26:Y27"/>
    <mergeCell ref="Z26:AB27"/>
    <mergeCell ref="AC26:AD27"/>
    <mergeCell ref="AE26:AG27"/>
    <mergeCell ref="A20:S20"/>
    <mergeCell ref="T20:V20"/>
    <mergeCell ref="A10:G10"/>
    <mergeCell ref="I10:AB10"/>
    <mergeCell ref="AC10:AE10"/>
    <mergeCell ref="A16:AI16"/>
    <mergeCell ref="A18:S18"/>
    <mergeCell ref="T18:V18"/>
    <mergeCell ref="A19:S19"/>
    <mergeCell ref="T19:V19"/>
    <mergeCell ref="AF10:AG10"/>
    <mergeCell ref="AH10:AI10"/>
    <mergeCell ref="AL10:AQ10"/>
    <mergeCell ref="A8:C9"/>
    <mergeCell ref="D8:G8"/>
    <mergeCell ref="H8:O8"/>
    <mergeCell ref="P8:R9"/>
    <mergeCell ref="S8:AB8"/>
    <mergeCell ref="AC8:AI8"/>
    <mergeCell ref="D9:G9"/>
    <mergeCell ref="H9:O9"/>
    <mergeCell ref="S9:AB9"/>
    <mergeCell ref="AC9:AI9"/>
    <mergeCell ref="A3:AI3"/>
    <mergeCell ref="A5:AI5"/>
    <mergeCell ref="A7:G7"/>
    <mergeCell ref="H7:J7"/>
    <mergeCell ref="K7:O7"/>
    <mergeCell ref="P7:AI7"/>
  </mergeCells>
  <phoneticPr fontId="3"/>
  <dataValidations count="4">
    <dataValidation type="list" allowBlank="1" showInputMessage="1" showErrorMessage="1" sqref="T18:V21" xr:uid="{FF98124B-982B-4E4D-8A18-037D0C4C7B33}">
      <formula1>"✔"</formula1>
    </dataValidation>
    <dataValidation imeMode="halfAlpha" allowBlank="1" showInputMessage="1" showErrorMessage="1" sqref="O37:R37 I37:J37" xr:uid="{79B1505F-A316-4CAA-8642-0B25C2964C13}"/>
    <dataValidation allowBlank="1" sqref="D9:G9" xr:uid="{CD98F0B3-F090-4D59-BFFA-8D0E11297199}"/>
    <dataValidation type="custom" allowBlank="1" showInputMessage="1" showErrorMessage="1" sqref="H10" xr:uid="{F4820853-B571-47BF-A1ED-9FD859C48359}">
      <formula1>LEN(H10)=LENB(H10)</formula1>
    </dataValidation>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tableParts count="2">
    <tablePart r:id="rId2"/>
    <tablePart r:id="rId3"/>
  </tablePart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B28F83-6CCA-4B7E-865C-D619AD48CD7B}">
  <dimension ref="A1:AV48"/>
  <sheetViews>
    <sheetView showGridLines="0" showZeros="0" view="pageBreakPreview" zoomScaleNormal="100" zoomScaleSheetLayoutView="100" workbookViewId="0">
      <selection activeCell="BI34" sqref="BI34"/>
    </sheetView>
  </sheetViews>
  <sheetFormatPr defaultColWidth="2.21875" defaultRowHeight="13.2"/>
  <cols>
    <col min="1" max="1" width="2.21875" style="2" customWidth="1"/>
    <col min="2" max="3" width="2.21875" style="2"/>
    <col min="4" max="4" width="2.77734375" style="2" customWidth="1"/>
    <col min="5" max="7" width="2.21875" style="2"/>
    <col min="8" max="8" width="13" style="2" customWidth="1"/>
    <col min="9" max="15" width="2.33203125" style="2" bestFit="1" customWidth="1"/>
    <col min="16" max="30" width="2.21875" style="2"/>
    <col min="31" max="31" width="2.44140625" style="2" bestFit="1" customWidth="1"/>
    <col min="32" max="36" width="2.21875" style="2"/>
    <col min="37" max="43" width="2.21875" style="2" hidden="1" customWidth="1"/>
    <col min="44" max="16384" width="2.21875" style="2"/>
  </cols>
  <sheetData>
    <row r="1" spans="1:45">
      <c r="A1" s="49" t="s">
        <v>91</v>
      </c>
      <c r="B1" s="74"/>
      <c r="C1" s="74"/>
      <c r="E1" s="59" t="str" cm="1">
        <f t="array" aca="1" ref="E1" ca="1">_xlfn.TEXTAFTER(CELL("filename",E1),"]")</f>
        <v>個票14</v>
      </c>
      <c r="F1" s="60"/>
      <c r="G1" s="60"/>
    </row>
    <row r="2" spans="1:45" ht="7.5" customHeight="1"/>
    <row r="3" spans="1:45" ht="28.5" customHeight="1">
      <c r="A3" s="214" t="s">
        <v>111</v>
      </c>
      <c r="B3" s="215"/>
      <c r="C3" s="215"/>
      <c r="D3" s="215"/>
      <c r="E3" s="215"/>
      <c r="F3" s="215"/>
      <c r="G3" s="215"/>
      <c r="H3" s="215"/>
      <c r="I3" s="215"/>
      <c r="J3" s="215"/>
      <c r="K3" s="215"/>
      <c r="L3" s="215"/>
      <c r="M3" s="215"/>
      <c r="N3" s="215"/>
      <c r="O3" s="215"/>
      <c r="P3" s="215"/>
      <c r="Q3" s="215"/>
      <c r="R3" s="215"/>
      <c r="S3" s="215"/>
      <c r="T3" s="215"/>
      <c r="U3" s="215"/>
      <c r="V3" s="215"/>
      <c r="W3" s="215"/>
      <c r="X3" s="215"/>
      <c r="Y3" s="215"/>
      <c r="Z3" s="215"/>
      <c r="AA3" s="215"/>
      <c r="AB3" s="215"/>
      <c r="AC3" s="215"/>
      <c r="AD3" s="215"/>
      <c r="AE3" s="215"/>
      <c r="AF3" s="215"/>
      <c r="AG3" s="215"/>
      <c r="AH3" s="215"/>
      <c r="AI3" s="216"/>
    </row>
    <row r="4" spans="1:45" ht="9" customHeight="1">
      <c r="A4" s="15"/>
      <c r="B4" s="15"/>
      <c r="C4" s="15"/>
      <c r="D4" s="15"/>
      <c r="E4" s="15"/>
      <c r="F4" s="15"/>
      <c r="G4" s="15"/>
      <c r="H4" s="15"/>
      <c r="I4" s="15"/>
      <c r="J4" s="15"/>
      <c r="K4" s="15"/>
      <c r="L4" s="15"/>
      <c r="M4" s="15"/>
      <c r="N4" s="15"/>
      <c r="O4" s="15"/>
      <c r="P4" s="15"/>
      <c r="Q4" s="15"/>
      <c r="R4" s="15"/>
      <c r="S4" s="15"/>
      <c r="T4" s="15"/>
      <c r="U4" s="15"/>
      <c r="V4" s="15"/>
      <c r="W4" s="15"/>
      <c r="X4" s="15"/>
      <c r="Y4" s="15"/>
      <c r="Z4" s="15"/>
      <c r="AA4" s="15"/>
      <c r="AB4" s="15"/>
      <c r="AC4" s="15"/>
      <c r="AD4" s="15"/>
      <c r="AE4" s="15"/>
      <c r="AF4" s="15"/>
      <c r="AG4" s="15"/>
      <c r="AH4" s="15"/>
      <c r="AI4" s="15"/>
    </row>
    <row r="5" spans="1:45" ht="19.8" customHeight="1">
      <c r="A5" s="170" t="s">
        <v>28</v>
      </c>
      <c r="B5" s="171"/>
      <c r="C5" s="171"/>
      <c r="D5" s="171"/>
      <c r="E5" s="171"/>
      <c r="F5" s="171"/>
      <c r="G5" s="171"/>
      <c r="H5" s="171"/>
      <c r="I5" s="171"/>
      <c r="J5" s="171"/>
      <c r="K5" s="171"/>
      <c r="L5" s="171"/>
      <c r="M5" s="171"/>
      <c r="N5" s="171"/>
      <c r="O5" s="171"/>
      <c r="P5" s="171"/>
      <c r="Q5" s="171"/>
      <c r="R5" s="171"/>
      <c r="S5" s="171"/>
      <c r="T5" s="171"/>
      <c r="U5" s="171"/>
      <c r="V5" s="171"/>
      <c r="W5" s="171"/>
      <c r="X5" s="171"/>
      <c r="Y5" s="171"/>
      <c r="Z5" s="171"/>
      <c r="AA5" s="171"/>
      <c r="AB5" s="171"/>
      <c r="AC5" s="171"/>
      <c r="AD5" s="171"/>
      <c r="AE5" s="171"/>
      <c r="AF5" s="171"/>
      <c r="AG5" s="171"/>
      <c r="AH5" s="171"/>
      <c r="AI5" s="172"/>
      <c r="AS5" s="95" t="s">
        <v>123</v>
      </c>
    </row>
    <row r="6" spans="1:45" ht="4.5" customHeight="1">
      <c r="A6" s="16"/>
      <c r="B6" s="16"/>
      <c r="C6" s="16"/>
      <c r="D6" s="16"/>
      <c r="E6" s="16"/>
      <c r="F6" s="16"/>
      <c r="G6" s="16"/>
      <c r="H6" s="16"/>
      <c r="I6" s="16"/>
      <c r="J6" s="16"/>
      <c r="K6" s="16"/>
      <c r="L6" s="16"/>
      <c r="M6" s="16"/>
      <c r="N6" s="16"/>
      <c r="O6" s="16"/>
      <c r="P6" s="16"/>
      <c r="Q6" s="16"/>
      <c r="R6" s="16"/>
      <c r="S6" s="16"/>
      <c r="T6" s="16"/>
      <c r="U6" s="16"/>
      <c r="V6" s="16"/>
      <c r="W6" s="16"/>
      <c r="X6" s="16"/>
      <c r="Y6" s="16"/>
      <c r="Z6" s="16"/>
      <c r="AA6" s="16"/>
      <c r="AB6" s="16"/>
      <c r="AC6" s="16"/>
      <c r="AD6" s="16"/>
      <c r="AE6" s="16"/>
      <c r="AF6" s="16"/>
      <c r="AG6" s="16"/>
      <c r="AH6" s="16"/>
      <c r="AI6" s="16"/>
    </row>
    <row r="7" spans="1:45" ht="28.5" customHeight="1">
      <c r="A7" s="193" t="s">
        <v>9</v>
      </c>
      <c r="B7" s="194"/>
      <c r="C7" s="194"/>
      <c r="D7" s="194"/>
      <c r="E7" s="194"/>
      <c r="F7" s="194"/>
      <c r="G7" s="195"/>
      <c r="H7" s="217"/>
      <c r="I7" s="218"/>
      <c r="J7" s="219"/>
      <c r="K7" s="193" t="s">
        <v>10</v>
      </c>
      <c r="L7" s="194"/>
      <c r="M7" s="194"/>
      <c r="N7" s="194"/>
      <c r="O7" s="195"/>
      <c r="P7" s="220"/>
      <c r="Q7" s="184"/>
      <c r="R7" s="184"/>
      <c r="S7" s="184"/>
      <c r="T7" s="184"/>
      <c r="U7" s="184"/>
      <c r="V7" s="184"/>
      <c r="W7" s="184"/>
      <c r="X7" s="184"/>
      <c r="Y7" s="184"/>
      <c r="Z7" s="184"/>
      <c r="AA7" s="184"/>
      <c r="AB7" s="184"/>
      <c r="AC7" s="184"/>
      <c r="AD7" s="184"/>
      <c r="AE7" s="184"/>
      <c r="AF7" s="184"/>
      <c r="AG7" s="184"/>
      <c r="AH7" s="184"/>
      <c r="AI7" s="221"/>
    </row>
    <row r="8" spans="1:45" ht="28.5" customHeight="1">
      <c r="A8" s="209" t="s">
        <v>11</v>
      </c>
      <c r="B8" s="210"/>
      <c r="C8" s="211"/>
      <c r="D8" s="193" t="s">
        <v>12</v>
      </c>
      <c r="E8" s="194"/>
      <c r="F8" s="194"/>
      <c r="G8" s="195"/>
      <c r="H8" s="193" t="s">
        <v>81</v>
      </c>
      <c r="I8" s="194"/>
      <c r="J8" s="194"/>
      <c r="K8" s="194"/>
      <c r="L8" s="194"/>
      <c r="M8" s="194"/>
      <c r="N8" s="194"/>
      <c r="O8" s="195"/>
      <c r="P8" s="209" t="s">
        <v>13</v>
      </c>
      <c r="Q8" s="210"/>
      <c r="R8" s="211"/>
      <c r="S8" s="193" t="s">
        <v>2</v>
      </c>
      <c r="T8" s="194"/>
      <c r="U8" s="194"/>
      <c r="V8" s="194"/>
      <c r="W8" s="194"/>
      <c r="X8" s="194"/>
      <c r="Y8" s="194"/>
      <c r="Z8" s="194"/>
      <c r="AA8" s="194"/>
      <c r="AB8" s="195"/>
      <c r="AC8" s="196" t="s">
        <v>29</v>
      </c>
      <c r="AD8" s="182"/>
      <c r="AE8" s="182"/>
      <c r="AF8" s="182"/>
      <c r="AG8" s="182"/>
      <c r="AH8" s="182"/>
      <c r="AI8" s="183"/>
    </row>
    <row r="9" spans="1:45" ht="28.5" customHeight="1">
      <c r="A9" s="212"/>
      <c r="B9" s="213"/>
      <c r="C9" s="120"/>
      <c r="D9" s="197" t="s">
        <v>27</v>
      </c>
      <c r="E9" s="198"/>
      <c r="F9" s="198"/>
      <c r="G9" s="199"/>
      <c r="H9" s="200"/>
      <c r="I9" s="201"/>
      <c r="J9" s="201"/>
      <c r="K9" s="201"/>
      <c r="L9" s="201"/>
      <c r="M9" s="201"/>
      <c r="N9" s="201"/>
      <c r="O9" s="202"/>
      <c r="P9" s="212"/>
      <c r="Q9" s="213"/>
      <c r="R9" s="120"/>
      <c r="S9" s="203"/>
      <c r="T9" s="204"/>
      <c r="U9" s="204"/>
      <c r="V9" s="204"/>
      <c r="W9" s="204"/>
      <c r="X9" s="204"/>
      <c r="Y9" s="204"/>
      <c r="Z9" s="204"/>
      <c r="AA9" s="204"/>
      <c r="AB9" s="205"/>
      <c r="AC9" s="206"/>
      <c r="AD9" s="207"/>
      <c r="AE9" s="207"/>
      <c r="AF9" s="207"/>
      <c r="AG9" s="207"/>
      <c r="AH9" s="207"/>
      <c r="AI9" s="208"/>
    </row>
    <row r="10" spans="1:45" s="3" customFormat="1" ht="28.5" customHeight="1">
      <c r="A10" s="161" t="s">
        <v>31</v>
      </c>
      <c r="B10" s="194"/>
      <c r="C10" s="194"/>
      <c r="D10" s="194"/>
      <c r="E10" s="194"/>
      <c r="F10" s="194"/>
      <c r="G10" s="195"/>
      <c r="H10" s="62"/>
      <c r="I10" s="187" t="str">
        <f>IFERROR(VLOOKUP(H10,事業所種別・基準額!$B$5:$C$33,2,FALSE),"")</f>
        <v/>
      </c>
      <c r="J10" s="188"/>
      <c r="K10" s="188"/>
      <c r="L10" s="188"/>
      <c r="M10" s="188"/>
      <c r="N10" s="188"/>
      <c r="O10" s="188"/>
      <c r="P10" s="188"/>
      <c r="Q10" s="188"/>
      <c r="R10" s="188"/>
      <c r="S10" s="188"/>
      <c r="T10" s="188"/>
      <c r="U10" s="188"/>
      <c r="V10" s="188"/>
      <c r="W10" s="188"/>
      <c r="X10" s="188"/>
      <c r="Y10" s="188"/>
      <c r="Z10" s="188"/>
      <c r="AA10" s="188"/>
      <c r="AB10" s="189"/>
      <c r="AC10" s="181" t="s">
        <v>14</v>
      </c>
      <c r="AD10" s="182"/>
      <c r="AE10" s="183"/>
      <c r="AF10" s="184"/>
      <c r="AG10" s="184"/>
      <c r="AH10" s="185" t="s">
        <v>15</v>
      </c>
      <c r="AI10" s="186"/>
      <c r="AL10" s="180"/>
      <c r="AM10" s="180"/>
      <c r="AN10" s="180"/>
      <c r="AO10" s="180"/>
      <c r="AP10" s="180"/>
      <c r="AQ10" s="180"/>
    </row>
    <row r="11" spans="1:45" s="3" customFormat="1" ht="6" customHeight="1">
      <c r="A11" s="17"/>
      <c r="B11" s="17"/>
      <c r="C11" s="17"/>
      <c r="D11" s="17"/>
      <c r="E11" s="17"/>
      <c r="F11" s="17"/>
      <c r="G11" s="17"/>
      <c r="H11" s="17"/>
      <c r="I11" s="16"/>
      <c r="J11" s="16"/>
      <c r="K11" s="16"/>
      <c r="L11" s="16"/>
      <c r="M11" s="16"/>
      <c r="N11" s="16"/>
      <c r="O11" s="16"/>
      <c r="P11" s="16"/>
      <c r="Q11" s="18"/>
      <c r="R11" s="16"/>
      <c r="S11" s="16"/>
      <c r="T11" s="16"/>
      <c r="U11" s="19"/>
      <c r="V11" s="20"/>
      <c r="W11" s="18"/>
      <c r="X11" s="16"/>
      <c r="Y11" s="16"/>
      <c r="Z11" s="16"/>
      <c r="AA11" s="16"/>
      <c r="AB11" s="16"/>
      <c r="AC11" s="16"/>
      <c r="AD11" s="16"/>
      <c r="AE11" s="16"/>
      <c r="AF11" s="16"/>
      <c r="AG11" s="16"/>
      <c r="AH11" s="16"/>
      <c r="AI11" s="16"/>
    </row>
    <row r="12" spans="1:45" s="3" customFormat="1" ht="16.8" customHeight="1"/>
    <row r="13" spans="1:45" s="3" customFormat="1" ht="3" customHeight="1"/>
    <row r="14" spans="1:45" s="3" customFormat="1" ht="16.2" customHeight="1"/>
    <row r="15" spans="1:45" s="3" customFormat="1" ht="6" customHeight="1">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row>
    <row r="16" spans="1:45" s="3" customFormat="1" ht="18.600000000000001" customHeight="1">
      <c r="A16" s="170" t="s">
        <v>113</v>
      </c>
      <c r="B16" s="171"/>
      <c r="C16" s="171"/>
      <c r="D16" s="171"/>
      <c r="E16" s="171"/>
      <c r="F16" s="171"/>
      <c r="G16" s="171"/>
      <c r="H16" s="171"/>
      <c r="I16" s="171"/>
      <c r="J16" s="171"/>
      <c r="K16" s="171"/>
      <c r="L16" s="171"/>
      <c r="M16" s="171"/>
      <c r="N16" s="171"/>
      <c r="O16" s="171"/>
      <c r="P16" s="171"/>
      <c r="Q16" s="171"/>
      <c r="R16" s="171"/>
      <c r="S16" s="171"/>
      <c r="T16" s="171"/>
      <c r="U16" s="171"/>
      <c r="V16" s="171"/>
      <c r="W16" s="171"/>
      <c r="X16" s="171"/>
      <c r="Y16" s="171"/>
      <c r="Z16" s="171"/>
      <c r="AA16" s="171"/>
      <c r="AB16" s="171"/>
      <c r="AC16" s="171"/>
      <c r="AD16" s="171"/>
      <c r="AE16" s="171"/>
      <c r="AF16" s="171"/>
      <c r="AG16" s="171"/>
      <c r="AH16" s="171"/>
      <c r="AI16" s="172"/>
    </row>
    <row r="17" spans="1:48" s="3" customFormat="1" ht="3" customHeight="1">
      <c r="A17" s="33"/>
      <c r="B17" s="33"/>
      <c r="C17" s="33"/>
      <c r="D17" s="33"/>
      <c r="E17" s="33"/>
      <c r="F17" s="33"/>
      <c r="G17" s="33"/>
      <c r="H17" s="33"/>
      <c r="I17" s="34"/>
      <c r="J17" s="34"/>
      <c r="K17" s="34"/>
      <c r="L17" s="34"/>
      <c r="M17" s="34"/>
      <c r="N17" s="34"/>
      <c r="O17" s="34"/>
      <c r="P17" s="34"/>
      <c r="Q17" s="34"/>
      <c r="R17" s="34"/>
      <c r="S17" s="34"/>
      <c r="T17" s="34"/>
      <c r="U17" s="34"/>
      <c r="V17" s="34"/>
      <c r="W17" s="34"/>
      <c r="X17" s="34"/>
      <c r="Y17" s="34"/>
      <c r="Z17" s="34"/>
      <c r="AA17" s="34"/>
      <c r="AB17" s="34"/>
      <c r="AC17" s="34"/>
      <c r="AD17" s="34"/>
      <c r="AE17" s="34"/>
      <c r="AF17" s="34"/>
      <c r="AG17" s="34"/>
      <c r="AH17" s="34"/>
      <c r="AI17" s="34"/>
    </row>
    <row r="18" spans="1:48" s="3" customFormat="1" ht="24.6" customHeight="1">
      <c r="A18" s="168" t="s">
        <v>76</v>
      </c>
      <c r="B18" s="169"/>
      <c r="C18" s="169"/>
      <c r="D18" s="169"/>
      <c r="E18" s="169"/>
      <c r="F18" s="169"/>
      <c r="G18" s="169"/>
      <c r="H18" s="169"/>
      <c r="I18" s="169"/>
      <c r="J18" s="169"/>
      <c r="K18" s="169"/>
      <c r="L18" s="169"/>
      <c r="M18" s="169"/>
      <c r="N18" s="169"/>
      <c r="O18" s="169"/>
      <c r="P18" s="169"/>
      <c r="Q18" s="169"/>
      <c r="R18" s="169"/>
      <c r="S18" s="169"/>
      <c r="T18" s="155"/>
      <c r="U18" s="156"/>
      <c r="V18" s="157"/>
      <c r="W18" s="25"/>
      <c r="X18" s="25"/>
      <c r="Y18" s="25"/>
      <c r="Z18" s="25"/>
      <c r="AA18" s="25"/>
      <c r="AB18" s="25"/>
      <c r="AC18" s="25"/>
    </row>
    <row r="19" spans="1:48" s="3" customFormat="1" ht="13.2" customHeight="1">
      <c r="A19" s="158" t="s">
        <v>77</v>
      </c>
      <c r="B19" s="159"/>
      <c r="C19" s="159"/>
      <c r="D19" s="159"/>
      <c r="E19" s="159"/>
      <c r="F19" s="159"/>
      <c r="G19" s="159"/>
      <c r="H19" s="159"/>
      <c r="I19" s="159"/>
      <c r="J19" s="159"/>
      <c r="K19" s="159"/>
      <c r="L19" s="159"/>
      <c r="M19" s="159"/>
      <c r="N19" s="159"/>
      <c r="O19" s="159"/>
      <c r="P19" s="159"/>
      <c r="Q19" s="159"/>
      <c r="R19" s="159"/>
      <c r="S19" s="160"/>
      <c r="T19" s="155"/>
      <c r="U19" s="156"/>
      <c r="V19" s="157"/>
      <c r="W19" s="25"/>
      <c r="X19" s="25"/>
      <c r="Y19" s="25"/>
      <c r="Z19" s="25"/>
      <c r="AA19" s="25"/>
      <c r="AB19" s="25"/>
      <c r="AC19" s="25"/>
    </row>
    <row r="20" spans="1:48" s="3" customFormat="1" ht="13.2" customHeight="1">
      <c r="A20" s="158" t="s">
        <v>78</v>
      </c>
      <c r="B20" s="159"/>
      <c r="C20" s="159"/>
      <c r="D20" s="159"/>
      <c r="E20" s="159"/>
      <c r="F20" s="159"/>
      <c r="G20" s="159"/>
      <c r="H20" s="159"/>
      <c r="I20" s="159"/>
      <c r="J20" s="159"/>
      <c r="K20" s="159"/>
      <c r="L20" s="159"/>
      <c r="M20" s="159"/>
      <c r="N20" s="159"/>
      <c r="O20" s="159"/>
      <c r="P20" s="159"/>
      <c r="Q20" s="159"/>
      <c r="R20" s="159"/>
      <c r="S20" s="159"/>
      <c r="T20" s="155"/>
      <c r="U20" s="156"/>
      <c r="V20" s="157"/>
      <c r="W20" s="25"/>
      <c r="X20" s="25"/>
      <c r="Y20" s="25"/>
      <c r="Z20" s="25"/>
      <c r="AA20" s="25"/>
      <c r="AB20" s="25"/>
      <c r="AC20" s="25"/>
    </row>
    <row r="21" spans="1:48" s="3" customFormat="1" ht="24.6" customHeight="1">
      <c r="A21" s="168" t="s">
        <v>112</v>
      </c>
      <c r="B21" s="169"/>
      <c r="C21" s="169"/>
      <c r="D21" s="169"/>
      <c r="E21" s="169"/>
      <c r="F21" s="169"/>
      <c r="G21" s="169"/>
      <c r="H21" s="169"/>
      <c r="I21" s="169"/>
      <c r="J21" s="169"/>
      <c r="K21" s="169"/>
      <c r="L21" s="169"/>
      <c r="M21" s="169"/>
      <c r="N21" s="169"/>
      <c r="O21" s="169"/>
      <c r="P21" s="169"/>
      <c r="Q21" s="169"/>
      <c r="R21" s="169"/>
      <c r="S21" s="169"/>
      <c r="T21" s="155"/>
      <c r="U21" s="156"/>
      <c r="V21" s="157"/>
      <c r="W21" s="25"/>
      <c r="X21" s="25"/>
      <c r="Y21" s="25"/>
      <c r="Z21" s="25"/>
      <c r="AA21" s="25"/>
      <c r="AB21" s="25"/>
      <c r="AC21" s="25"/>
    </row>
    <row r="22" spans="1:48" s="3" customFormat="1" ht="6" customHeight="1">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row>
    <row r="23" spans="1:48" s="3" customFormat="1" ht="30" customHeight="1">
      <c r="A23" s="170" t="s">
        <v>16</v>
      </c>
      <c r="B23" s="171"/>
      <c r="C23" s="171"/>
      <c r="D23" s="171"/>
      <c r="E23" s="171"/>
      <c r="F23" s="171"/>
      <c r="G23" s="171"/>
      <c r="H23" s="171"/>
      <c r="I23" s="171"/>
      <c r="J23" s="171"/>
      <c r="K23" s="171"/>
      <c r="L23" s="171"/>
      <c r="M23" s="171"/>
      <c r="N23" s="171"/>
      <c r="O23" s="171"/>
      <c r="P23" s="171"/>
      <c r="Q23" s="171"/>
      <c r="R23" s="171"/>
      <c r="S23" s="171"/>
      <c r="T23" s="171"/>
      <c r="U23" s="171"/>
      <c r="V23" s="171"/>
      <c r="W23" s="171"/>
      <c r="X23" s="171"/>
      <c r="Y23" s="171"/>
      <c r="Z23" s="171"/>
      <c r="AA23" s="171"/>
      <c r="AB23" s="171"/>
      <c r="AC23" s="171"/>
      <c r="AD23" s="171"/>
      <c r="AE23" s="171"/>
      <c r="AF23" s="171"/>
      <c r="AG23" s="171"/>
      <c r="AH23" s="171"/>
      <c r="AI23" s="172"/>
    </row>
    <row r="24" spans="1:48" s="3" customFormat="1" ht="3" customHeight="1" thickBot="1">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row>
    <row r="25" spans="1:48" s="3" customFormat="1" ht="15.6" customHeight="1">
      <c r="A25" s="85" t="s">
        <v>89</v>
      </c>
      <c r="B25" s="85"/>
      <c r="C25" s="85"/>
      <c r="D25" s="86"/>
      <c r="E25" s="7"/>
      <c r="F25" s="7"/>
      <c r="G25" s="7"/>
      <c r="H25" s="7"/>
      <c r="I25" s="8"/>
      <c r="J25" s="8"/>
      <c r="K25" s="7"/>
      <c r="L25" s="7"/>
      <c r="M25" s="7"/>
      <c r="N25" s="7"/>
      <c r="O25" s="7"/>
      <c r="P25" s="9"/>
      <c r="Q25" s="9"/>
      <c r="R25" s="9"/>
      <c r="S25" s="9"/>
      <c r="U25" s="161" t="s">
        <v>69</v>
      </c>
      <c r="V25" s="162"/>
      <c r="W25" s="162"/>
      <c r="X25" s="162"/>
      <c r="Y25" s="162"/>
      <c r="Z25" s="161" t="s">
        <v>17</v>
      </c>
      <c r="AA25" s="162"/>
      <c r="AB25" s="162"/>
      <c r="AC25" s="162"/>
      <c r="AD25" s="162"/>
      <c r="AE25" s="173" t="s">
        <v>30</v>
      </c>
      <c r="AF25" s="174"/>
      <c r="AG25" s="174"/>
      <c r="AH25" s="174"/>
      <c r="AI25" s="175"/>
    </row>
    <row r="26" spans="1:48" s="3" customFormat="1" ht="18" customHeight="1">
      <c r="A26" s="85" t="s">
        <v>88</v>
      </c>
      <c r="B26" s="85"/>
      <c r="C26" s="85"/>
      <c r="D26" s="86"/>
      <c r="E26" s="7"/>
      <c r="F26" s="7"/>
      <c r="G26" s="7"/>
      <c r="H26" s="7"/>
      <c r="I26" s="7"/>
      <c r="J26" s="7"/>
      <c r="K26" s="7"/>
      <c r="L26" s="7"/>
      <c r="M26" s="7"/>
      <c r="N26" s="7"/>
      <c r="O26" s="7"/>
      <c r="P26" s="7"/>
      <c r="Q26" s="7"/>
      <c r="R26" s="7"/>
      <c r="S26" s="7"/>
      <c r="U26" s="163">
        <f>ROUNDDOWN(H45/1000,0)</f>
        <v>0</v>
      </c>
      <c r="V26" s="164"/>
      <c r="W26" s="164"/>
      <c r="X26" s="167" t="s">
        <v>0</v>
      </c>
      <c r="Y26" s="167"/>
      <c r="Z26" s="163" t="str">
        <f>IFERROR(IF($H$10&lt;23,VLOOKUP(H10,事業所種別・基準額!$B$5:$E$33,4,FALSE),AF10*6),"")</f>
        <v/>
      </c>
      <c r="AA26" s="164"/>
      <c r="AB26" s="164"/>
      <c r="AC26" s="167" t="s">
        <v>0</v>
      </c>
      <c r="AD26" s="167"/>
      <c r="AE26" s="176">
        <f>MIN(U26,Z26)</f>
        <v>0</v>
      </c>
      <c r="AF26" s="177"/>
      <c r="AG26" s="177"/>
      <c r="AH26" s="167" t="s">
        <v>0</v>
      </c>
      <c r="AI26" s="190"/>
    </row>
    <row r="27" spans="1:48" s="3" customFormat="1" ht="24" customHeight="1" thickBot="1">
      <c r="A27" s="83" t="s">
        <v>19</v>
      </c>
      <c r="B27" s="7"/>
      <c r="C27" s="7"/>
      <c r="D27" s="7"/>
      <c r="E27" s="7"/>
      <c r="F27" s="7"/>
      <c r="G27" s="7"/>
      <c r="H27" s="7"/>
      <c r="I27" s="7"/>
      <c r="J27" s="7"/>
      <c r="K27" s="7"/>
      <c r="L27" s="7"/>
      <c r="M27" s="7"/>
      <c r="N27" s="7"/>
      <c r="O27" s="7"/>
      <c r="P27" s="7"/>
      <c r="Q27" s="7"/>
      <c r="R27" s="7"/>
      <c r="S27" s="7"/>
      <c r="U27" s="165"/>
      <c r="V27" s="166"/>
      <c r="W27" s="166"/>
      <c r="X27" s="167"/>
      <c r="Y27" s="167"/>
      <c r="Z27" s="165"/>
      <c r="AA27" s="166"/>
      <c r="AB27" s="166"/>
      <c r="AC27" s="167"/>
      <c r="AD27" s="167"/>
      <c r="AE27" s="178"/>
      <c r="AF27" s="179"/>
      <c r="AG27" s="179"/>
      <c r="AH27" s="191"/>
      <c r="AI27" s="192"/>
      <c r="AP27" s="4"/>
      <c r="AR27" s="76"/>
    </row>
    <row r="28" spans="1:48" s="35" customFormat="1" ht="29.4" customHeight="1">
      <c r="A28" s="142" t="s">
        <v>20</v>
      </c>
      <c r="B28" s="143"/>
      <c r="C28" s="143"/>
      <c r="D28" s="143"/>
      <c r="E28" s="143"/>
      <c r="F28" s="143"/>
      <c r="G28" s="143"/>
      <c r="H28" s="65" t="s">
        <v>71</v>
      </c>
      <c r="I28" s="144" t="s">
        <v>83</v>
      </c>
      <c r="J28" s="143"/>
      <c r="K28" s="143"/>
      <c r="L28" s="143"/>
      <c r="M28" s="143"/>
      <c r="N28" s="143"/>
      <c r="O28" s="143"/>
      <c r="P28" s="143"/>
      <c r="Q28" s="143"/>
      <c r="R28" s="143"/>
      <c r="S28" s="143"/>
      <c r="T28" s="143"/>
      <c r="U28" s="143"/>
      <c r="V28" s="143"/>
      <c r="W28" s="143"/>
      <c r="X28" s="143"/>
      <c r="Y28" s="143"/>
      <c r="Z28" s="143"/>
      <c r="AA28" s="143"/>
      <c r="AB28" s="143"/>
      <c r="AC28" s="143"/>
      <c r="AD28" s="143"/>
      <c r="AE28" s="143"/>
      <c r="AF28" s="143"/>
      <c r="AG28" s="143"/>
      <c r="AH28" s="143"/>
      <c r="AI28" s="145"/>
      <c r="AR28" s="82"/>
    </row>
    <row r="29" spans="1:48" s="35" customFormat="1" ht="18.600000000000001" customHeight="1">
      <c r="A29" s="154"/>
      <c r="B29" s="154"/>
      <c r="C29" s="154"/>
      <c r="D29" s="154"/>
      <c r="E29" s="154"/>
      <c r="F29" s="154"/>
      <c r="G29" s="154"/>
      <c r="H29" s="66"/>
      <c r="I29" s="139"/>
      <c r="J29" s="139"/>
      <c r="K29" s="139"/>
      <c r="L29" s="139"/>
      <c r="M29" s="139"/>
      <c r="N29" s="139"/>
      <c r="O29" s="139"/>
      <c r="P29" s="139"/>
      <c r="Q29" s="139"/>
      <c r="R29" s="139"/>
      <c r="S29" s="139"/>
      <c r="T29" s="139"/>
      <c r="U29" s="139"/>
      <c r="V29" s="139"/>
      <c r="W29" s="139"/>
      <c r="X29" s="139"/>
      <c r="Y29" s="139"/>
      <c r="Z29" s="139"/>
      <c r="AA29" s="139"/>
      <c r="AB29" s="139"/>
      <c r="AC29" s="139"/>
      <c r="AD29" s="139"/>
      <c r="AE29" s="139"/>
      <c r="AF29" s="139"/>
      <c r="AG29" s="139"/>
      <c r="AH29" s="139"/>
      <c r="AI29" s="139"/>
      <c r="AR29" s="95" t="s">
        <v>124</v>
      </c>
      <c r="AS29" s="95"/>
    </row>
    <row r="30" spans="1:48" s="35" customFormat="1" ht="18.600000000000001" customHeight="1">
      <c r="A30" s="133"/>
      <c r="B30" s="134"/>
      <c r="C30" s="134"/>
      <c r="D30" s="134"/>
      <c r="E30" s="134"/>
      <c r="F30" s="134"/>
      <c r="G30" s="135"/>
      <c r="H30" s="66"/>
      <c r="I30" s="130"/>
      <c r="J30" s="131"/>
      <c r="K30" s="131"/>
      <c r="L30" s="131"/>
      <c r="M30" s="131"/>
      <c r="N30" s="131"/>
      <c r="O30" s="131"/>
      <c r="P30" s="131"/>
      <c r="Q30" s="131"/>
      <c r="R30" s="131"/>
      <c r="S30" s="131"/>
      <c r="T30" s="131"/>
      <c r="U30" s="131"/>
      <c r="V30" s="131"/>
      <c r="W30" s="131"/>
      <c r="X30" s="131"/>
      <c r="Y30" s="131"/>
      <c r="Z30" s="131"/>
      <c r="AA30" s="131"/>
      <c r="AB30" s="131"/>
      <c r="AC30" s="131"/>
      <c r="AD30" s="131"/>
      <c r="AE30" s="131"/>
      <c r="AF30" s="131"/>
      <c r="AG30" s="131"/>
      <c r="AH30" s="131"/>
      <c r="AI30" s="132"/>
      <c r="AR30" s="96"/>
      <c r="AS30" s="95" t="s">
        <v>125</v>
      </c>
    </row>
    <row r="31" spans="1:48" s="35" customFormat="1" ht="18.600000000000001" customHeight="1">
      <c r="A31" s="133"/>
      <c r="B31" s="134"/>
      <c r="C31" s="134"/>
      <c r="D31" s="134"/>
      <c r="E31" s="134"/>
      <c r="F31" s="134"/>
      <c r="G31" s="135"/>
      <c r="H31" s="66"/>
      <c r="I31" s="130"/>
      <c r="J31" s="131"/>
      <c r="K31" s="131"/>
      <c r="L31" s="131"/>
      <c r="M31" s="131"/>
      <c r="N31" s="131"/>
      <c r="O31" s="131"/>
      <c r="P31" s="131"/>
      <c r="Q31" s="131"/>
      <c r="R31" s="131"/>
      <c r="S31" s="131"/>
      <c r="T31" s="131"/>
      <c r="U31" s="131"/>
      <c r="V31" s="131"/>
      <c r="W31" s="131"/>
      <c r="X31" s="131"/>
      <c r="Y31" s="131"/>
      <c r="Z31" s="131"/>
      <c r="AA31" s="131"/>
      <c r="AB31" s="131"/>
      <c r="AC31" s="131"/>
      <c r="AD31" s="131"/>
      <c r="AE31" s="131"/>
      <c r="AF31" s="131"/>
      <c r="AG31" s="131"/>
      <c r="AH31" s="131"/>
      <c r="AI31" s="132"/>
      <c r="AR31" s="48"/>
      <c r="AS31" s="82"/>
      <c r="AT31" s="82"/>
      <c r="AU31" s="82"/>
      <c r="AV31" s="82"/>
    </row>
    <row r="32" spans="1:48" s="35" customFormat="1" ht="18.600000000000001" customHeight="1">
      <c r="A32" s="154"/>
      <c r="B32" s="154"/>
      <c r="C32" s="154"/>
      <c r="D32" s="154"/>
      <c r="E32" s="154"/>
      <c r="F32" s="154"/>
      <c r="G32" s="154"/>
      <c r="H32" s="66"/>
      <c r="I32" s="139"/>
      <c r="J32" s="139"/>
      <c r="K32" s="139"/>
      <c r="L32" s="139"/>
      <c r="M32" s="139"/>
      <c r="N32" s="139"/>
      <c r="O32" s="139"/>
      <c r="P32" s="139"/>
      <c r="Q32" s="139"/>
      <c r="R32" s="139"/>
      <c r="S32" s="139"/>
      <c r="T32" s="139"/>
      <c r="U32" s="139"/>
      <c r="V32" s="139"/>
      <c r="W32" s="139"/>
      <c r="X32" s="139"/>
      <c r="Y32" s="139"/>
      <c r="Z32" s="139"/>
      <c r="AA32" s="139"/>
      <c r="AB32" s="139"/>
      <c r="AC32" s="139"/>
      <c r="AD32" s="139"/>
      <c r="AE32" s="139"/>
      <c r="AF32" s="139"/>
      <c r="AG32" s="139"/>
      <c r="AH32" s="139"/>
      <c r="AI32" s="139"/>
      <c r="AS32" s="81"/>
      <c r="AT32" s="82"/>
      <c r="AU32" s="82"/>
      <c r="AV32" s="82"/>
    </row>
    <row r="33" spans="1:46" s="35" customFormat="1" ht="18.600000000000001" customHeight="1">
      <c r="A33" s="133"/>
      <c r="B33" s="134"/>
      <c r="C33" s="134"/>
      <c r="D33" s="134"/>
      <c r="E33" s="134"/>
      <c r="F33" s="134"/>
      <c r="G33" s="135"/>
      <c r="H33" s="66"/>
      <c r="I33" s="130"/>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2"/>
      <c r="AR33" s="81"/>
      <c r="AS33" s="81"/>
      <c r="AT33" s="81"/>
    </row>
    <row r="34" spans="1:46" s="35" customFormat="1" ht="18.600000000000001" customHeight="1">
      <c r="A34" s="133"/>
      <c r="B34" s="134"/>
      <c r="C34" s="134"/>
      <c r="D34" s="134"/>
      <c r="E34" s="134"/>
      <c r="F34" s="134"/>
      <c r="G34" s="135"/>
      <c r="H34" s="66"/>
      <c r="I34" s="130"/>
      <c r="J34" s="131"/>
      <c r="K34" s="131"/>
      <c r="L34" s="131"/>
      <c r="M34" s="131"/>
      <c r="N34" s="131"/>
      <c r="O34" s="131"/>
      <c r="P34" s="131"/>
      <c r="Q34" s="131"/>
      <c r="R34" s="131"/>
      <c r="S34" s="131"/>
      <c r="T34" s="131"/>
      <c r="U34" s="131"/>
      <c r="V34" s="131"/>
      <c r="W34" s="131"/>
      <c r="X34" s="131"/>
      <c r="Y34" s="131"/>
      <c r="Z34" s="131"/>
      <c r="AA34" s="131"/>
      <c r="AB34" s="131"/>
      <c r="AC34" s="131"/>
      <c r="AD34" s="131"/>
      <c r="AE34" s="131"/>
      <c r="AF34" s="131"/>
      <c r="AG34" s="131"/>
      <c r="AH34" s="131"/>
      <c r="AI34" s="132"/>
      <c r="AR34" s="81"/>
      <c r="AS34" s="81"/>
      <c r="AT34" s="81"/>
    </row>
    <row r="35" spans="1:46" s="35" customFormat="1" ht="18.600000000000001" customHeight="1">
      <c r="A35" s="148" t="s">
        <v>67</v>
      </c>
      <c r="B35" s="149"/>
      <c r="C35" s="149"/>
      <c r="D35" s="149"/>
      <c r="E35" s="149"/>
      <c r="F35" s="149"/>
      <c r="G35" s="150"/>
      <c r="H35" s="80">
        <f>SUM(所要額A26810121416182022242628[])</f>
        <v>0</v>
      </c>
      <c r="I35" s="136"/>
      <c r="J35" s="137"/>
      <c r="K35" s="137"/>
      <c r="L35" s="137"/>
      <c r="M35" s="137"/>
      <c r="N35" s="137"/>
      <c r="O35" s="137"/>
      <c r="P35" s="137"/>
      <c r="Q35" s="137"/>
      <c r="R35" s="137"/>
      <c r="S35" s="137"/>
      <c r="T35" s="137"/>
      <c r="U35" s="137"/>
      <c r="V35" s="137"/>
      <c r="W35" s="137"/>
      <c r="X35" s="137"/>
      <c r="Y35" s="137"/>
      <c r="Z35" s="137"/>
      <c r="AA35" s="137"/>
      <c r="AB35" s="137"/>
      <c r="AC35" s="137"/>
      <c r="AD35" s="137"/>
      <c r="AE35" s="137"/>
      <c r="AF35" s="137"/>
      <c r="AG35" s="137"/>
      <c r="AH35" s="137"/>
      <c r="AI35" s="138"/>
    </row>
    <row r="36" spans="1:46" s="35" customFormat="1" ht="10.199999999999999" customHeight="1">
      <c r="A36" s="36"/>
      <c r="B36" s="37"/>
      <c r="C36" s="38"/>
      <c r="D36" s="37"/>
      <c r="E36" s="39"/>
      <c r="F36" s="37"/>
      <c r="G36" s="37"/>
      <c r="H36" s="37"/>
      <c r="I36" s="40"/>
      <c r="J36" s="40"/>
      <c r="K36" s="41"/>
      <c r="L36" s="38"/>
      <c r="O36" s="40"/>
      <c r="P36" s="42"/>
      <c r="Q36" s="40"/>
      <c r="R36" s="40"/>
      <c r="S36" s="43"/>
      <c r="Z36" s="38"/>
      <c r="AA36" s="44"/>
      <c r="AB36" s="44"/>
      <c r="AC36" s="44"/>
      <c r="AD36" s="43"/>
      <c r="AE36" s="140"/>
      <c r="AF36" s="140"/>
      <c r="AG36" s="140"/>
      <c r="AH36" s="141"/>
      <c r="AI36" s="141"/>
    </row>
    <row r="37" spans="1:46" s="35" customFormat="1" ht="18.600000000000001" customHeight="1">
      <c r="A37" s="84" t="s">
        <v>18</v>
      </c>
      <c r="B37" s="37"/>
      <c r="C37" s="38"/>
      <c r="D37" s="37"/>
      <c r="E37" s="39"/>
      <c r="F37" s="37"/>
      <c r="G37" s="37"/>
      <c r="H37" s="37"/>
      <c r="I37" s="40"/>
      <c r="J37" s="40"/>
      <c r="K37" s="41"/>
      <c r="L37" s="38"/>
      <c r="O37" s="40"/>
      <c r="P37" s="42"/>
      <c r="Q37" s="40"/>
      <c r="R37" s="40"/>
      <c r="S37" s="43"/>
      <c r="Z37" s="38"/>
      <c r="AA37" s="44"/>
      <c r="AB37" s="44"/>
      <c r="AC37" s="44"/>
      <c r="AD37" s="43"/>
      <c r="AE37" s="140"/>
      <c r="AF37" s="140"/>
      <c r="AG37" s="140"/>
      <c r="AH37" s="141"/>
      <c r="AI37" s="141"/>
    </row>
    <row r="38" spans="1:46" s="35" customFormat="1" ht="31.8" customHeight="1">
      <c r="A38" s="142" t="s">
        <v>20</v>
      </c>
      <c r="B38" s="143"/>
      <c r="C38" s="143"/>
      <c r="D38" s="143"/>
      <c r="E38" s="143"/>
      <c r="F38" s="143"/>
      <c r="G38" s="143"/>
      <c r="H38" s="65" t="s">
        <v>72</v>
      </c>
      <c r="I38" s="144" t="s">
        <v>84</v>
      </c>
      <c r="J38" s="143"/>
      <c r="K38" s="143"/>
      <c r="L38" s="143"/>
      <c r="M38" s="143"/>
      <c r="N38" s="143"/>
      <c r="O38" s="143"/>
      <c r="P38" s="143"/>
      <c r="Q38" s="143"/>
      <c r="R38" s="143"/>
      <c r="S38" s="143"/>
      <c r="T38" s="143"/>
      <c r="U38" s="143"/>
      <c r="V38" s="143"/>
      <c r="W38" s="143"/>
      <c r="X38" s="143"/>
      <c r="Y38" s="143"/>
      <c r="Z38" s="143"/>
      <c r="AA38" s="143"/>
      <c r="AB38" s="143"/>
      <c r="AC38" s="143"/>
      <c r="AD38" s="143"/>
      <c r="AE38" s="143"/>
      <c r="AF38" s="143"/>
      <c r="AG38" s="143"/>
      <c r="AH38" s="143"/>
      <c r="AI38" s="145"/>
      <c r="AR38" s="82"/>
    </row>
    <row r="39" spans="1:46" s="35" customFormat="1" ht="18.600000000000001" customHeight="1">
      <c r="A39" s="154"/>
      <c r="B39" s="154"/>
      <c r="C39" s="154"/>
      <c r="D39" s="154"/>
      <c r="E39" s="154"/>
      <c r="F39" s="154"/>
      <c r="G39" s="133"/>
      <c r="H39" s="66"/>
      <c r="I39" s="132"/>
      <c r="J39" s="139"/>
      <c r="K39" s="139"/>
      <c r="L39" s="139"/>
      <c r="M39" s="139"/>
      <c r="N39" s="139"/>
      <c r="O39" s="139"/>
      <c r="P39" s="139"/>
      <c r="Q39" s="139"/>
      <c r="R39" s="139"/>
      <c r="S39" s="139"/>
      <c r="T39" s="139"/>
      <c r="U39" s="139"/>
      <c r="V39" s="139"/>
      <c r="W39" s="139"/>
      <c r="X39" s="139"/>
      <c r="Y39" s="139"/>
      <c r="Z39" s="139"/>
      <c r="AA39" s="139"/>
      <c r="AB39" s="139"/>
      <c r="AC39" s="139"/>
      <c r="AD39" s="139"/>
      <c r="AE39" s="139"/>
      <c r="AF39" s="139"/>
      <c r="AG39" s="139"/>
      <c r="AH39" s="139"/>
      <c r="AI39" s="139"/>
      <c r="AR39" s="48"/>
    </row>
    <row r="40" spans="1:46" s="35" customFormat="1" ht="18.600000000000001" customHeight="1">
      <c r="A40" s="133"/>
      <c r="B40" s="134"/>
      <c r="C40" s="134"/>
      <c r="D40" s="134"/>
      <c r="E40" s="134"/>
      <c r="F40" s="134"/>
      <c r="G40" s="135"/>
      <c r="H40" s="66"/>
      <c r="I40" s="130"/>
      <c r="J40" s="131"/>
      <c r="K40" s="131"/>
      <c r="L40" s="131"/>
      <c r="M40" s="131"/>
      <c r="N40" s="131"/>
      <c r="O40" s="131"/>
      <c r="P40" s="131"/>
      <c r="Q40" s="131"/>
      <c r="R40" s="131"/>
      <c r="S40" s="131"/>
      <c r="T40" s="131"/>
      <c r="U40" s="131"/>
      <c r="V40" s="131"/>
      <c r="W40" s="131"/>
      <c r="X40" s="131"/>
      <c r="Y40" s="131"/>
      <c r="Z40" s="131"/>
      <c r="AA40" s="131"/>
      <c r="AB40" s="131"/>
      <c r="AC40" s="131"/>
      <c r="AD40" s="131"/>
      <c r="AE40" s="131"/>
      <c r="AF40" s="131"/>
      <c r="AG40" s="131"/>
      <c r="AH40" s="131"/>
      <c r="AI40" s="132"/>
      <c r="AR40" s="48"/>
    </row>
    <row r="41" spans="1:46" s="35" customFormat="1" ht="18.600000000000001" customHeight="1">
      <c r="A41" s="133"/>
      <c r="B41" s="134"/>
      <c r="C41" s="134"/>
      <c r="D41" s="134"/>
      <c r="E41" s="134"/>
      <c r="F41" s="134"/>
      <c r="G41" s="135"/>
      <c r="H41" s="66"/>
      <c r="I41" s="130"/>
      <c r="J41" s="131"/>
      <c r="K41" s="131"/>
      <c r="L41" s="131"/>
      <c r="M41" s="131"/>
      <c r="N41" s="131"/>
      <c r="O41" s="131"/>
      <c r="P41" s="131"/>
      <c r="Q41" s="131"/>
      <c r="R41" s="131"/>
      <c r="S41" s="131"/>
      <c r="T41" s="131"/>
      <c r="U41" s="131"/>
      <c r="V41" s="131"/>
      <c r="W41" s="131"/>
      <c r="X41" s="131"/>
      <c r="Y41" s="131"/>
      <c r="Z41" s="131"/>
      <c r="AA41" s="131"/>
      <c r="AB41" s="131"/>
      <c r="AC41" s="131"/>
      <c r="AD41" s="131"/>
      <c r="AE41" s="131"/>
      <c r="AF41" s="131"/>
      <c r="AG41" s="131"/>
      <c r="AH41" s="131"/>
      <c r="AI41" s="132"/>
    </row>
    <row r="42" spans="1:46" s="35" customFormat="1" ht="18.600000000000001" customHeight="1">
      <c r="A42" s="133"/>
      <c r="B42" s="134"/>
      <c r="C42" s="134"/>
      <c r="D42" s="134"/>
      <c r="E42" s="134"/>
      <c r="F42" s="134"/>
      <c r="G42" s="135"/>
      <c r="H42" s="66"/>
      <c r="I42" s="130"/>
      <c r="J42" s="131"/>
      <c r="K42" s="131"/>
      <c r="L42" s="131"/>
      <c r="M42" s="131"/>
      <c r="N42" s="131"/>
      <c r="O42" s="131"/>
      <c r="P42" s="131"/>
      <c r="Q42" s="131"/>
      <c r="R42" s="131"/>
      <c r="S42" s="131"/>
      <c r="T42" s="131"/>
      <c r="U42" s="131"/>
      <c r="V42" s="131"/>
      <c r="W42" s="131"/>
      <c r="X42" s="131"/>
      <c r="Y42" s="131"/>
      <c r="Z42" s="131"/>
      <c r="AA42" s="131"/>
      <c r="AB42" s="131"/>
      <c r="AC42" s="131"/>
      <c r="AD42" s="131"/>
      <c r="AE42" s="131"/>
      <c r="AF42" s="131"/>
      <c r="AG42" s="131"/>
      <c r="AH42" s="131"/>
      <c r="AI42" s="132"/>
    </row>
    <row r="43" spans="1:46" s="35" customFormat="1" ht="18.600000000000001" customHeight="1">
      <c r="A43" s="148" t="s">
        <v>67</v>
      </c>
      <c r="B43" s="149"/>
      <c r="C43" s="149"/>
      <c r="D43" s="149"/>
      <c r="E43" s="149"/>
      <c r="F43" s="149"/>
      <c r="G43" s="150"/>
      <c r="H43" s="80">
        <f>SUM(所要額B37911131517192123252729[])</f>
        <v>0</v>
      </c>
      <c r="I43" s="136"/>
      <c r="J43" s="137"/>
      <c r="K43" s="137"/>
      <c r="L43" s="137"/>
      <c r="M43" s="137"/>
      <c r="N43" s="137"/>
      <c r="O43" s="137"/>
      <c r="P43" s="137"/>
      <c r="Q43" s="137"/>
      <c r="R43" s="137"/>
      <c r="S43" s="137"/>
      <c r="T43" s="137"/>
      <c r="U43" s="137"/>
      <c r="V43" s="137"/>
      <c r="W43" s="137"/>
      <c r="X43" s="137"/>
      <c r="Y43" s="137"/>
      <c r="Z43" s="137"/>
      <c r="AA43" s="137"/>
      <c r="AB43" s="137"/>
      <c r="AC43" s="137"/>
      <c r="AD43" s="137"/>
      <c r="AE43" s="137"/>
      <c r="AF43" s="137"/>
      <c r="AG43" s="137"/>
      <c r="AH43" s="137"/>
      <c r="AI43" s="138"/>
    </row>
    <row r="44" spans="1:46" ht="4.5" customHeight="1">
      <c r="A44" s="21"/>
      <c r="B44" s="21"/>
      <c r="C44" s="21"/>
      <c r="D44" s="21"/>
      <c r="E44" s="22"/>
      <c r="F44" s="22"/>
      <c r="G44" s="22"/>
      <c r="H44" s="22"/>
      <c r="I44" s="23"/>
      <c r="J44" s="23"/>
      <c r="K44" s="22"/>
      <c r="L44" s="22"/>
      <c r="M44" s="22"/>
      <c r="N44" s="22"/>
      <c r="O44" s="22"/>
      <c r="P44" s="22"/>
      <c r="Q44" s="22"/>
      <c r="R44" s="22"/>
      <c r="S44" s="22"/>
      <c r="T44" s="22"/>
      <c r="U44" s="24"/>
      <c r="V44" s="24"/>
      <c r="W44" s="24"/>
      <c r="X44" s="24"/>
      <c r="Y44" s="24"/>
      <c r="Z44" s="24"/>
      <c r="AA44" s="22"/>
      <c r="AB44" s="22"/>
      <c r="AC44" s="22"/>
      <c r="AD44" s="22"/>
      <c r="AE44" s="22"/>
      <c r="AF44" s="22"/>
      <c r="AG44" s="22"/>
      <c r="AH44" s="22"/>
      <c r="AI44" s="22"/>
    </row>
    <row r="45" spans="1:46" ht="18" customHeight="1">
      <c r="A45" s="148" t="s">
        <v>68</v>
      </c>
      <c r="B45" s="149"/>
      <c r="C45" s="149"/>
      <c r="D45" s="149"/>
      <c r="E45" s="149"/>
      <c r="F45" s="149"/>
      <c r="G45" s="150"/>
      <c r="H45" s="75">
        <f>IFERROR(H35+H43,"")</f>
        <v>0</v>
      </c>
      <c r="I45" s="151"/>
      <c r="J45" s="152"/>
      <c r="K45" s="152"/>
      <c r="L45" s="152"/>
      <c r="M45" s="152"/>
      <c r="N45" s="152"/>
      <c r="O45" s="152"/>
      <c r="P45" s="152"/>
      <c r="Q45" s="152"/>
      <c r="R45" s="152"/>
      <c r="S45" s="152"/>
      <c r="T45" s="152"/>
      <c r="U45" s="152"/>
      <c r="V45" s="152"/>
      <c r="W45" s="152"/>
      <c r="X45" s="152"/>
      <c r="Y45" s="152"/>
      <c r="Z45" s="152"/>
      <c r="AA45" s="152"/>
      <c r="AB45" s="152"/>
      <c r="AC45" s="152"/>
      <c r="AD45" s="152"/>
      <c r="AE45" s="152"/>
      <c r="AF45" s="152"/>
      <c r="AG45" s="152"/>
      <c r="AH45" s="152"/>
      <c r="AI45" s="153"/>
    </row>
    <row r="46" spans="1:46">
      <c r="A46" s="14"/>
      <c r="B46" s="14" t="s">
        <v>79</v>
      </c>
    </row>
    <row r="47" spans="1:46" ht="34.799999999999997" customHeight="1">
      <c r="B47" s="147"/>
      <c r="C47" s="147"/>
      <c r="D47" s="147"/>
      <c r="E47" s="147"/>
      <c r="F47" s="147"/>
      <c r="G47" s="147"/>
      <c r="H47" s="147"/>
      <c r="I47" s="147"/>
      <c r="J47" s="147"/>
      <c r="K47" s="147"/>
      <c r="L47" s="147"/>
      <c r="M47" s="147"/>
      <c r="N47" s="147"/>
      <c r="O47" s="147"/>
      <c r="P47" s="147"/>
      <c r="Q47" s="147"/>
      <c r="R47" s="147"/>
      <c r="S47" s="147"/>
      <c r="T47" s="147"/>
      <c r="U47" s="147"/>
      <c r="V47" s="147"/>
      <c r="W47" s="147"/>
      <c r="X47" s="147"/>
      <c r="Y47" s="147"/>
      <c r="Z47" s="147"/>
      <c r="AA47" s="147"/>
      <c r="AB47" s="147"/>
      <c r="AC47" s="147"/>
      <c r="AD47" s="147"/>
      <c r="AE47" s="147"/>
      <c r="AF47" s="147"/>
      <c r="AG47" s="147"/>
      <c r="AH47" s="147"/>
    </row>
    <row r="48" spans="1:46" ht="5.4" customHeight="1">
      <c r="AE48" s="146"/>
      <c r="AF48" s="146"/>
      <c r="AG48" s="146"/>
      <c r="AH48" s="146"/>
      <c r="AI48" s="146"/>
    </row>
  </sheetData>
  <sheetProtection formatCells="0" formatColumns="0" formatRows="0" insertColumns="0" insertRows="0" autoFilter="0"/>
  <mergeCells count="77">
    <mergeCell ref="AE48:AI48"/>
    <mergeCell ref="A40:G40"/>
    <mergeCell ref="I40:AI40"/>
    <mergeCell ref="A41:G41"/>
    <mergeCell ref="I41:AI41"/>
    <mergeCell ref="A42:G42"/>
    <mergeCell ref="I42:AI42"/>
    <mergeCell ref="A43:G43"/>
    <mergeCell ref="I43:AI43"/>
    <mergeCell ref="A45:G45"/>
    <mergeCell ref="I45:AI45"/>
    <mergeCell ref="B47:AH47"/>
    <mergeCell ref="AE37:AG37"/>
    <mergeCell ref="AH37:AI37"/>
    <mergeCell ref="A38:G38"/>
    <mergeCell ref="I38:AI38"/>
    <mergeCell ref="A39:G39"/>
    <mergeCell ref="I39:AI39"/>
    <mergeCell ref="A34:G34"/>
    <mergeCell ref="I34:AI34"/>
    <mergeCell ref="A35:G35"/>
    <mergeCell ref="I35:AI35"/>
    <mergeCell ref="AE36:AG36"/>
    <mergeCell ref="AH36:AI36"/>
    <mergeCell ref="A31:G31"/>
    <mergeCell ref="I31:AI31"/>
    <mergeCell ref="A32:G32"/>
    <mergeCell ref="I32:AI32"/>
    <mergeCell ref="A33:G33"/>
    <mergeCell ref="I33:AI33"/>
    <mergeCell ref="A28:G28"/>
    <mergeCell ref="I28:AI28"/>
    <mergeCell ref="A29:G29"/>
    <mergeCell ref="I29:AI29"/>
    <mergeCell ref="A30:G30"/>
    <mergeCell ref="I30:AI30"/>
    <mergeCell ref="AH26:AI27"/>
    <mergeCell ref="A21:S21"/>
    <mergeCell ref="T21:V21"/>
    <mergeCell ref="A23:AI23"/>
    <mergeCell ref="U25:Y25"/>
    <mergeCell ref="Z25:AD25"/>
    <mergeCell ref="AE25:AI25"/>
    <mergeCell ref="U26:W27"/>
    <mergeCell ref="X26:Y27"/>
    <mergeCell ref="Z26:AB27"/>
    <mergeCell ref="AC26:AD27"/>
    <mergeCell ref="AE26:AG27"/>
    <mergeCell ref="A20:S20"/>
    <mergeCell ref="T20:V20"/>
    <mergeCell ref="A10:G10"/>
    <mergeCell ref="I10:AB10"/>
    <mergeCell ref="AC10:AE10"/>
    <mergeCell ref="A16:AI16"/>
    <mergeCell ref="A18:S18"/>
    <mergeCell ref="T18:V18"/>
    <mergeCell ref="A19:S19"/>
    <mergeCell ref="T19:V19"/>
    <mergeCell ref="AF10:AG10"/>
    <mergeCell ref="AH10:AI10"/>
    <mergeCell ref="AL10:AQ10"/>
    <mergeCell ref="A8:C9"/>
    <mergeCell ref="D8:G8"/>
    <mergeCell ref="H8:O8"/>
    <mergeCell ref="P8:R9"/>
    <mergeCell ref="S8:AB8"/>
    <mergeCell ref="AC8:AI8"/>
    <mergeCell ref="D9:G9"/>
    <mergeCell ref="H9:O9"/>
    <mergeCell ref="S9:AB9"/>
    <mergeCell ref="AC9:AI9"/>
    <mergeCell ref="A3:AI3"/>
    <mergeCell ref="A5:AI5"/>
    <mergeCell ref="A7:G7"/>
    <mergeCell ref="H7:J7"/>
    <mergeCell ref="K7:O7"/>
    <mergeCell ref="P7:AI7"/>
  </mergeCells>
  <phoneticPr fontId="3"/>
  <dataValidations count="4">
    <dataValidation type="custom" allowBlank="1" showInputMessage="1" showErrorMessage="1" sqref="H10" xr:uid="{EEA3A6EA-45BF-485F-8E0D-1C242632C9CE}">
      <formula1>LEN(H10)=LENB(H10)</formula1>
    </dataValidation>
    <dataValidation allowBlank="1" sqref="D9:G9" xr:uid="{BE8DDCCF-176A-4A63-A3E1-75DF4CF176E3}"/>
    <dataValidation imeMode="halfAlpha" allowBlank="1" showInputMessage="1" showErrorMessage="1" sqref="O37:R37 I37:J37" xr:uid="{6FDB31C7-85BF-4CA2-91B2-4440B859D2F3}"/>
    <dataValidation type="list" allowBlank="1" showInputMessage="1" showErrorMessage="1" sqref="T18:V21" xr:uid="{9FE8EC24-D4E6-42A1-9A05-390F0CDBD3B5}">
      <formula1>"✔"</formula1>
    </dataValidation>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tableParts count="2">
    <tablePart r:id="rId2"/>
    <tablePart r:id="rId3"/>
  </tablePart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918D96-C228-4860-861E-A93DDF3CD016}">
  <dimension ref="A1:AV48"/>
  <sheetViews>
    <sheetView showGridLines="0" showZeros="0" view="pageBreakPreview" zoomScaleNormal="100" zoomScaleSheetLayoutView="100" workbookViewId="0">
      <selection activeCell="BU23" sqref="BU23"/>
    </sheetView>
  </sheetViews>
  <sheetFormatPr defaultColWidth="2.21875" defaultRowHeight="13.2"/>
  <cols>
    <col min="1" max="1" width="2.21875" style="2" customWidth="1"/>
    <col min="2" max="3" width="2.21875" style="2"/>
    <col min="4" max="4" width="2.77734375" style="2" customWidth="1"/>
    <col min="5" max="7" width="2.21875" style="2"/>
    <col min="8" max="8" width="13" style="2" customWidth="1"/>
    <col min="9" max="15" width="2.33203125" style="2" bestFit="1" customWidth="1"/>
    <col min="16" max="30" width="2.21875" style="2"/>
    <col min="31" max="31" width="2.44140625" style="2" bestFit="1" customWidth="1"/>
    <col min="32" max="36" width="2.21875" style="2"/>
    <col min="37" max="43" width="2.21875" style="2" hidden="1" customWidth="1"/>
    <col min="44" max="16384" width="2.21875" style="2"/>
  </cols>
  <sheetData>
    <row r="1" spans="1:45">
      <c r="A1" s="49" t="s">
        <v>91</v>
      </c>
      <c r="B1" s="74"/>
      <c r="C1" s="74"/>
      <c r="E1" s="59" t="str" cm="1">
        <f t="array" aca="1" ref="E1" ca="1">_xlfn.TEXTAFTER(CELL("filename",E1),"]")</f>
        <v>個票15</v>
      </c>
      <c r="F1" s="60"/>
      <c r="G1" s="60"/>
    </row>
    <row r="2" spans="1:45" ht="7.5" customHeight="1"/>
    <row r="3" spans="1:45" ht="28.5" customHeight="1">
      <c r="A3" s="214" t="s">
        <v>111</v>
      </c>
      <c r="B3" s="215"/>
      <c r="C3" s="215"/>
      <c r="D3" s="215"/>
      <c r="E3" s="215"/>
      <c r="F3" s="215"/>
      <c r="G3" s="215"/>
      <c r="H3" s="215"/>
      <c r="I3" s="215"/>
      <c r="J3" s="215"/>
      <c r="K3" s="215"/>
      <c r="L3" s="215"/>
      <c r="M3" s="215"/>
      <c r="N3" s="215"/>
      <c r="O3" s="215"/>
      <c r="P3" s="215"/>
      <c r="Q3" s="215"/>
      <c r="R3" s="215"/>
      <c r="S3" s="215"/>
      <c r="T3" s="215"/>
      <c r="U3" s="215"/>
      <c r="V3" s="215"/>
      <c r="W3" s="215"/>
      <c r="X3" s="215"/>
      <c r="Y3" s="215"/>
      <c r="Z3" s="215"/>
      <c r="AA3" s="215"/>
      <c r="AB3" s="215"/>
      <c r="AC3" s="215"/>
      <c r="AD3" s="215"/>
      <c r="AE3" s="215"/>
      <c r="AF3" s="215"/>
      <c r="AG3" s="215"/>
      <c r="AH3" s="215"/>
      <c r="AI3" s="216"/>
    </row>
    <row r="4" spans="1:45" ht="9" customHeight="1">
      <c r="A4" s="15"/>
      <c r="B4" s="15"/>
      <c r="C4" s="15"/>
      <c r="D4" s="15"/>
      <c r="E4" s="15"/>
      <c r="F4" s="15"/>
      <c r="G4" s="15"/>
      <c r="H4" s="15"/>
      <c r="I4" s="15"/>
      <c r="J4" s="15"/>
      <c r="K4" s="15"/>
      <c r="L4" s="15"/>
      <c r="M4" s="15"/>
      <c r="N4" s="15"/>
      <c r="O4" s="15"/>
      <c r="P4" s="15"/>
      <c r="Q4" s="15"/>
      <c r="R4" s="15"/>
      <c r="S4" s="15"/>
      <c r="T4" s="15"/>
      <c r="U4" s="15"/>
      <c r="V4" s="15"/>
      <c r="W4" s="15"/>
      <c r="X4" s="15"/>
      <c r="Y4" s="15"/>
      <c r="Z4" s="15"/>
      <c r="AA4" s="15"/>
      <c r="AB4" s="15"/>
      <c r="AC4" s="15"/>
      <c r="AD4" s="15"/>
      <c r="AE4" s="15"/>
      <c r="AF4" s="15"/>
      <c r="AG4" s="15"/>
      <c r="AH4" s="15"/>
      <c r="AI4" s="15"/>
    </row>
    <row r="5" spans="1:45" ht="19.8" customHeight="1">
      <c r="A5" s="170" t="s">
        <v>28</v>
      </c>
      <c r="B5" s="171"/>
      <c r="C5" s="171"/>
      <c r="D5" s="171"/>
      <c r="E5" s="171"/>
      <c r="F5" s="171"/>
      <c r="G5" s="171"/>
      <c r="H5" s="171"/>
      <c r="I5" s="171"/>
      <c r="J5" s="171"/>
      <c r="K5" s="171"/>
      <c r="L5" s="171"/>
      <c r="M5" s="171"/>
      <c r="N5" s="171"/>
      <c r="O5" s="171"/>
      <c r="P5" s="171"/>
      <c r="Q5" s="171"/>
      <c r="R5" s="171"/>
      <c r="S5" s="171"/>
      <c r="T5" s="171"/>
      <c r="U5" s="171"/>
      <c r="V5" s="171"/>
      <c r="W5" s="171"/>
      <c r="X5" s="171"/>
      <c r="Y5" s="171"/>
      <c r="Z5" s="171"/>
      <c r="AA5" s="171"/>
      <c r="AB5" s="171"/>
      <c r="AC5" s="171"/>
      <c r="AD5" s="171"/>
      <c r="AE5" s="171"/>
      <c r="AF5" s="171"/>
      <c r="AG5" s="171"/>
      <c r="AH5" s="171"/>
      <c r="AI5" s="172"/>
      <c r="AS5" s="95" t="s">
        <v>123</v>
      </c>
    </row>
    <row r="6" spans="1:45" ht="4.5" customHeight="1">
      <c r="A6" s="16"/>
      <c r="B6" s="16"/>
      <c r="C6" s="16"/>
      <c r="D6" s="16"/>
      <c r="E6" s="16"/>
      <c r="F6" s="16"/>
      <c r="G6" s="16"/>
      <c r="H6" s="16"/>
      <c r="I6" s="16"/>
      <c r="J6" s="16"/>
      <c r="K6" s="16"/>
      <c r="L6" s="16"/>
      <c r="M6" s="16"/>
      <c r="N6" s="16"/>
      <c r="O6" s="16"/>
      <c r="P6" s="16"/>
      <c r="Q6" s="16"/>
      <c r="R6" s="16"/>
      <c r="S6" s="16"/>
      <c r="T6" s="16"/>
      <c r="U6" s="16"/>
      <c r="V6" s="16"/>
      <c r="W6" s="16"/>
      <c r="X6" s="16"/>
      <c r="Y6" s="16"/>
      <c r="Z6" s="16"/>
      <c r="AA6" s="16"/>
      <c r="AB6" s="16"/>
      <c r="AC6" s="16"/>
      <c r="AD6" s="16"/>
      <c r="AE6" s="16"/>
      <c r="AF6" s="16"/>
      <c r="AG6" s="16"/>
      <c r="AH6" s="16"/>
      <c r="AI6" s="16"/>
    </row>
    <row r="7" spans="1:45" ht="28.5" customHeight="1">
      <c r="A7" s="193" t="s">
        <v>9</v>
      </c>
      <c r="B7" s="194"/>
      <c r="C7" s="194"/>
      <c r="D7" s="194"/>
      <c r="E7" s="194"/>
      <c r="F7" s="194"/>
      <c r="G7" s="195"/>
      <c r="H7" s="217"/>
      <c r="I7" s="218"/>
      <c r="J7" s="219"/>
      <c r="K7" s="193" t="s">
        <v>10</v>
      </c>
      <c r="L7" s="194"/>
      <c r="M7" s="194"/>
      <c r="N7" s="194"/>
      <c r="O7" s="195"/>
      <c r="P7" s="220"/>
      <c r="Q7" s="184"/>
      <c r="R7" s="184"/>
      <c r="S7" s="184"/>
      <c r="T7" s="184"/>
      <c r="U7" s="184"/>
      <c r="V7" s="184"/>
      <c r="W7" s="184"/>
      <c r="X7" s="184"/>
      <c r="Y7" s="184"/>
      <c r="Z7" s="184"/>
      <c r="AA7" s="184"/>
      <c r="AB7" s="184"/>
      <c r="AC7" s="184"/>
      <c r="AD7" s="184"/>
      <c r="AE7" s="184"/>
      <c r="AF7" s="184"/>
      <c r="AG7" s="184"/>
      <c r="AH7" s="184"/>
      <c r="AI7" s="221"/>
    </row>
    <row r="8" spans="1:45" ht="28.5" customHeight="1">
      <c r="A8" s="209" t="s">
        <v>11</v>
      </c>
      <c r="B8" s="210"/>
      <c r="C8" s="211"/>
      <c r="D8" s="193" t="s">
        <v>12</v>
      </c>
      <c r="E8" s="194"/>
      <c r="F8" s="194"/>
      <c r="G8" s="195"/>
      <c r="H8" s="193" t="s">
        <v>81</v>
      </c>
      <c r="I8" s="194"/>
      <c r="J8" s="194"/>
      <c r="K8" s="194"/>
      <c r="L8" s="194"/>
      <c r="M8" s="194"/>
      <c r="N8" s="194"/>
      <c r="O8" s="195"/>
      <c r="P8" s="209" t="s">
        <v>13</v>
      </c>
      <c r="Q8" s="210"/>
      <c r="R8" s="211"/>
      <c r="S8" s="193" t="s">
        <v>2</v>
      </c>
      <c r="T8" s="194"/>
      <c r="U8" s="194"/>
      <c r="V8" s="194"/>
      <c r="W8" s="194"/>
      <c r="X8" s="194"/>
      <c r="Y8" s="194"/>
      <c r="Z8" s="194"/>
      <c r="AA8" s="194"/>
      <c r="AB8" s="195"/>
      <c r="AC8" s="196" t="s">
        <v>29</v>
      </c>
      <c r="AD8" s="182"/>
      <c r="AE8" s="182"/>
      <c r="AF8" s="182"/>
      <c r="AG8" s="182"/>
      <c r="AH8" s="182"/>
      <c r="AI8" s="183"/>
    </row>
    <row r="9" spans="1:45" ht="28.5" customHeight="1">
      <c r="A9" s="212"/>
      <c r="B9" s="213"/>
      <c r="C9" s="120"/>
      <c r="D9" s="197" t="s">
        <v>27</v>
      </c>
      <c r="E9" s="198"/>
      <c r="F9" s="198"/>
      <c r="G9" s="199"/>
      <c r="H9" s="200"/>
      <c r="I9" s="201"/>
      <c r="J9" s="201"/>
      <c r="K9" s="201"/>
      <c r="L9" s="201"/>
      <c r="M9" s="201"/>
      <c r="N9" s="201"/>
      <c r="O9" s="202"/>
      <c r="P9" s="212"/>
      <c r="Q9" s="213"/>
      <c r="R9" s="120"/>
      <c r="S9" s="203"/>
      <c r="T9" s="204"/>
      <c r="U9" s="204"/>
      <c r="V9" s="204"/>
      <c r="W9" s="204"/>
      <c r="X9" s="204"/>
      <c r="Y9" s="204"/>
      <c r="Z9" s="204"/>
      <c r="AA9" s="204"/>
      <c r="AB9" s="205"/>
      <c r="AC9" s="206"/>
      <c r="AD9" s="207"/>
      <c r="AE9" s="207"/>
      <c r="AF9" s="207"/>
      <c r="AG9" s="207"/>
      <c r="AH9" s="207"/>
      <c r="AI9" s="208"/>
    </row>
    <row r="10" spans="1:45" s="3" customFormat="1" ht="28.5" customHeight="1">
      <c r="A10" s="161" t="s">
        <v>31</v>
      </c>
      <c r="B10" s="194"/>
      <c r="C10" s="194"/>
      <c r="D10" s="194"/>
      <c r="E10" s="194"/>
      <c r="F10" s="194"/>
      <c r="G10" s="195"/>
      <c r="H10" s="62"/>
      <c r="I10" s="187" t="str">
        <f>IFERROR(VLOOKUP(H10,事業所種別・基準額!$B$5:$C$33,2,FALSE),"")</f>
        <v/>
      </c>
      <c r="J10" s="188"/>
      <c r="K10" s="188"/>
      <c r="L10" s="188"/>
      <c r="M10" s="188"/>
      <c r="N10" s="188"/>
      <c r="O10" s="188"/>
      <c r="P10" s="188"/>
      <c r="Q10" s="188"/>
      <c r="R10" s="188"/>
      <c r="S10" s="188"/>
      <c r="T10" s="188"/>
      <c r="U10" s="188"/>
      <c r="V10" s="188"/>
      <c r="W10" s="188"/>
      <c r="X10" s="188"/>
      <c r="Y10" s="188"/>
      <c r="Z10" s="188"/>
      <c r="AA10" s="188"/>
      <c r="AB10" s="189"/>
      <c r="AC10" s="181" t="s">
        <v>14</v>
      </c>
      <c r="AD10" s="182"/>
      <c r="AE10" s="183"/>
      <c r="AF10" s="184"/>
      <c r="AG10" s="184"/>
      <c r="AH10" s="185" t="s">
        <v>15</v>
      </c>
      <c r="AI10" s="186"/>
      <c r="AL10" s="180"/>
      <c r="AM10" s="180"/>
      <c r="AN10" s="180"/>
      <c r="AO10" s="180"/>
      <c r="AP10" s="180"/>
      <c r="AQ10" s="180"/>
    </row>
    <row r="11" spans="1:45" s="3" customFormat="1" ht="6" customHeight="1">
      <c r="A11" s="17"/>
      <c r="B11" s="17"/>
      <c r="C11" s="17"/>
      <c r="D11" s="17"/>
      <c r="E11" s="17"/>
      <c r="F11" s="17"/>
      <c r="G11" s="17"/>
      <c r="H11" s="17"/>
      <c r="I11" s="16"/>
      <c r="J11" s="16"/>
      <c r="K11" s="16"/>
      <c r="L11" s="16"/>
      <c r="M11" s="16"/>
      <c r="N11" s="16"/>
      <c r="O11" s="16"/>
      <c r="P11" s="16"/>
      <c r="Q11" s="18"/>
      <c r="R11" s="16"/>
      <c r="S11" s="16"/>
      <c r="T11" s="16"/>
      <c r="U11" s="19"/>
      <c r="V11" s="20"/>
      <c r="W11" s="18"/>
      <c r="X11" s="16"/>
      <c r="Y11" s="16"/>
      <c r="Z11" s="16"/>
      <c r="AA11" s="16"/>
      <c r="AB11" s="16"/>
      <c r="AC11" s="16"/>
      <c r="AD11" s="16"/>
      <c r="AE11" s="16"/>
      <c r="AF11" s="16"/>
      <c r="AG11" s="16"/>
      <c r="AH11" s="16"/>
      <c r="AI11" s="16"/>
    </row>
    <row r="12" spans="1:45" s="3" customFormat="1" ht="16.8" customHeight="1"/>
    <row r="13" spans="1:45" s="3" customFormat="1" ht="3" customHeight="1"/>
    <row r="14" spans="1:45" s="3" customFormat="1" ht="16.2" customHeight="1"/>
    <row r="15" spans="1:45" s="3" customFormat="1" ht="6" customHeight="1">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row>
    <row r="16" spans="1:45" s="3" customFormat="1" ht="18.600000000000001" customHeight="1">
      <c r="A16" s="170" t="s">
        <v>113</v>
      </c>
      <c r="B16" s="171"/>
      <c r="C16" s="171"/>
      <c r="D16" s="171"/>
      <c r="E16" s="171"/>
      <c r="F16" s="171"/>
      <c r="G16" s="171"/>
      <c r="H16" s="171"/>
      <c r="I16" s="171"/>
      <c r="J16" s="171"/>
      <c r="K16" s="171"/>
      <c r="L16" s="171"/>
      <c r="M16" s="171"/>
      <c r="N16" s="171"/>
      <c r="O16" s="171"/>
      <c r="P16" s="171"/>
      <c r="Q16" s="171"/>
      <c r="R16" s="171"/>
      <c r="S16" s="171"/>
      <c r="T16" s="171"/>
      <c r="U16" s="171"/>
      <c r="V16" s="171"/>
      <c r="W16" s="171"/>
      <c r="X16" s="171"/>
      <c r="Y16" s="171"/>
      <c r="Z16" s="171"/>
      <c r="AA16" s="171"/>
      <c r="AB16" s="171"/>
      <c r="AC16" s="171"/>
      <c r="AD16" s="171"/>
      <c r="AE16" s="171"/>
      <c r="AF16" s="171"/>
      <c r="AG16" s="171"/>
      <c r="AH16" s="171"/>
      <c r="AI16" s="172"/>
    </row>
    <row r="17" spans="1:48" s="3" customFormat="1" ht="3" customHeight="1">
      <c r="A17" s="33"/>
      <c r="B17" s="33"/>
      <c r="C17" s="33"/>
      <c r="D17" s="33"/>
      <c r="E17" s="33"/>
      <c r="F17" s="33"/>
      <c r="G17" s="33"/>
      <c r="H17" s="33"/>
      <c r="I17" s="34"/>
      <c r="J17" s="34"/>
      <c r="K17" s="34"/>
      <c r="L17" s="34"/>
      <c r="M17" s="34"/>
      <c r="N17" s="34"/>
      <c r="O17" s="34"/>
      <c r="P17" s="34"/>
      <c r="Q17" s="34"/>
      <c r="R17" s="34"/>
      <c r="S17" s="34"/>
      <c r="T17" s="34"/>
      <c r="U17" s="34"/>
      <c r="V17" s="34"/>
      <c r="W17" s="34"/>
      <c r="X17" s="34"/>
      <c r="Y17" s="34"/>
      <c r="Z17" s="34"/>
      <c r="AA17" s="34"/>
      <c r="AB17" s="34"/>
      <c r="AC17" s="34"/>
      <c r="AD17" s="34"/>
      <c r="AE17" s="34"/>
      <c r="AF17" s="34"/>
      <c r="AG17" s="34"/>
      <c r="AH17" s="34"/>
      <c r="AI17" s="34"/>
    </row>
    <row r="18" spans="1:48" s="3" customFormat="1" ht="24.6" customHeight="1">
      <c r="A18" s="168" t="s">
        <v>76</v>
      </c>
      <c r="B18" s="169"/>
      <c r="C18" s="169"/>
      <c r="D18" s="169"/>
      <c r="E18" s="169"/>
      <c r="F18" s="169"/>
      <c r="G18" s="169"/>
      <c r="H18" s="169"/>
      <c r="I18" s="169"/>
      <c r="J18" s="169"/>
      <c r="K18" s="169"/>
      <c r="L18" s="169"/>
      <c r="M18" s="169"/>
      <c r="N18" s="169"/>
      <c r="O18" s="169"/>
      <c r="P18" s="169"/>
      <c r="Q18" s="169"/>
      <c r="R18" s="169"/>
      <c r="S18" s="169"/>
      <c r="T18" s="155"/>
      <c r="U18" s="156"/>
      <c r="V18" s="157"/>
      <c r="W18" s="25"/>
      <c r="X18" s="25"/>
      <c r="Y18" s="25"/>
      <c r="Z18" s="25"/>
      <c r="AA18" s="25"/>
      <c r="AB18" s="25"/>
      <c r="AC18" s="25"/>
    </row>
    <row r="19" spans="1:48" s="3" customFormat="1" ht="13.2" customHeight="1">
      <c r="A19" s="158" t="s">
        <v>77</v>
      </c>
      <c r="B19" s="159"/>
      <c r="C19" s="159"/>
      <c r="D19" s="159"/>
      <c r="E19" s="159"/>
      <c r="F19" s="159"/>
      <c r="G19" s="159"/>
      <c r="H19" s="159"/>
      <c r="I19" s="159"/>
      <c r="J19" s="159"/>
      <c r="K19" s="159"/>
      <c r="L19" s="159"/>
      <c r="M19" s="159"/>
      <c r="N19" s="159"/>
      <c r="O19" s="159"/>
      <c r="P19" s="159"/>
      <c r="Q19" s="159"/>
      <c r="R19" s="159"/>
      <c r="S19" s="160"/>
      <c r="T19" s="155"/>
      <c r="U19" s="156"/>
      <c r="V19" s="157"/>
      <c r="W19" s="25"/>
      <c r="X19" s="25"/>
      <c r="Y19" s="25"/>
      <c r="Z19" s="25"/>
      <c r="AA19" s="25"/>
      <c r="AB19" s="25"/>
      <c r="AC19" s="25"/>
    </row>
    <row r="20" spans="1:48" s="3" customFormat="1" ht="13.2" customHeight="1">
      <c r="A20" s="158" t="s">
        <v>78</v>
      </c>
      <c r="B20" s="159"/>
      <c r="C20" s="159"/>
      <c r="D20" s="159"/>
      <c r="E20" s="159"/>
      <c r="F20" s="159"/>
      <c r="G20" s="159"/>
      <c r="H20" s="159"/>
      <c r="I20" s="159"/>
      <c r="J20" s="159"/>
      <c r="K20" s="159"/>
      <c r="L20" s="159"/>
      <c r="M20" s="159"/>
      <c r="N20" s="159"/>
      <c r="O20" s="159"/>
      <c r="P20" s="159"/>
      <c r="Q20" s="159"/>
      <c r="R20" s="159"/>
      <c r="S20" s="159"/>
      <c r="T20" s="155"/>
      <c r="U20" s="156"/>
      <c r="V20" s="157"/>
      <c r="W20" s="25"/>
      <c r="X20" s="25"/>
      <c r="Y20" s="25"/>
      <c r="Z20" s="25"/>
      <c r="AA20" s="25"/>
      <c r="AB20" s="25"/>
      <c r="AC20" s="25"/>
    </row>
    <row r="21" spans="1:48" s="3" customFormat="1" ht="24.6" customHeight="1">
      <c r="A21" s="168" t="s">
        <v>112</v>
      </c>
      <c r="B21" s="169"/>
      <c r="C21" s="169"/>
      <c r="D21" s="169"/>
      <c r="E21" s="169"/>
      <c r="F21" s="169"/>
      <c r="G21" s="169"/>
      <c r="H21" s="169"/>
      <c r="I21" s="169"/>
      <c r="J21" s="169"/>
      <c r="K21" s="169"/>
      <c r="L21" s="169"/>
      <c r="M21" s="169"/>
      <c r="N21" s="169"/>
      <c r="O21" s="169"/>
      <c r="P21" s="169"/>
      <c r="Q21" s="169"/>
      <c r="R21" s="169"/>
      <c r="S21" s="169"/>
      <c r="T21" s="155"/>
      <c r="U21" s="156"/>
      <c r="V21" s="157"/>
      <c r="W21" s="25"/>
      <c r="X21" s="25"/>
      <c r="Y21" s="25"/>
      <c r="Z21" s="25"/>
      <c r="AA21" s="25"/>
      <c r="AB21" s="25"/>
      <c r="AC21" s="25"/>
    </row>
    <row r="22" spans="1:48" s="3" customFormat="1" ht="6" customHeight="1">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row>
    <row r="23" spans="1:48" s="3" customFormat="1" ht="30" customHeight="1">
      <c r="A23" s="170" t="s">
        <v>16</v>
      </c>
      <c r="B23" s="171"/>
      <c r="C23" s="171"/>
      <c r="D23" s="171"/>
      <c r="E23" s="171"/>
      <c r="F23" s="171"/>
      <c r="G23" s="171"/>
      <c r="H23" s="171"/>
      <c r="I23" s="171"/>
      <c r="J23" s="171"/>
      <c r="K23" s="171"/>
      <c r="L23" s="171"/>
      <c r="M23" s="171"/>
      <c r="N23" s="171"/>
      <c r="O23" s="171"/>
      <c r="P23" s="171"/>
      <c r="Q23" s="171"/>
      <c r="R23" s="171"/>
      <c r="S23" s="171"/>
      <c r="T23" s="171"/>
      <c r="U23" s="171"/>
      <c r="V23" s="171"/>
      <c r="W23" s="171"/>
      <c r="X23" s="171"/>
      <c r="Y23" s="171"/>
      <c r="Z23" s="171"/>
      <c r="AA23" s="171"/>
      <c r="AB23" s="171"/>
      <c r="AC23" s="171"/>
      <c r="AD23" s="171"/>
      <c r="AE23" s="171"/>
      <c r="AF23" s="171"/>
      <c r="AG23" s="171"/>
      <c r="AH23" s="171"/>
      <c r="AI23" s="172"/>
    </row>
    <row r="24" spans="1:48" s="3" customFormat="1" ht="3" customHeight="1" thickBot="1">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row>
    <row r="25" spans="1:48" s="3" customFormat="1" ht="15.6" customHeight="1">
      <c r="A25" s="85" t="s">
        <v>89</v>
      </c>
      <c r="B25" s="85"/>
      <c r="C25" s="85"/>
      <c r="D25" s="86"/>
      <c r="E25" s="7"/>
      <c r="F25" s="7"/>
      <c r="G25" s="7"/>
      <c r="H25" s="7"/>
      <c r="I25" s="8"/>
      <c r="J25" s="8"/>
      <c r="K25" s="7"/>
      <c r="L25" s="7"/>
      <c r="M25" s="7"/>
      <c r="N25" s="7"/>
      <c r="O25" s="7"/>
      <c r="P25" s="9"/>
      <c r="Q25" s="9"/>
      <c r="R25" s="9"/>
      <c r="S25" s="9"/>
      <c r="U25" s="161" t="s">
        <v>69</v>
      </c>
      <c r="V25" s="162"/>
      <c r="W25" s="162"/>
      <c r="X25" s="162"/>
      <c r="Y25" s="162"/>
      <c r="Z25" s="161" t="s">
        <v>17</v>
      </c>
      <c r="AA25" s="162"/>
      <c r="AB25" s="162"/>
      <c r="AC25" s="162"/>
      <c r="AD25" s="162"/>
      <c r="AE25" s="173" t="s">
        <v>30</v>
      </c>
      <c r="AF25" s="174"/>
      <c r="AG25" s="174"/>
      <c r="AH25" s="174"/>
      <c r="AI25" s="175"/>
    </row>
    <row r="26" spans="1:48" s="3" customFormat="1" ht="18" customHeight="1">
      <c r="A26" s="85" t="s">
        <v>88</v>
      </c>
      <c r="B26" s="85"/>
      <c r="C26" s="85"/>
      <c r="D26" s="86"/>
      <c r="E26" s="7"/>
      <c r="F26" s="7"/>
      <c r="G26" s="7"/>
      <c r="H26" s="7"/>
      <c r="I26" s="7"/>
      <c r="J26" s="7"/>
      <c r="K26" s="7"/>
      <c r="L26" s="7"/>
      <c r="M26" s="7"/>
      <c r="N26" s="7"/>
      <c r="O26" s="7"/>
      <c r="P26" s="7"/>
      <c r="Q26" s="7"/>
      <c r="R26" s="7"/>
      <c r="S26" s="7"/>
      <c r="U26" s="163">
        <f>ROUNDDOWN(H45/1000,0)</f>
        <v>0</v>
      </c>
      <c r="V26" s="164"/>
      <c r="W26" s="164"/>
      <c r="X26" s="167" t="s">
        <v>0</v>
      </c>
      <c r="Y26" s="167"/>
      <c r="Z26" s="163" t="str">
        <f>IFERROR(IF($H$10&lt;23,VLOOKUP(H10,事業所種別・基準額!$B$5:$E$33,4,FALSE),AF10*6),"")</f>
        <v/>
      </c>
      <c r="AA26" s="164"/>
      <c r="AB26" s="164"/>
      <c r="AC26" s="167" t="s">
        <v>0</v>
      </c>
      <c r="AD26" s="167"/>
      <c r="AE26" s="176">
        <f>MIN(U26,Z26)</f>
        <v>0</v>
      </c>
      <c r="AF26" s="177"/>
      <c r="AG26" s="177"/>
      <c r="AH26" s="167" t="s">
        <v>0</v>
      </c>
      <c r="AI26" s="190"/>
    </row>
    <row r="27" spans="1:48" s="3" customFormat="1" ht="24" customHeight="1" thickBot="1">
      <c r="A27" s="83" t="s">
        <v>19</v>
      </c>
      <c r="B27" s="7"/>
      <c r="C27" s="7"/>
      <c r="D27" s="7"/>
      <c r="E27" s="7"/>
      <c r="F27" s="7"/>
      <c r="G27" s="7"/>
      <c r="H27" s="7"/>
      <c r="I27" s="7"/>
      <c r="J27" s="7"/>
      <c r="K27" s="7"/>
      <c r="L27" s="7"/>
      <c r="M27" s="7"/>
      <c r="N27" s="7"/>
      <c r="O27" s="7"/>
      <c r="P27" s="7"/>
      <c r="Q27" s="7"/>
      <c r="R27" s="7"/>
      <c r="S27" s="7"/>
      <c r="U27" s="165"/>
      <c r="V27" s="166"/>
      <c r="W27" s="166"/>
      <c r="X27" s="167"/>
      <c r="Y27" s="167"/>
      <c r="Z27" s="165"/>
      <c r="AA27" s="166"/>
      <c r="AB27" s="166"/>
      <c r="AC27" s="167"/>
      <c r="AD27" s="167"/>
      <c r="AE27" s="178"/>
      <c r="AF27" s="179"/>
      <c r="AG27" s="179"/>
      <c r="AH27" s="191"/>
      <c r="AI27" s="192"/>
      <c r="AP27" s="4"/>
      <c r="AR27" s="76"/>
    </row>
    <row r="28" spans="1:48" s="35" customFormat="1" ht="29.4" customHeight="1">
      <c r="A28" s="142" t="s">
        <v>20</v>
      </c>
      <c r="B28" s="143"/>
      <c r="C28" s="143"/>
      <c r="D28" s="143"/>
      <c r="E28" s="143"/>
      <c r="F28" s="143"/>
      <c r="G28" s="143"/>
      <c r="H28" s="65" t="s">
        <v>71</v>
      </c>
      <c r="I28" s="144" t="s">
        <v>83</v>
      </c>
      <c r="J28" s="143"/>
      <c r="K28" s="143"/>
      <c r="L28" s="143"/>
      <c r="M28" s="143"/>
      <c r="N28" s="143"/>
      <c r="O28" s="143"/>
      <c r="P28" s="143"/>
      <c r="Q28" s="143"/>
      <c r="R28" s="143"/>
      <c r="S28" s="143"/>
      <c r="T28" s="143"/>
      <c r="U28" s="143"/>
      <c r="V28" s="143"/>
      <c r="W28" s="143"/>
      <c r="X28" s="143"/>
      <c r="Y28" s="143"/>
      <c r="Z28" s="143"/>
      <c r="AA28" s="143"/>
      <c r="AB28" s="143"/>
      <c r="AC28" s="143"/>
      <c r="AD28" s="143"/>
      <c r="AE28" s="143"/>
      <c r="AF28" s="143"/>
      <c r="AG28" s="143"/>
      <c r="AH28" s="143"/>
      <c r="AI28" s="145"/>
      <c r="AR28" s="82"/>
    </row>
    <row r="29" spans="1:48" s="35" customFormat="1" ht="18.600000000000001" customHeight="1">
      <c r="A29" s="154"/>
      <c r="B29" s="154"/>
      <c r="C29" s="154"/>
      <c r="D29" s="154"/>
      <c r="E29" s="154"/>
      <c r="F29" s="154"/>
      <c r="G29" s="154"/>
      <c r="H29" s="66"/>
      <c r="I29" s="139"/>
      <c r="J29" s="139"/>
      <c r="K29" s="139"/>
      <c r="L29" s="139"/>
      <c r="M29" s="139"/>
      <c r="N29" s="139"/>
      <c r="O29" s="139"/>
      <c r="P29" s="139"/>
      <c r="Q29" s="139"/>
      <c r="R29" s="139"/>
      <c r="S29" s="139"/>
      <c r="T29" s="139"/>
      <c r="U29" s="139"/>
      <c r="V29" s="139"/>
      <c r="W29" s="139"/>
      <c r="X29" s="139"/>
      <c r="Y29" s="139"/>
      <c r="Z29" s="139"/>
      <c r="AA29" s="139"/>
      <c r="AB29" s="139"/>
      <c r="AC29" s="139"/>
      <c r="AD29" s="139"/>
      <c r="AE29" s="139"/>
      <c r="AF29" s="139"/>
      <c r="AG29" s="139"/>
      <c r="AH29" s="139"/>
      <c r="AI29" s="139"/>
      <c r="AR29" s="95" t="s">
        <v>124</v>
      </c>
      <c r="AS29" s="95"/>
    </row>
    <row r="30" spans="1:48" s="35" customFormat="1" ht="18.600000000000001" customHeight="1">
      <c r="A30" s="133"/>
      <c r="B30" s="134"/>
      <c r="C30" s="134"/>
      <c r="D30" s="134"/>
      <c r="E30" s="134"/>
      <c r="F30" s="134"/>
      <c r="G30" s="135"/>
      <c r="H30" s="66"/>
      <c r="I30" s="130"/>
      <c r="J30" s="131"/>
      <c r="K30" s="131"/>
      <c r="L30" s="131"/>
      <c r="M30" s="131"/>
      <c r="N30" s="131"/>
      <c r="O30" s="131"/>
      <c r="P30" s="131"/>
      <c r="Q30" s="131"/>
      <c r="R30" s="131"/>
      <c r="S30" s="131"/>
      <c r="T30" s="131"/>
      <c r="U30" s="131"/>
      <c r="V30" s="131"/>
      <c r="W30" s="131"/>
      <c r="X30" s="131"/>
      <c r="Y30" s="131"/>
      <c r="Z30" s="131"/>
      <c r="AA30" s="131"/>
      <c r="AB30" s="131"/>
      <c r="AC30" s="131"/>
      <c r="AD30" s="131"/>
      <c r="AE30" s="131"/>
      <c r="AF30" s="131"/>
      <c r="AG30" s="131"/>
      <c r="AH30" s="131"/>
      <c r="AI30" s="132"/>
      <c r="AR30" s="96"/>
      <c r="AS30" s="95" t="s">
        <v>125</v>
      </c>
    </row>
    <row r="31" spans="1:48" s="35" customFormat="1" ht="18.600000000000001" customHeight="1">
      <c r="A31" s="133"/>
      <c r="B31" s="134"/>
      <c r="C31" s="134"/>
      <c r="D31" s="134"/>
      <c r="E31" s="134"/>
      <c r="F31" s="134"/>
      <c r="G31" s="135"/>
      <c r="H31" s="66"/>
      <c r="I31" s="130"/>
      <c r="J31" s="131"/>
      <c r="K31" s="131"/>
      <c r="L31" s="131"/>
      <c r="M31" s="131"/>
      <c r="N31" s="131"/>
      <c r="O31" s="131"/>
      <c r="P31" s="131"/>
      <c r="Q31" s="131"/>
      <c r="R31" s="131"/>
      <c r="S31" s="131"/>
      <c r="T31" s="131"/>
      <c r="U31" s="131"/>
      <c r="V31" s="131"/>
      <c r="W31" s="131"/>
      <c r="X31" s="131"/>
      <c r="Y31" s="131"/>
      <c r="Z31" s="131"/>
      <c r="AA31" s="131"/>
      <c r="AB31" s="131"/>
      <c r="AC31" s="131"/>
      <c r="AD31" s="131"/>
      <c r="AE31" s="131"/>
      <c r="AF31" s="131"/>
      <c r="AG31" s="131"/>
      <c r="AH31" s="131"/>
      <c r="AI31" s="132"/>
      <c r="AR31" s="48"/>
      <c r="AS31" s="82"/>
      <c r="AT31" s="82"/>
      <c r="AU31" s="82"/>
      <c r="AV31" s="82"/>
    </row>
    <row r="32" spans="1:48" s="35" customFormat="1" ht="18.600000000000001" customHeight="1">
      <c r="A32" s="154"/>
      <c r="B32" s="154"/>
      <c r="C32" s="154"/>
      <c r="D32" s="154"/>
      <c r="E32" s="154"/>
      <c r="F32" s="154"/>
      <c r="G32" s="154"/>
      <c r="H32" s="66"/>
      <c r="I32" s="139"/>
      <c r="J32" s="139"/>
      <c r="K32" s="139"/>
      <c r="L32" s="139"/>
      <c r="M32" s="139"/>
      <c r="N32" s="139"/>
      <c r="O32" s="139"/>
      <c r="P32" s="139"/>
      <c r="Q32" s="139"/>
      <c r="R32" s="139"/>
      <c r="S32" s="139"/>
      <c r="T32" s="139"/>
      <c r="U32" s="139"/>
      <c r="V32" s="139"/>
      <c r="W32" s="139"/>
      <c r="X32" s="139"/>
      <c r="Y32" s="139"/>
      <c r="Z32" s="139"/>
      <c r="AA32" s="139"/>
      <c r="AB32" s="139"/>
      <c r="AC32" s="139"/>
      <c r="AD32" s="139"/>
      <c r="AE32" s="139"/>
      <c r="AF32" s="139"/>
      <c r="AG32" s="139"/>
      <c r="AH32" s="139"/>
      <c r="AI32" s="139"/>
      <c r="AS32" s="81"/>
      <c r="AT32" s="82"/>
      <c r="AU32" s="82"/>
      <c r="AV32" s="82"/>
    </row>
    <row r="33" spans="1:46" s="35" customFormat="1" ht="18.600000000000001" customHeight="1">
      <c r="A33" s="133"/>
      <c r="B33" s="134"/>
      <c r="C33" s="134"/>
      <c r="D33" s="134"/>
      <c r="E33" s="134"/>
      <c r="F33" s="134"/>
      <c r="G33" s="135"/>
      <c r="H33" s="66"/>
      <c r="I33" s="130"/>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2"/>
      <c r="AR33" s="81"/>
      <c r="AS33" s="81"/>
      <c r="AT33" s="81"/>
    </row>
    <row r="34" spans="1:46" s="35" customFormat="1" ht="18.600000000000001" customHeight="1">
      <c r="A34" s="133"/>
      <c r="B34" s="134"/>
      <c r="C34" s="134"/>
      <c r="D34" s="134"/>
      <c r="E34" s="134"/>
      <c r="F34" s="134"/>
      <c r="G34" s="135"/>
      <c r="H34" s="66"/>
      <c r="I34" s="130"/>
      <c r="J34" s="131"/>
      <c r="K34" s="131"/>
      <c r="L34" s="131"/>
      <c r="M34" s="131"/>
      <c r="N34" s="131"/>
      <c r="O34" s="131"/>
      <c r="P34" s="131"/>
      <c r="Q34" s="131"/>
      <c r="R34" s="131"/>
      <c r="S34" s="131"/>
      <c r="T34" s="131"/>
      <c r="U34" s="131"/>
      <c r="V34" s="131"/>
      <c r="W34" s="131"/>
      <c r="X34" s="131"/>
      <c r="Y34" s="131"/>
      <c r="Z34" s="131"/>
      <c r="AA34" s="131"/>
      <c r="AB34" s="131"/>
      <c r="AC34" s="131"/>
      <c r="AD34" s="131"/>
      <c r="AE34" s="131"/>
      <c r="AF34" s="131"/>
      <c r="AG34" s="131"/>
      <c r="AH34" s="131"/>
      <c r="AI34" s="132"/>
      <c r="AR34" s="81"/>
      <c r="AS34" s="81"/>
      <c r="AT34" s="81"/>
    </row>
    <row r="35" spans="1:46" s="35" customFormat="1" ht="18.600000000000001" customHeight="1">
      <c r="A35" s="148" t="s">
        <v>67</v>
      </c>
      <c r="B35" s="149"/>
      <c r="C35" s="149"/>
      <c r="D35" s="149"/>
      <c r="E35" s="149"/>
      <c r="F35" s="149"/>
      <c r="G35" s="150"/>
      <c r="H35" s="80">
        <f>SUM(所要額A30[])</f>
        <v>0</v>
      </c>
      <c r="I35" s="136"/>
      <c r="J35" s="137"/>
      <c r="K35" s="137"/>
      <c r="L35" s="137"/>
      <c r="M35" s="137"/>
      <c r="N35" s="137"/>
      <c r="O35" s="137"/>
      <c r="P35" s="137"/>
      <c r="Q35" s="137"/>
      <c r="R35" s="137"/>
      <c r="S35" s="137"/>
      <c r="T35" s="137"/>
      <c r="U35" s="137"/>
      <c r="V35" s="137"/>
      <c r="W35" s="137"/>
      <c r="X35" s="137"/>
      <c r="Y35" s="137"/>
      <c r="Z35" s="137"/>
      <c r="AA35" s="137"/>
      <c r="AB35" s="137"/>
      <c r="AC35" s="137"/>
      <c r="AD35" s="137"/>
      <c r="AE35" s="137"/>
      <c r="AF35" s="137"/>
      <c r="AG35" s="137"/>
      <c r="AH35" s="137"/>
      <c r="AI35" s="138"/>
    </row>
    <row r="36" spans="1:46" s="35" customFormat="1" ht="10.199999999999999" customHeight="1">
      <c r="A36" s="36"/>
      <c r="B36" s="37"/>
      <c r="C36" s="38"/>
      <c r="D36" s="37"/>
      <c r="E36" s="39"/>
      <c r="F36" s="37"/>
      <c r="G36" s="37"/>
      <c r="H36" s="37"/>
      <c r="I36" s="40"/>
      <c r="J36" s="40"/>
      <c r="K36" s="41"/>
      <c r="L36" s="38"/>
      <c r="O36" s="40"/>
      <c r="P36" s="42"/>
      <c r="Q36" s="40"/>
      <c r="R36" s="40"/>
      <c r="S36" s="43"/>
      <c r="Z36" s="38"/>
      <c r="AA36" s="44"/>
      <c r="AB36" s="44"/>
      <c r="AC36" s="44"/>
      <c r="AD36" s="43"/>
      <c r="AE36" s="140"/>
      <c r="AF36" s="140"/>
      <c r="AG36" s="140"/>
      <c r="AH36" s="141"/>
      <c r="AI36" s="141"/>
    </row>
    <row r="37" spans="1:46" s="35" customFormat="1" ht="18.600000000000001" customHeight="1">
      <c r="A37" s="84" t="s">
        <v>18</v>
      </c>
      <c r="B37" s="37"/>
      <c r="C37" s="38"/>
      <c r="D37" s="37"/>
      <c r="E37" s="39"/>
      <c r="F37" s="37"/>
      <c r="G37" s="37"/>
      <c r="H37" s="37"/>
      <c r="I37" s="40"/>
      <c r="J37" s="40"/>
      <c r="K37" s="41"/>
      <c r="L37" s="38"/>
      <c r="O37" s="40"/>
      <c r="P37" s="42"/>
      <c r="Q37" s="40"/>
      <c r="R37" s="40"/>
      <c r="S37" s="43"/>
      <c r="Z37" s="38"/>
      <c r="AA37" s="44"/>
      <c r="AB37" s="44"/>
      <c r="AC37" s="44"/>
      <c r="AD37" s="43"/>
      <c r="AE37" s="140"/>
      <c r="AF37" s="140"/>
      <c r="AG37" s="140"/>
      <c r="AH37" s="141"/>
      <c r="AI37" s="141"/>
    </row>
    <row r="38" spans="1:46" s="35" customFormat="1" ht="31.8" customHeight="1">
      <c r="A38" s="142" t="s">
        <v>20</v>
      </c>
      <c r="B38" s="143"/>
      <c r="C38" s="143"/>
      <c r="D38" s="143"/>
      <c r="E38" s="143"/>
      <c r="F38" s="143"/>
      <c r="G38" s="143"/>
      <c r="H38" s="65" t="s">
        <v>72</v>
      </c>
      <c r="I38" s="144" t="s">
        <v>84</v>
      </c>
      <c r="J38" s="143"/>
      <c r="K38" s="143"/>
      <c r="L38" s="143"/>
      <c r="M38" s="143"/>
      <c r="N38" s="143"/>
      <c r="O38" s="143"/>
      <c r="P38" s="143"/>
      <c r="Q38" s="143"/>
      <c r="R38" s="143"/>
      <c r="S38" s="143"/>
      <c r="T38" s="143"/>
      <c r="U38" s="143"/>
      <c r="V38" s="143"/>
      <c r="W38" s="143"/>
      <c r="X38" s="143"/>
      <c r="Y38" s="143"/>
      <c r="Z38" s="143"/>
      <c r="AA38" s="143"/>
      <c r="AB38" s="143"/>
      <c r="AC38" s="143"/>
      <c r="AD38" s="143"/>
      <c r="AE38" s="143"/>
      <c r="AF38" s="143"/>
      <c r="AG38" s="143"/>
      <c r="AH38" s="143"/>
      <c r="AI38" s="145"/>
      <c r="AR38" s="82"/>
    </row>
    <row r="39" spans="1:46" s="35" customFormat="1" ht="18.600000000000001" customHeight="1">
      <c r="A39" s="154"/>
      <c r="B39" s="154"/>
      <c r="C39" s="154"/>
      <c r="D39" s="154"/>
      <c r="E39" s="154"/>
      <c r="F39" s="154"/>
      <c r="G39" s="133"/>
      <c r="H39" s="66"/>
      <c r="I39" s="132"/>
      <c r="J39" s="139"/>
      <c r="K39" s="139"/>
      <c r="L39" s="139"/>
      <c r="M39" s="139"/>
      <c r="N39" s="139"/>
      <c r="O39" s="139"/>
      <c r="P39" s="139"/>
      <c r="Q39" s="139"/>
      <c r="R39" s="139"/>
      <c r="S39" s="139"/>
      <c r="T39" s="139"/>
      <c r="U39" s="139"/>
      <c r="V39" s="139"/>
      <c r="W39" s="139"/>
      <c r="X39" s="139"/>
      <c r="Y39" s="139"/>
      <c r="Z39" s="139"/>
      <c r="AA39" s="139"/>
      <c r="AB39" s="139"/>
      <c r="AC39" s="139"/>
      <c r="AD39" s="139"/>
      <c r="AE39" s="139"/>
      <c r="AF39" s="139"/>
      <c r="AG39" s="139"/>
      <c r="AH39" s="139"/>
      <c r="AI39" s="139"/>
      <c r="AR39" s="48"/>
    </row>
    <row r="40" spans="1:46" s="35" customFormat="1" ht="18.600000000000001" customHeight="1">
      <c r="A40" s="133"/>
      <c r="B40" s="134"/>
      <c r="C40" s="134"/>
      <c r="D40" s="134"/>
      <c r="E40" s="134"/>
      <c r="F40" s="134"/>
      <c r="G40" s="135"/>
      <c r="H40" s="66"/>
      <c r="I40" s="130"/>
      <c r="J40" s="131"/>
      <c r="K40" s="131"/>
      <c r="L40" s="131"/>
      <c r="M40" s="131"/>
      <c r="N40" s="131"/>
      <c r="O40" s="131"/>
      <c r="P40" s="131"/>
      <c r="Q40" s="131"/>
      <c r="R40" s="131"/>
      <c r="S40" s="131"/>
      <c r="T40" s="131"/>
      <c r="U40" s="131"/>
      <c r="V40" s="131"/>
      <c r="W40" s="131"/>
      <c r="X40" s="131"/>
      <c r="Y40" s="131"/>
      <c r="Z40" s="131"/>
      <c r="AA40" s="131"/>
      <c r="AB40" s="131"/>
      <c r="AC40" s="131"/>
      <c r="AD40" s="131"/>
      <c r="AE40" s="131"/>
      <c r="AF40" s="131"/>
      <c r="AG40" s="131"/>
      <c r="AH40" s="131"/>
      <c r="AI40" s="132"/>
      <c r="AR40" s="48"/>
    </row>
    <row r="41" spans="1:46" s="35" customFormat="1" ht="18.600000000000001" customHeight="1">
      <c r="A41" s="133"/>
      <c r="B41" s="134"/>
      <c r="C41" s="134"/>
      <c r="D41" s="134"/>
      <c r="E41" s="134"/>
      <c r="F41" s="134"/>
      <c r="G41" s="135"/>
      <c r="H41" s="66"/>
      <c r="I41" s="130"/>
      <c r="J41" s="131"/>
      <c r="K41" s="131"/>
      <c r="L41" s="131"/>
      <c r="M41" s="131"/>
      <c r="N41" s="131"/>
      <c r="O41" s="131"/>
      <c r="P41" s="131"/>
      <c r="Q41" s="131"/>
      <c r="R41" s="131"/>
      <c r="S41" s="131"/>
      <c r="T41" s="131"/>
      <c r="U41" s="131"/>
      <c r="V41" s="131"/>
      <c r="W41" s="131"/>
      <c r="X41" s="131"/>
      <c r="Y41" s="131"/>
      <c r="Z41" s="131"/>
      <c r="AA41" s="131"/>
      <c r="AB41" s="131"/>
      <c r="AC41" s="131"/>
      <c r="AD41" s="131"/>
      <c r="AE41" s="131"/>
      <c r="AF41" s="131"/>
      <c r="AG41" s="131"/>
      <c r="AH41" s="131"/>
      <c r="AI41" s="132"/>
    </row>
    <row r="42" spans="1:46" s="35" customFormat="1" ht="18.600000000000001" customHeight="1">
      <c r="A42" s="133"/>
      <c r="B42" s="134"/>
      <c r="C42" s="134"/>
      <c r="D42" s="134"/>
      <c r="E42" s="134"/>
      <c r="F42" s="134"/>
      <c r="G42" s="135"/>
      <c r="H42" s="66"/>
      <c r="I42" s="130"/>
      <c r="J42" s="131"/>
      <c r="K42" s="131"/>
      <c r="L42" s="131"/>
      <c r="M42" s="131"/>
      <c r="N42" s="131"/>
      <c r="O42" s="131"/>
      <c r="P42" s="131"/>
      <c r="Q42" s="131"/>
      <c r="R42" s="131"/>
      <c r="S42" s="131"/>
      <c r="T42" s="131"/>
      <c r="U42" s="131"/>
      <c r="V42" s="131"/>
      <c r="W42" s="131"/>
      <c r="X42" s="131"/>
      <c r="Y42" s="131"/>
      <c r="Z42" s="131"/>
      <c r="AA42" s="131"/>
      <c r="AB42" s="131"/>
      <c r="AC42" s="131"/>
      <c r="AD42" s="131"/>
      <c r="AE42" s="131"/>
      <c r="AF42" s="131"/>
      <c r="AG42" s="131"/>
      <c r="AH42" s="131"/>
      <c r="AI42" s="132"/>
    </row>
    <row r="43" spans="1:46" s="35" customFormat="1" ht="18.600000000000001" customHeight="1">
      <c r="A43" s="148" t="s">
        <v>67</v>
      </c>
      <c r="B43" s="149"/>
      <c r="C43" s="149"/>
      <c r="D43" s="149"/>
      <c r="E43" s="149"/>
      <c r="F43" s="149"/>
      <c r="G43" s="150"/>
      <c r="H43" s="80">
        <f>SUM(所要額B31[])</f>
        <v>0</v>
      </c>
      <c r="I43" s="136"/>
      <c r="J43" s="137"/>
      <c r="K43" s="137"/>
      <c r="L43" s="137"/>
      <c r="M43" s="137"/>
      <c r="N43" s="137"/>
      <c r="O43" s="137"/>
      <c r="P43" s="137"/>
      <c r="Q43" s="137"/>
      <c r="R43" s="137"/>
      <c r="S43" s="137"/>
      <c r="T43" s="137"/>
      <c r="U43" s="137"/>
      <c r="V43" s="137"/>
      <c r="W43" s="137"/>
      <c r="X43" s="137"/>
      <c r="Y43" s="137"/>
      <c r="Z43" s="137"/>
      <c r="AA43" s="137"/>
      <c r="AB43" s="137"/>
      <c r="AC43" s="137"/>
      <c r="AD43" s="137"/>
      <c r="AE43" s="137"/>
      <c r="AF43" s="137"/>
      <c r="AG43" s="137"/>
      <c r="AH43" s="137"/>
      <c r="AI43" s="138"/>
    </row>
    <row r="44" spans="1:46" ht="4.5" customHeight="1">
      <c r="A44" s="21"/>
      <c r="B44" s="21"/>
      <c r="C44" s="21"/>
      <c r="D44" s="21"/>
      <c r="E44" s="22"/>
      <c r="F44" s="22"/>
      <c r="G44" s="22"/>
      <c r="H44" s="22"/>
      <c r="I44" s="23"/>
      <c r="J44" s="23"/>
      <c r="K44" s="22"/>
      <c r="L44" s="22"/>
      <c r="M44" s="22"/>
      <c r="N44" s="22"/>
      <c r="O44" s="22"/>
      <c r="P44" s="22"/>
      <c r="Q44" s="22"/>
      <c r="R44" s="22"/>
      <c r="S44" s="22"/>
      <c r="T44" s="22"/>
      <c r="U44" s="24"/>
      <c r="V44" s="24"/>
      <c r="W44" s="24"/>
      <c r="X44" s="24"/>
      <c r="Y44" s="24"/>
      <c r="Z44" s="24"/>
      <c r="AA44" s="22"/>
      <c r="AB44" s="22"/>
      <c r="AC44" s="22"/>
      <c r="AD44" s="22"/>
      <c r="AE44" s="22"/>
      <c r="AF44" s="22"/>
      <c r="AG44" s="22"/>
      <c r="AH44" s="22"/>
      <c r="AI44" s="22"/>
    </row>
    <row r="45" spans="1:46" ht="18" customHeight="1">
      <c r="A45" s="148" t="s">
        <v>68</v>
      </c>
      <c r="B45" s="149"/>
      <c r="C45" s="149"/>
      <c r="D45" s="149"/>
      <c r="E45" s="149"/>
      <c r="F45" s="149"/>
      <c r="G45" s="150"/>
      <c r="H45" s="75">
        <f>IFERROR(H35+H43,"")</f>
        <v>0</v>
      </c>
      <c r="I45" s="151"/>
      <c r="J45" s="152"/>
      <c r="K45" s="152"/>
      <c r="L45" s="152"/>
      <c r="M45" s="152"/>
      <c r="N45" s="152"/>
      <c r="O45" s="152"/>
      <c r="P45" s="152"/>
      <c r="Q45" s="152"/>
      <c r="R45" s="152"/>
      <c r="S45" s="152"/>
      <c r="T45" s="152"/>
      <c r="U45" s="152"/>
      <c r="V45" s="152"/>
      <c r="W45" s="152"/>
      <c r="X45" s="152"/>
      <c r="Y45" s="152"/>
      <c r="Z45" s="152"/>
      <c r="AA45" s="152"/>
      <c r="AB45" s="152"/>
      <c r="AC45" s="152"/>
      <c r="AD45" s="152"/>
      <c r="AE45" s="152"/>
      <c r="AF45" s="152"/>
      <c r="AG45" s="152"/>
      <c r="AH45" s="152"/>
      <c r="AI45" s="153"/>
    </row>
    <row r="46" spans="1:46">
      <c r="A46" s="14"/>
      <c r="B46" s="14" t="s">
        <v>79</v>
      </c>
    </row>
    <row r="47" spans="1:46" ht="34.799999999999997" customHeight="1">
      <c r="B47" s="147"/>
      <c r="C47" s="147"/>
      <c r="D47" s="147"/>
      <c r="E47" s="147"/>
      <c r="F47" s="147"/>
      <c r="G47" s="147"/>
      <c r="H47" s="147"/>
      <c r="I47" s="147"/>
      <c r="J47" s="147"/>
      <c r="K47" s="147"/>
      <c r="L47" s="147"/>
      <c r="M47" s="147"/>
      <c r="N47" s="147"/>
      <c r="O47" s="147"/>
      <c r="P47" s="147"/>
      <c r="Q47" s="147"/>
      <c r="R47" s="147"/>
      <c r="S47" s="147"/>
      <c r="T47" s="147"/>
      <c r="U47" s="147"/>
      <c r="V47" s="147"/>
      <c r="W47" s="147"/>
      <c r="X47" s="147"/>
      <c r="Y47" s="147"/>
      <c r="Z47" s="147"/>
      <c r="AA47" s="147"/>
      <c r="AB47" s="147"/>
      <c r="AC47" s="147"/>
      <c r="AD47" s="147"/>
      <c r="AE47" s="147"/>
      <c r="AF47" s="147"/>
      <c r="AG47" s="147"/>
      <c r="AH47" s="147"/>
    </row>
    <row r="48" spans="1:46" ht="5.4" customHeight="1">
      <c r="AE48" s="146"/>
      <c r="AF48" s="146"/>
      <c r="AG48" s="146"/>
      <c r="AH48" s="146"/>
      <c r="AI48" s="146"/>
    </row>
  </sheetData>
  <sheetProtection formatCells="0" formatColumns="0" formatRows="0" insertColumns="0" insertRows="0" autoFilter="0"/>
  <mergeCells count="77">
    <mergeCell ref="AE48:AI48"/>
    <mergeCell ref="A40:G40"/>
    <mergeCell ref="I40:AI40"/>
    <mergeCell ref="A41:G41"/>
    <mergeCell ref="I41:AI41"/>
    <mergeCell ref="A42:G42"/>
    <mergeCell ref="I42:AI42"/>
    <mergeCell ref="A43:G43"/>
    <mergeCell ref="I43:AI43"/>
    <mergeCell ref="A45:G45"/>
    <mergeCell ref="I45:AI45"/>
    <mergeCell ref="B47:AH47"/>
    <mergeCell ref="AE37:AG37"/>
    <mergeCell ref="AH37:AI37"/>
    <mergeCell ref="A38:G38"/>
    <mergeCell ref="I38:AI38"/>
    <mergeCell ref="A39:G39"/>
    <mergeCell ref="I39:AI39"/>
    <mergeCell ref="A34:G34"/>
    <mergeCell ref="I34:AI34"/>
    <mergeCell ref="A35:G35"/>
    <mergeCell ref="I35:AI35"/>
    <mergeCell ref="AE36:AG36"/>
    <mergeCell ref="AH36:AI36"/>
    <mergeCell ref="A31:G31"/>
    <mergeCell ref="I31:AI31"/>
    <mergeCell ref="A32:G32"/>
    <mergeCell ref="I32:AI32"/>
    <mergeCell ref="A33:G33"/>
    <mergeCell ref="I33:AI33"/>
    <mergeCell ref="A28:G28"/>
    <mergeCell ref="I28:AI28"/>
    <mergeCell ref="A29:G29"/>
    <mergeCell ref="I29:AI29"/>
    <mergeCell ref="A30:G30"/>
    <mergeCell ref="I30:AI30"/>
    <mergeCell ref="AH26:AI27"/>
    <mergeCell ref="A21:S21"/>
    <mergeCell ref="T21:V21"/>
    <mergeCell ref="A23:AI23"/>
    <mergeCell ref="U25:Y25"/>
    <mergeCell ref="Z25:AD25"/>
    <mergeCell ref="AE25:AI25"/>
    <mergeCell ref="U26:W27"/>
    <mergeCell ref="X26:Y27"/>
    <mergeCell ref="Z26:AB27"/>
    <mergeCell ref="AC26:AD27"/>
    <mergeCell ref="AE26:AG27"/>
    <mergeCell ref="A20:S20"/>
    <mergeCell ref="T20:V20"/>
    <mergeCell ref="A10:G10"/>
    <mergeCell ref="I10:AB10"/>
    <mergeCell ref="AC10:AE10"/>
    <mergeCell ref="A16:AI16"/>
    <mergeCell ref="A18:S18"/>
    <mergeCell ref="T18:V18"/>
    <mergeCell ref="A19:S19"/>
    <mergeCell ref="T19:V19"/>
    <mergeCell ref="AF10:AG10"/>
    <mergeCell ref="AH10:AI10"/>
    <mergeCell ref="AL10:AQ10"/>
    <mergeCell ref="A8:C9"/>
    <mergeCell ref="D8:G8"/>
    <mergeCell ref="H8:O8"/>
    <mergeCell ref="P8:R9"/>
    <mergeCell ref="S8:AB8"/>
    <mergeCell ref="AC8:AI8"/>
    <mergeCell ref="D9:G9"/>
    <mergeCell ref="H9:O9"/>
    <mergeCell ref="S9:AB9"/>
    <mergeCell ref="AC9:AI9"/>
    <mergeCell ref="A3:AI3"/>
    <mergeCell ref="A5:AI5"/>
    <mergeCell ref="A7:G7"/>
    <mergeCell ref="H7:J7"/>
    <mergeCell ref="K7:O7"/>
    <mergeCell ref="P7:AI7"/>
  </mergeCells>
  <phoneticPr fontId="3"/>
  <dataValidations count="4">
    <dataValidation type="custom" allowBlank="1" showInputMessage="1" showErrorMessage="1" sqref="H10" xr:uid="{CCBED452-B5E9-4EBE-A914-2CE8E0B06712}">
      <formula1>LEN(H10)=LENB(H10)</formula1>
    </dataValidation>
    <dataValidation allowBlank="1" sqref="D9:G9" xr:uid="{6E19FA5C-0760-4BDE-9ACF-6E02D86AEAFD}"/>
    <dataValidation imeMode="halfAlpha" allowBlank="1" showInputMessage="1" showErrorMessage="1" sqref="O37:R37 I37:J37" xr:uid="{68CF805F-A4F3-4653-AE98-C4852547113B}"/>
    <dataValidation type="list" allowBlank="1" showInputMessage="1" showErrorMessage="1" sqref="T18:V21" xr:uid="{53EE4744-D6B5-4E44-B097-FC3034FAAF18}">
      <formula1>"✔"</formula1>
    </dataValidation>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tableParts count="2">
    <tablePart r:id="rId2"/>
    <tablePart r:id="rId3"/>
  </tablePart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8C60EB-5D5C-4777-A1B4-BBB6A584D13B}">
  <dimension ref="B1:E33"/>
  <sheetViews>
    <sheetView view="pageBreakPreview" topLeftCell="A15" zoomScale="110" zoomScaleNormal="100" zoomScaleSheetLayoutView="110" workbookViewId="0">
      <selection activeCell="J13" sqref="J13"/>
    </sheetView>
  </sheetViews>
  <sheetFormatPr defaultRowHeight="13.2"/>
  <cols>
    <col min="1" max="1" width="0.77734375" style="53" customWidth="1"/>
    <col min="2" max="2" width="4.44140625" style="53" customWidth="1"/>
    <col min="3" max="3" width="96.77734375" style="53" customWidth="1"/>
    <col min="4" max="4" width="26.88671875" style="53" customWidth="1"/>
    <col min="5" max="5" width="15.33203125" style="53" customWidth="1"/>
    <col min="6" max="6" width="0.77734375" style="53" customWidth="1"/>
    <col min="7" max="16384" width="8.88671875" style="53"/>
  </cols>
  <sheetData>
    <row r="1" spans="2:5" ht="8.4" customHeight="1"/>
    <row r="2" spans="2:5" ht="19.2">
      <c r="B2" s="54" t="s">
        <v>55</v>
      </c>
    </row>
    <row r="3" spans="2:5" ht="9" customHeight="1"/>
    <row r="4" spans="2:5" ht="24.6" customHeight="1" thickBot="1">
      <c r="B4" s="222" t="s">
        <v>33</v>
      </c>
      <c r="C4" s="223"/>
      <c r="D4" s="222" t="s">
        <v>56</v>
      </c>
      <c r="E4" s="224"/>
    </row>
    <row r="5" spans="2:5" ht="25.2" customHeight="1">
      <c r="B5" s="55">
        <v>1</v>
      </c>
      <c r="C5" s="58" t="s">
        <v>58</v>
      </c>
      <c r="D5" s="55" t="s">
        <v>34</v>
      </c>
      <c r="E5" s="55">
        <v>200</v>
      </c>
    </row>
    <row r="6" spans="2:5" ht="25.2" customHeight="1">
      <c r="B6" s="56">
        <v>2</v>
      </c>
      <c r="C6" s="57" t="s">
        <v>59</v>
      </c>
      <c r="D6" s="55" t="s">
        <v>34</v>
      </c>
      <c r="E6" s="56">
        <v>300</v>
      </c>
    </row>
    <row r="7" spans="2:5" ht="25.2" customHeight="1">
      <c r="B7" s="56">
        <v>3</v>
      </c>
      <c r="C7" s="57" t="s">
        <v>60</v>
      </c>
      <c r="D7" s="55" t="s">
        <v>34</v>
      </c>
      <c r="E7" s="56">
        <v>400</v>
      </c>
    </row>
    <row r="8" spans="2:5" ht="25.2" customHeight="1">
      <c r="B8" s="56">
        <v>4</v>
      </c>
      <c r="C8" s="57" t="s">
        <v>61</v>
      </c>
      <c r="D8" s="55" t="s">
        <v>34</v>
      </c>
      <c r="E8" s="56">
        <v>500</v>
      </c>
    </row>
    <row r="9" spans="2:5" ht="25.2" customHeight="1">
      <c r="B9" s="56">
        <v>5</v>
      </c>
      <c r="C9" s="57" t="s">
        <v>35</v>
      </c>
      <c r="D9" s="55" t="s">
        <v>34</v>
      </c>
      <c r="E9" s="56">
        <v>200</v>
      </c>
    </row>
    <row r="10" spans="2:5" ht="25.2" customHeight="1">
      <c r="B10" s="56">
        <v>6</v>
      </c>
      <c r="C10" s="57" t="s">
        <v>36</v>
      </c>
      <c r="D10" s="55" t="s">
        <v>34</v>
      </c>
      <c r="E10" s="56">
        <v>200</v>
      </c>
    </row>
    <row r="11" spans="2:5" ht="25.2" customHeight="1">
      <c r="B11" s="56">
        <v>7</v>
      </c>
      <c r="C11" s="57" t="s">
        <v>37</v>
      </c>
      <c r="D11" s="55" t="s">
        <v>34</v>
      </c>
      <c r="E11" s="56">
        <v>200</v>
      </c>
    </row>
    <row r="12" spans="2:5" ht="25.2" customHeight="1">
      <c r="B12" s="56">
        <v>8</v>
      </c>
      <c r="C12" s="57" t="s">
        <v>62</v>
      </c>
      <c r="D12" s="55" t="s">
        <v>34</v>
      </c>
      <c r="E12" s="56">
        <v>200</v>
      </c>
    </row>
    <row r="13" spans="2:5" ht="25.2" customHeight="1">
      <c r="B13" s="56">
        <v>9</v>
      </c>
      <c r="C13" s="57" t="s">
        <v>63</v>
      </c>
      <c r="D13" s="55" t="s">
        <v>34</v>
      </c>
      <c r="E13" s="56">
        <v>300</v>
      </c>
    </row>
    <row r="14" spans="2:5" ht="25.2" customHeight="1">
      <c r="B14" s="56">
        <v>10</v>
      </c>
      <c r="C14" s="57" t="s">
        <v>64</v>
      </c>
      <c r="D14" s="55" t="s">
        <v>34</v>
      </c>
      <c r="E14" s="56">
        <v>400</v>
      </c>
    </row>
    <row r="15" spans="2:5" ht="25.2" customHeight="1">
      <c r="B15" s="56">
        <v>11</v>
      </c>
      <c r="C15" s="57" t="s">
        <v>38</v>
      </c>
      <c r="D15" s="55" t="s">
        <v>34</v>
      </c>
      <c r="E15" s="56">
        <v>200</v>
      </c>
    </row>
    <row r="16" spans="2:5" ht="25.2" customHeight="1">
      <c r="B16" s="56">
        <v>12</v>
      </c>
      <c r="C16" s="57" t="s">
        <v>65</v>
      </c>
      <c r="D16" s="55" t="s">
        <v>34</v>
      </c>
      <c r="E16" s="56">
        <v>200</v>
      </c>
    </row>
    <row r="17" spans="2:5" ht="25.2" customHeight="1">
      <c r="B17" s="56">
        <v>13</v>
      </c>
      <c r="C17" s="57" t="s">
        <v>39</v>
      </c>
      <c r="D17" s="55" t="s">
        <v>34</v>
      </c>
      <c r="E17" s="56">
        <v>200</v>
      </c>
    </row>
    <row r="18" spans="2:5" ht="25.2" customHeight="1">
      <c r="B18" s="56">
        <v>14</v>
      </c>
      <c r="C18" s="57" t="s">
        <v>40</v>
      </c>
      <c r="D18" s="55" t="s">
        <v>34</v>
      </c>
      <c r="E18" s="56">
        <v>200</v>
      </c>
    </row>
    <row r="19" spans="2:5" ht="25.2" customHeight="1">
      <c r="B19" s="56">
        <v>15</v>
      </c>
      <c r="C19" s="57" t="s">
        <v>41</v>
      </c>
      <c r="D19" s="55" t="s">
        <v>34</v>
      </c>
      <c r="E19" s="56">
        <v>200</v>
      </c>
    </row>
    <row r="20" spans="2:5" ht="25.2" customHeight="1">
      <c r="B20" s="56">
        <v>16</v>
      </c>
      <c r="C20" s="57" t="s">
        <v>42</v>
      </c>
      <c r="D20" s="55" t="s">
        <v>34</v>
      </c>
      <c r="E20" s="56">
        <v>200</v>
      </c>
    </row>
    <row r="21" spans="2:5" ht="25.2" customHeight="1">
      <c r="B21" s="56">
        <v>17</v>
      </c>
      <c r="C21" s="57" t="s">
        <v>43</v>
      </c>
      <c r="D21" s="55" t="s">
        <v>34</v>
      </c>
      <c r="E21" s="56">
        <v>200</v>
      </c>
    </row>
    <row r="22" spans="2:5" ht="25.2" customHeight="1">
      <c r="B22" s="56">
        <v>18</v>
      </c>
      <c r="C22" s="57" t="s">
        <v>44</v>
      </c>
      <c r="D22" s="55" t="s">
        <v>34</v>
      </c>
      <c r="E22" s="56">
        <v>200</v>
      </c>
    </row>
    <row r="23" spans="2:5" ht="25.2" customHeight="1">
      <c r="B23" s="56">
        <v>19</v>
      </c>
      <c r="C23" s="57" t="s">
        <v>45</v>
      </c>
      <c r="D23" s="55" t="s">
        <v>34</v>
      </c>
      <c r="E23" s="56">
        <v>200</v>
      </c>
    </row>
    <row r="24" spans="2:5" ht="25.2" customHeight="1">
      <c r="B24" s="56">
        <v>20</v>
      </c>
      <c r="C24" s="57" t="s">
        <v>66</v>
      </c>
      <c r="D24" s="55" t="s">
        <v>34</v>
      </c>
      <c r="E24" s="56">
        <v>200</v>
      </c>
    </row>
    <row r="25" spans="2:5" ht="25.2" customHeight="1">
      <c r="B25" s="56">
        <v>21</v>
      </c>
      <c r="C25" s="57" t="s">
        <v>46</v>
      </c>
      <c r="D25" s="55" t="s">
        <v>34</v>
      </c>
      <c r="E25" s="56">
        <v>200</v>
      </c>
    </row>
    <row r="26" spans="2:5" ht="25.2" customHeight="1">
      <c r="B26" s="56">
        <v>22</v>
      </c>
      <c r="C26" s="57" t="s">
        <v>47</v>
      </c>
      <c r="D26" s="55" t="s">
        <v>34</v>
      </c>
      <c r="E26" s="56">
        <v>200</v>
      </c>
    </row>
    <row r="27" spans="2:5" ht="25.2" customHeight="1">
      <c r="B27" s="56">
        <v>23</v>
      </c>
      <c r="C27" s="57" t="s">
        <v>48</v>
      </c>
      <c r="D27" s="56" t="s">
        <v>57</v>
      </c>
      <c r="E27" s="56">
        <v>6</v>
      </c>
    </row>
    <row r="28" spans="2:5" ht="25.2" customHeight="1">
      <c r="B28" s="56">
        <v>24</v>
      </c>
      <c r="C28" s="57" t="s">
        <v>49</v>
      </c>
      <c r="D28" s="56" t="s">
        <v>57</v>
      </c>
      <c r="E28" s="56">
        <v>6</v>
      </c>
    </row>
    <row r="29" spans="2:5" ht="25.2" customHeight="1">
      <c r="B29" s="56">
        <v>25</v>
      </c>
      <c r="C29" s="57" t="s">
        <v>50</v>
      </c>
      <c r="D29" s="56" t="s">
        <v>57</v>
      </c>
      <c r="E29" s="56">
        <v>6</v>
      </c>
    </row>
    <row r="30" spans="2:5" ht="25.2" customHeight="1">
      <c r="B30" s="56">
        <v>26</v>
      </c>
      <c r="C30" s="57" t="s">
        <v>51</v>
      </c>
      <c r="D30" s="56" t="s">
        <v>57</v>
      </c>
      <c r="E30" s="56">
        <v>6</v>
      </c>
    </row>
    <row r="31" spans="2:5" ht="25.2" customHeight="1">
      <c r="B31" s="56">
        <v>27</v>
      </c>
      <c r="C31" s="57" t="s">
        <v>52</v>
      </c>
      <c r="D31" s="56" t="s">
        <v>57</v>
      </c>
      <c r="E31" s="56">
        <v>6</v>
      </c>
    </row>
    <row r="32" spans="2:5" ht="25.2" customHeight="1">
      <c r="B32" s="56">
        <v>28</v>
      </c>
      <c r="C32" s="57" t="s">
        <v>53</v>
      </c>
      <c r="D32" s="56" t="s">
        <v>57</v>
      </c>
      <c r="E32" s="56">
        <v>6</v>
      </c>
    </row>
    <row r="33" spans="2:5" ht="25.2" customHeight="1">
      <c r="B33" s="56">
        <v>29</v>
      </c>
      <c r="C33" s="57" t="s">
        <v>54</v>
      </c>
      <c r="D33" s="56" t="s">
        <v>57</v>
      </c>
      <c r="E33" s="56">
        <v>6</v>
      </c>
    </row>
  </sheetData>
  <mergeCells count="2">
    <mergeCell ref="B4:C4"/>
    <mergeCell ref="D4:E4"/>
  </mergeCells>
  <phoneticPr fontId="3"/>
  <printOptions horizontalCentered="1" verticalCentered="1"/>
  <pageMargins left="0.51181102362204722" right="0.51181102362204722" top="0.55118110236220474" bottom="0.55118110236220474" header="0.31496062992125984" footer="0.31496062992125984"/>
  <pageSetup paperSize="9" scale="64"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F36"/>
  <sheetViews>
    <sheetView showGridLines="0" showZeros="0" view="pageBreakPreview" zoomScaleNormal="100" zoomScaleSheetLayoutView="100" workbookViewId="0">
      <selection activeCell="A2" sqref="A2"/>
    </sheetView>
  </sheetViews>
  <sheetFormatPr defaultColWidth="2.21875" defaultRowHeight="13.2"/>
  <cols>
    <col min="1" max="1" width="4.109375" style="2" customWidth="1"/>
    <col min="2" max="2" width="30.21875" style="2" customWidth="1"/>
    <col min="3" max="3" width="12.88671875" style="2" customWidth="1"/>
    <col min="4" max="4" width="45.109375" style="2" customWidth="1"/>
    <col min="5" max="5" width="13.88671875" style="2" bestFit="1" customWidth="1"/>
    <col min="6" max="6" width="20.88671875" style="2" customWidth="1"/>
    <col min="7" max="7" width="13.88671875" style="2" customWidth="1"/>
    <col min="8" max="8" width="20.21875" style="2" customWidth="1"/>
    <col min="9" max="9" width="5" style="2" customWidth="1"/>
    <col min="10" max="11" width="2.21875" style="2"/>
    <col min="12" max="12" width="4.33203125" style="2" bestFit="1" customWidth="1"/>
    <col min="13" max="16384" width="2.21875" style="2"/>
  </cols>
  <sheetData>
    <row r="1" spans="1:32" ht="19.2">
      <c r="A1" s="72" t="s">
        <v>122</v>
      </c>
    </row>
    <row r="2" spans="1:32">
      <c r="A2" s="10"/>
    </row>
    <row r="3" spans="1:32" ht="18" customHeight="1">
      <c r="A3" s="122" t="s">
        <v>3</v>
      </c>
      <c r="B3" s="121" t="s">
        <v>4</v>
      </c>
      <c r="C3" s="123" t="s">
        <v>5</v>
      </c>
      <c r="D3" s="121" t="s">
        <v>6</v>
      </c>
      <c r="E3" s="121" t="s">
        <v>2</v>
      </c>
      <c r="F3" s="126" t="s">
        <v>7</v>
      </c>
      <c r="G3" s="124" t="s">
        <v>32</v>
      </c>
      <c r="H3" s="128" t="s">
        <v>80</v>
      </c>
      <c r="I3" s="119" t="s">
        <v>8</v>
      </c>
    </row>
    <row r="4" spans="1:32" ht="29.25" customHeight="1">
      <c r="A4" s="122"/>
      <c r="B4" s="121"/>
      <c r="C4" s="123"/>
      <c r="D4" s="121"/>
      <c r="E4" s="121"/>
      <c r="F4" s="127"/>
      <c r="G4" s="125"/>
      <c r="H4" s="129"/>
      <c r="I4" s="120"/>
    </row>
    <row r="5" spans="1:32" ht="27" customHeight="1">
      <c r="A5" s="87">
        <f>ROW()-4</f>
        <v>1</v>
      </c>
      <c r="B5" s="52">
        <f ca="1">IFERROR(INDIRECT("個票"&amp;$A5&amp;"!$p$7"),"")</f>
        <v>0</v>
      </c>
      <c r="C5" s="51">
        <f ca="1">IFERROR(INDIRECT("個票"&amp;$A5&amp;"！$h$7"),"")</f>
        <v>0</v>
      </c>
      <c r="D5" s="52" t="str">
        <f ca="1">IFERROR(INDIRECT("個票"&amp;$A5&amp;"!$i$10"),"")</f>
        <v/>
      </c>
      <c r="E5" s="64">
        <f ca="1">IFERROR(INDIRECT("個票"&amp;$A5&amp;"!$s$9"),"")</f>
        <v>0</v>
      </c>
      <c r="F5" s="50" t="str">
        <f ca="1">IFERROR(INDIRECT("個票"&amp;$A5&amp;"！$ｄ$9")&amp;INDIRECT("個票"&amp;$A5&amp;"！$ｈ$9"),"")</f>
        <v>佐賀県</v>
      </c>
      <c r="G5" s="67" t="str">
        <f ca="1">IF(H5&gt;0,変更申請書!$H$7,"")</f>
        <v/>
      </c>
      <c r="H5" s="78">
        <f t="shared" ref="H5:H19" ca="1" si="0">IFERROR(INDIRECT("個票"&amp;$A5&amp;"!$AE$26"),"")</f>
        <v>0</v>
      </c>
      <c r="I5" s="13"/>
    </row>
    <row r="6" spans="1:32" ht="27" customHeight="1">
      <c r="A6" s="87">
        <f t="shared" ref="A6:A19" si="1">ROW()-4</f>
        <v>2</v>
      </c>
      <c r="B6" s="63">
        <f t="shared" ref="B6:B19" ca="1" si="2">IFERROR(INDIRECT("個票"&amp;$A6&amp;"!$p$7"),"")</f>
        <v>0</v>
      </c>
      <c r="C6" s="51">
        <f t="shared" ref="C6:C19" ca="1" si="3">IFERROR(INDIRECT("個票"&amp;$A6&amp;"！$h$7"),"")</f>
        <v>0</v>
      </c>
      <c r="D6" s="50" t="str">
        <f t="shared" ref="D6:D19" ca="1" si="4">IFERROR(INDIRECT("個票"&amp;$A6&amp;"!$i$10"),"")</f>
        <v/>
      </c>
      <c r="E6" s="51">
        <f t="shared" ref="E6:E19" ca="1" si="5">IFERROR(INDIRECT("個票"&amp;$A6&amp;"!$s$9"),"")</f>
        <v>0</v>
      </c>
      <c r="F6" s="50" t="str">
        <f t="shared" ref="F6:F19" ca="1" si="6">IFERROR(INDIRECT("個票"&amp;$A6&amp;"！$ｄ$9")&amp;INDIRECT("個票"&amp;$A6&amp;"！$ｈ$9"),"")</f>
        <v>佐賀県</v>
      </c>
      <c r="G6" s="67" t="str">
        <f ca="1">IF(H6&gt;0,変更申請書!$H$7,"")</f>
        <v/>
      </c>
      <c r="H6" s="78">
        <f t="shared" ca="1" si="0"/>
        <v>0</v>
      </c>
      <c r="I6" s="13"/>
    </row>
    <row r="7" spans="1:32" ht="27" customHeight="1">
      <c r="A7" s="87">
        <f t="shared" si="1"/>
        <v>3</v>
      </c>
      <c r="B7" s="50">
        <f t="shared" ca="1" si="2"/>
        <v>0</v>
      </c>
      <c r="C7" s="51">
        <f t="shared" ca="1" si="3"/>
        <v>0</v>
      </c>
      <c r="D7" s="50" t="str">
        <f t="shared" ca="1" si="4"/>
        <v/>
      </c>
      <c r="E7" s="51">
        <f t="shared" ca="1" si="5"/>
        <v>0</v>
      </c>
      <c r="F7" s="50" t="str">
        <f t="shared" ca="1" si="6"/>
        <v>佐賀県</v>
      </c>
      <c r="G7" s="67" t="str">
        <f ca="1">IF(H7&gt;0,変更申請書!$H$7,"")</f>
        <v/>
      </c>
      <c r="H7" s="78">
        <f t="shared" ca="1" si="0"/>
        <v>0</v>
      </c>
      <c r="I7" s="13"/>
    </row>
    <row r="8" spans="1:32" ht="27" customHeight="1">
      <c r="A8" s="87">
        <f t="shared" si="1"/>
        <v>4</v>
      </c>
      <c r="B8" s="50">
        <f t="shared" ca="1" si="2"/>
        <v>0</v>
      </c>
      <c r="C8" s="51">
        <f t="shared" ca="1" si="3"/>
        <v>0</v>
      </c>
      <c r="D8" s="50" t="str">
        <f t="shared" ca="1" si="4"/>
        <v/>
      </c>
      <c r="E8" s="51">
        <f t="shared" ca="1" si="5"/>
        <v>0</v>
      </c>
      <c r="F8" s="50" t="str">
        <f t="shared" ca="1" si="6"/>
        <v>佐賀県</v>
      </c>
      <c r="G8" s="67" t="str">
        <f ca="1">IF(H8&gt;0,変更申請書!$H$7,"")</f>
        <v/>
      </c>
      <c r="H8" s="78">
        <f t="shared" ca="1" si="0"/>
        <v>0</v>
      </c>
      <c r="I8" s="13"/>
    </row>
    <row r="9" spans="1:32" ht="27" customHeight="1">
      <c r="A9" s="87">
        <f t="shared" si="1"/>
        <v>5</v>
      </c>
      <c r="B9" s="50">
        <f t="shared" ca="1" si="2"/>
        <v>0</v>
      </c>
      <c r="C9" s="51">
        <f t="shared" ca="1" si="3"/>
        <v>0</v>
      </c>
      <c r="D9" s="50" t="str">
        <f t="shared" ca="1" si="4"/>
        <v/>
      </c>
      <c r="E9" s="51">
        <f t="shared" ca="1" si="5"/>
        <v>0</v>
      </c>
      <c r="F9" s="50" t="str">
        <f t="shared" ca="1" si="6"/>
        <v>佐賀県</v>
      </c>
      <c r="G9" s="67" t="str">
        <f ca="1">IF(H9&gt;0,変更申請書!$H$7,"")</f>
        <v/>
      </c>
      <c r="H9" s="78">
        <f t="shared" ca="1" si="0"/>
        <v>0</v>
      </c>
      <c r="I9" s="13"/>
      <c r="AF9" s="71"/>
    </row>
    <row r="10" spans="1:32" ht="27" customHeight="1">
      <c r="A10" s="87">
        <f t="shared" si="1"/>
        <v>6</v>
      </c>
      <c r="B10" s="50">
        <f t="shared" ca="1" si="2"/>
        <v>0</v>
      </c>
      <c r="C10" s="51">
        <f t="shared" ca="1" si="3"/>
        <v>0</v>
      </c>
      <c r="D10" s="50" t="str">
        <f t="shared" ca="1" si="4"/>
        <v/>
      </c>
      <c r="E10" s="51">
        <f t="shared" ca="1" si="5"/>
        <v>0</v>
      </c>
      <c r="F10" s="50" t="str">
        <f t="shared" ca="1" si="6"/>
        <v>佐賀県</v>
      </c>
      <c r="G10" s="67" t="str">
        <f ca="1">IF(H10&gt;0,変更申請書!$H$7,"")</f>
        <v/>
      </c>
      <c r="H10" s="78">
        <f t="shared" ca="1" si="0"/>
        <v>0</v>
      </c>
      <c r="I10" s="13"/>
    </row>
    <row r="11" spans="1:32" ht="27" customHeight="1">
      <c r="A11" s="87">
        <f t="shared" si="1"/>
        <v>7</v>
      </c>
      <c r="B11" s="50">
        <f t="shared" ca="1" si="2"/>
        <v>0</v>
      </c>
      <c r="C11" s="51">
        <f t="shared" ca="1" si="3"/>
        <v>0</v>
      </c>
      <c r="D11" s="50" t="str">
        <f t="shared" ca="1" si="4"/>
        <v/>
      </c>
      <c r="E11" s="51">
        <f t="shared" ca="1" si="5"/>
        <v>0</v>
      </c>
      <c r="F11" s="50" t="str">
        <f t="shared" ca="1" si="6"/>
        <v>佐賀県</v>
      </c>
      <c r="G11" s="67" t="str">
        <f ca="1">IF(H11&gt;0,変更申請書!$H$7,"")</f>
        <v/>
      </c>
      <c r="H11" s="78">
        <f t="shared" ca="1" si="0"/>
        <v>0</v>
      </c>
      <c r="I11" s="13"/>
    </row>
    <row r="12" spans="1:32" ht="27" customHeight="1">
      <c r="A12" s="87">
        <f t="shared" si="1"/>
        <v>8</v>
      </c>
      <c r="B12" s="50">
        <f t="shared" ca="1" si="2"/>
        <v>0</v>
      </c>
      <c r="C12" s="51">
        <f t="shared" ca="1" si="3"/>
        <v>0</v>
      </c>
      <c r="D12" s="50" t="str">
        <f t="shared" ca="1" si="4"/>
        <v/>
      </c>
      <c r="E12" s="51">
        <f t="shared" ca="1" si="5"/>
        <v>0</v>
      </c>
      <c r="F12" s="50" t="str">
        <f t="shared" ca="1" si="6"/>
        <v>佐賀県</v>
      </c>
      <c r="G12" s="67" t="str">
        <f ca="1">IF(H12&gt;0,変更申請書!$H$7,"")</f>
        <v/>
      </c>
      <c r="H12" s="78">
        <f t="shared" ca="1" si="0"/>
        <v>0</v>
      </c>
      <c r="I12" s="13"/>
      <c r="P12" s="77"/>
    </row>
    <row r="13" spans="1:32" ht="27" customHeight="1">
      <c r="A13" s="87">
        <f t="shared" si="1"/>
        <v>9</v>
      </c>
      <c r="B13" s="50">
        <f t="shared" ca="1" si="2"/>
        <v>0</v>
      </c>
      <c r="C13" s="51">
        <f t="shared" ca="1" si="3"/>
        <v>0</v>
      </c>
      <c r="D13" s="50" t="str">
        <f t="shared" ca="1" si="4"/>
        <v/>
      </c>
      <c r="E13" s="51">
        <f t="shared" ca="1" si="5"/>
        <v>0</v>
      </c>
      <c r="F13" s="50" t="str">
        <f t="shared" ca="1" si="6"/>
        <v>佐賀県</v>
      </c>
      <c r="G13" s="67" t="str">
        <f ca="1">IF(H13&gt;0,変更申請書!$H$7,"")</f>
        <v/>
      </c>
      <c r="H13" s="78">
        <f t="shared" ca="1" si="0"/>
        <v>0</v>
      </c>
      <c r="I13" s="13"/>
    </row>
    <row r="14" spans="1:32" ht="27" customHeight="1">
      <c r="A14" s="87">
        <f t="shared" si="1"/>
        <v>10</v>
      </c>
      <c r="B14" s="50">
        <f t="shared" ca="1" si="2"/>
        <v>0</v>
      </c>
      <c r="C14" s="51">
        <f t="shared" ca="1" si="3"/>
        <v>0</v>
      </c>
      <c r="D14" s="50" t="str">
        <f t="shared" ca="1" si="4"/>
        <v/>
      </c>
      <c r="E14" s="51">
        <f t="shared" ca="1" si="5"/>
        <v>0</v>
      </c>
      <c r="F14" s="50" t="str">
        <f t="shared" ca="1" si="6"/>
        <v>佐賀県</v>
      </c>
      <c r="G14" s="67" t="str">
        <f ca="1">IF(H14&gt;0,変更申請書!$H$7,"")</f>
        <v/>
      </c>
      <c r="H14" s="78">
        <f t="shared" ca="1" si="0"/>
        <v>0</v>
      </c>
      <c r="I14" s="13"/>
    </row>
    <row r="15" spans="1:32" ht="27" customHeight="1">
      <c r="A15" s="87">
        <f t="shared" si="1"/>
        <v>11</v>
      </c>
      <c r="B15" s="50">
        <f t="shared" ca="1" si="2"/>
        <v>0</v>
      </c>
      <c r="C15" s="51">
        <f t="shared" ca="1" si="3"/>
        <v>0</v>
      </c>
      <c r="D15" s="50" t="str">
        <f t="shared" ca="1" si="4"/>
        <v/>
      </c>
      <c r="E15" s="51">
        <f t="shared" ca="1" si="5"/>
        <v>0</v>
      </c>
      <c r="F15" s="50" t="str">
        <f t="shared" ca="1" si="6"/>
        <v>佐賀県</v>
      </c>
      <c r="G15" s="67" t="str">
        <f ca="1">IF(H15&gt;0,変更申請書!$H$7,"")</f>
        <v/>
      </c>
      <c r="H15" s="78">
        <f t="shared" ca="1" si="0"/>
        <v>0</v>
      </c>
      <c r="I15" s="13"/>
    </row>
    <row r="16" spans="1:32" ht="27" customHeight="1">
      <c r="A16" s="87">
        <f t="shared" si="1"/>
        <v>12</v>
      </c>
      <c r="B16" s="50">
        <f t="shared" ca="1" si="2"/>
        <v>0</v>
      </c>
      <c r="C16" s="51">
        <f t="shared" ca="1" si="3"/>
        <v>0</v>
      </c>
      <c r="D16" s="50" t="str">
        <f t="shared" ca="1" si="4"/>
        <v/>
      </c>
      <c r="E16" s="51">
        <f t="shared" ca="1" si="5"/>
        <v>0</v>
      </c>
      <c r="F16" s="50" t="str">
        <f t="shared" ca="1" si="6"/>
        <v>佐賀県</v>
      </c>
      <c r="G16" s="67" t="str">
        <f ca="1">IF(H16&gt;0,変更申請書!$H$7,"")</f>
        <v/>
      </c>
      <c r="H16" s="78">
        <f t="shared" ca="1" si="0"/>
        <v>0</v>
      </c>
      <c r="I16" s="13"/>
    </row>
    <row r="17" spans="1:9" ht="27" customHeight="1">
      <c r="A17" s="87">
        <f t="shared" si="1"/>
        <v>13</v>
      </c>
      <c r="B17" s="50">
        <f t="shared" ca="1" si="2"/>
        <v>0</v>
      </c>
      <c r="C17" s="51">
        <f t="shared" ca="1" si="3"/>
        <v>0</v>
      </c>
      <c r="D17" s="50" t="str">
        <f t="shared" ca="1" si="4"/>
        <v/>
      </c>
      <c r="E17" s="51">
        <f t="shared" ca="1" si="5"/>
        <v>0</v>
      </c>
      <c r="F17" s="50" t="str">
        <f t="shared" ca="1" si="6"/>
        <v>佐賀県</v>
      </c>
      <c r="G17" s="67" t="str">
        <f ca="1">IF(H17&gt;0,変更申請書!$H$7,"")</f>
        <v/>
      </c>
      <c r="H17" s="78">
        <f t="shared" ca="1" si="0"/>
        <v>0</v>
      </c>
      <c r="I17" s="13"/>
    </row>
    <row r="18" spans="1:9" ht="27" customHeight="1">
      <c r="A18" s="87">
        <f t="shared" si="1"/>
        <v>14</v>
      </c>
      <c r="B18" s="50">
        <f t="shared" ca="1" si="2"/>
        <v>0</v>
      </c>
      <c r="C18" s="51">
        <f t="shared" ca="1" si="3"/>
        <v>0</v>
      </c>
      <c r="D18" s="50" t="str">
        <f t="shared" ca="1" si="4"/>
        <v/>
      </c>
      <c r="E18" s="51">
        <f t="shared" ca="1" si="5"/>
        <v>0</v>
      </c>
      <c r="F18" s="50" t="str">
        <f t="shared" ca="1" si="6"/>
        <v>佐賀県</v>
      </c>
      <c r="G18" s="67" t="str">
        <f ca="1">IF(H18&gt;0,変更申請書!$H$7,"")</f>
        <v/>
      </c>
      <c r="H18" s="78">
        <f t="shared" ca="1" si="0"/>
        <v>0</v>
      </c>
      <c r="I18" s="13"/>
    </row>
    <row r="19" spans="1:9" ht="27" customHeight="1">
      <c r="A19" s="87">
        <f t="shared" si="1"/>
        <v>15</v>
      </c>
      <c r="B19" s="50">
        <f t="shared" ca="1" si="2"/>
        <v>0</v>
      </c>
      <c r="C19" s="51">
        <f t="shared" ca="1" si="3"/>
        <v>0</v>
      </c>
      <c r="D19" s="50" t="str">
        <f t="shared" ca="1" si="4"/>
        <v/>
      </c>
      <c r="E19" s="51">
        <f t="shared" ca="1" si="5"/>
        <v>0</v>
      </c>
      <c r="F19" s="50" t="str">
        <f t="shared" ca="1" si="6"/>
        <v>佐賀県</v>
      </c>
      <c r="G19" s="67" t="str">
        <f ca="1">IF(H19&gt;0,変更申請書!$H$7,"")</f>
        <v/>
      </c>
      <c r="H19" s="78">
        <f t="shared" ca="1" si="0"/>
        <v>0</v>
      </c>
      <c r="I19" s="13"/>
    </row>
    <row r="20" spans="1:9" ht="23.4" customHeight="1">
      <c r="A20" s="68" t="s">
        <v>73</v>
      </c>
      <c r="G20" s="61" t="s">
        <v>70</v>
      </c>
      <c r="H20" s="79">
        <f ca="1">SUM(申請額一覧!$H$5:$H$19)</f>
        <v>0</v>
      </c>
    </row>
    <row r="21" spans="1:9" customFormat="1" ht="19.2" customHeight="1">
      <c r="A21" s="68" t="s">
        <v>85</v>
      </c>
      <c r="B21" s="2"/>
      <c r="C21" s="2"/>
    </row>
    <row r="22" spans="1:9" customFormat="1" ht="16.5" customHeight="1">
      <c r="A22" s="68" t="s">
        <v>86</v>
      </c>
      <c r="B22" s="3"/>
      <c r="C22" s="2"/>
    </row>
    <row r="23" spans="1:9" customFormat="1" ht="16.5" customHeight="1">
      <c r="A23" s="68"/>
      <c r="B23" s="3"/>
      <c r="C23" s="2"/>
    </row>
    <row r="24" spans="1:9" customFormat="1" ht="16.5" customHeight="1">
      <c r="A24" s="5"/>
      <c r="B24" s="11"/>
      <c r="C24" s="2"/>
    </row>
    <row r="25" spans="1:9" customFormat="1" ht="16.5" customHeight="1">
      <c r="A25" s="5"/>
      <c r="B25" s="11"/>
      <c r="C25" s="2"/>
    </row>
    <row r="26" spans="1:9" customFormat="1" ht="22.5" customHeight="1"/>
    <row r="27" spans="1:9" customFormat="1" ht="22.5" customHeight="1"/>
    <row r="28" spans="1:9" customFormat="1" ht="22.5" customHeight="1"/>
    <row r="29" spans="1:9" customFormat="1" ht="22.5" customHeight="1"/>
    <row r="30" spans="1:9" customFormat="1" ht="22.5" customHeight="1"/>
    <row r="31" spans="1:9" customFormat="1" ht="22.5" customHeight="1"/>
    <row r="32" spans="1:9" customFormat="1" ht="22.5" customHeight="1"/>
    <row r="33" customFormat="1" ht="22.5" customHeight="1"/>
    <row r="34" customFormat="1" ht="22.5" customHeight="1"/>
    <row r="35" customFormat="1" ht="22.5" customHeight="1"/>
    <row r="36" customFormat="1" ht="22.5" customHeight="1"/>
  </sheetData>
  <mergeCells count="9">
    <mergeCell ref="I3:I4"/>
    <mergeCell ref="E3:E4"/>
    <mergeCell ref="A3:A4"/>
    <mergeCell ref="C3:C4"/>
    <mergeCell ref="B3:B4"/>
    <mergeCell ref="D3:D4"/>
    <mergeCell ref="G3:G4"/>
    <mergeCell ref="F3:F4"/>
    <mergeCell ref="H3:H4"/>
  </mergeCells>
  <phoneticPr fontId="3"/>
  <dataValidations count="2">
    <dataValidation type="list" allowBlank="1" showInputMessage="1" showErrorMessage="1" sqref="I5:I19" xr:uid="{00000000-0002-0000-0200-000000000000}">
      <formula1>"可"</formula1>
    </dataValidation>
    <dataValidation type="list" allowBlank="1" showInputMessage="1" showErrorMessage="1" sqref="D6:D19" xr:uid="{00000000-0002-0000-0200-000001000000}">
      <formula1>#REF!</formula1>
    </dataValidation>
  </dataValidations>
  <printOptions horizontalCentered="1"/>
  <pageMargins left="0.19685039370078741" right="0.19685039370078741" top="0.59055118110236227" bottom="0.39370078740157483" header="0" footer="0"/>
  <pageSetup paperSize="9" scale="81"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8C3B39-99B2-4719-BF83-811E4350800B}">
  <sheetPr>
    <pageSetUpPr fitToPage="1"/>
  </sheetPr>
  <dimension ref="A1:AV48"/>
  <sheetViews>
    <sheetView showGridLines="0" showZeros="0" tabSelected="1" view="pageBreakPreview" zoomScaleNormal="100" zoomScaleSheetLayoutView="100" workbookViewId="0">
      <selection activeCell="AX44" sqref="AX44"/>
    </sheetView>
  </sheetViews>
  <sheetFormatPr defaultColWidth="2.21875" defaultRowHeight="13.2"/>
  <cols>
    <col min="1" max="1" width="2.21875" style="2" customWidth="1"/>
    <col min="2" max="3" width="2.21875" style="2"/>
    <col min="4" max="4" width="2.77734375" style="2" customWidth="1"/>
    <col min="5" max="7" width="2.21875" style="2"/>
    <col min="8" max="8" width="13" style="2" customWidth="1"/>
    <col min="9" max="15" width="2.33203125" style="2" bestFit="1" customWidth="1"/>
    <col min="16" max="30" width="2.21875" style="2"/>
    <col min="31" max="31" width="2.44140625" style="2" bestFit="1" customWidth="1"/>
    <col min="32" max="36" width="2.21875" style="2"/>
    <col min="37" max="43" width="2.21875" style="2" hidden="1" customWidth="1"/>
    <col min="44" max="16384" width="2.21875" style="2"/>
  </cols>
  <sheetData>
    <row r="1" spans="1:45">
      <c r="A1" s="49" t="s">
        <v>91</v>
      </c>
      <c r="B1" s="74"/>
      <c r="C1" s="74"/>
      <c r="E1" s="59" t="str" cm="1">
        <f t="array" aca="1" ref="E1" ca="1">_xlfn.TEXTAFTER(CELL("filename",E1),"]")</f>
        <v>個票1</v>
      </c>
      <c r="F1" s="60"/>
      <c r="G1" s="60"/>
    </row>
    <row r="2" spans="1:45" ht="7.5" customHeight="1"/>
    <row r="3" spans="1:45" ht="28.5" customHeight="1">
      <c r="A3" s="214" t="s">
        <v>111</v>
      </c>
      <c r="B3" s="215"/>
      <c r="C3" s="215"/>
      <c r="D3" s="215"/>
      <c r="E3" s="215"/>
      <c r="F3" s="215"/>
      <c r="G3" s="215"/>
      <c r="H3" s="215"/>
      <c r="I3" s="215"/>
      <c r="J3" s="215"/>
      <c r="K3" s="215"/>
      <c r="L3" s="215"/>
      <c r="M3" s="215"/>
      <c r="N3" s="215"/>
      <c r="O3" s="215"/>
      <c r="P3" s="215"/>
      <c r="Q3" s="215"/>
      <c r="R3" s="215"/>
      <c r="S3" s="215"/>
      <c r="T3" s="215"/>
      <c r="U3" s="215"/>
      <c r="V3" s="215"/>
      <c r="W3" s="215"/>
      <c r="X3" s="215"/>
      <c r="Y3" s="215"/>
      <c r="Z3" s="215"/>
      <c r="AA3" s="215"/>
      <c r="AB3" s="215"/>
      <c r="AC3" s="215"/>
      <c r="AD3" s="215"/>
      <c r="AE3" s="215"/>
      <c r="AF3" s="215"/>
      <c r="AG3" s="215"/>
      <c r="AH3" s="215"/>
      <c r="AI3" s="216"/>
    </row>
    <row r="4" spans="1:45" ht="9" customHeight="1">
      <c r="A4" s="15"/>
      <c r="B4" s="15"/>
      <c r="C4" s="15"/>
      <c r="D4" s="15"/>
      <c r="E4" s="15"/>
      <c r="F4" s="15"/>
      <c r="G4" s="15"/>
      <c r="H4" s="15"/>
      <c r="I4" s="15"/>
      <c r="J4" s="15"/>
      <c r="K4" s="15"/>
      <c r="L4" s="15"/>
      <c r="M4" s="15"/>
      <c r="N4" s="15"/>
      <c r="O4" s="15"/>
      <c r="P4" s="15"/>
      <c r="Q4" s="15"/>
      <c r="R4" s="15"/>
      <c r="S4" s="15"/>
      <c r="T4" s="15"/>
      <c r="U4" s="15"/>
      <c r="V4" s="15"/>
      <c r="W4" s="15"/>
      <c r="X4" s="15"/>
      <c r="Y4" s="15"/>
      <c r="Z4" s="15"/>
      <c r="AA4" s="15"/>
      <c r="AB4" s="15"/>
      <c r="AC4" s="15"/>
      <c r="AD4" s="15"/>
      <c r="AE4" s="15"/>
      <c r="AF4" s="15"/>
      <c r="AG4" s="15"/>
      <c r="AH4" s="15"/>
      <c r="AI4" s="15"/>
    </row>
    <row r="5" spans="1:45" ht="19.8" customHeight="1">
      <c r="A5" s="170" t="s">
        <v>28</v>
      </c>
      <c r="B5" s="171"/>
      <c r="C5" s="171"/>
      <c r="D5" s="171"/>
      <c r="E5" s="171"/>
      <c r="F5" s="171"/>
      <c r="G5" s="171"/>
      <c r="H5" s="171"/>
      <c r="I5" s="171"/>
      <c r="J5" s="171"/>
      <c r="K5" s="171"/>
      <c r="L5" s="171"/>
      <c r="M5" s="171"/>
      <c r="N5" s="171"/>
      <c r="O5" s="171"/>
      <c r="P5" s="171"/>
      <c r="Q5" s="171"/>
      <c r="R5" s="171"/>
      <c r="S5" s="171"/>
      <c r="T5" s="171"/>
      <c r="U5" s="171"/>
      <c r="V5" s="171"/>
      <c r="W5" s="171"/>
      <c r="X5" s="171"/>
      <c r="Y5" s="171"/>
      <c r="Z5" s="171"/>
      <c r="AA5" s="171"/>
      <c r="AB5" s="171"/>
      <c r="AC5" s="171"/>
      <c r="AD5" s="171"/>
      <c r="AE5" s="171"/>
      <c r="AF5" s="171"/>
      <c r="AG5" s="171"/>
      <c r="AH5" s="171"/>
      <c r="AI5" s="172"/>
      <c r="AS5" s="95" t="s">
        <v>123</v>
      </c>
    </row>
    <row r="6" spans="1:45" ht="4.5" customHeight="1">
      <c r="A6" s="16"/>
      <c r="B6" s="16"/>
      <c r="C6" s="16"/>
      <c r="D6" s="16"/>
      <c r="E6" s="16"/>
      <c r="F6" s="16"/>
      <c r="G6" s="16"/>
      <c r="H6" s="16"/>
      <c r="I6" s="16"/>
      <c r="J6" s="16"/>
      <c r="K6" s="16"/>
      <c r="L6" s="16"/>
      <c r="M6" s="16"/>
      <c r="N6" s="16"/>
      <c r="O6" s="16"/>
      <c r="P6" s="16"/>
      <c r="Q6" s="16"/>
      <c r="R6" s="16"/>
      <c r="S6" s="16"/>
      <c r="T6" s="16"/>
      <c r="U6" s="16"/>
      <c r="V6" s="16"/>
      <c r="W6" s="16"/>
      <c r="X6" s="16"/>
      <c r="Y6" s="16"/>
      <c r="Z6" s="16"/>
      <c r="AA6" s="16"/>
      <c r="AB6" s="16"/>
      <c r="AC6" s="16"/>
      <c r="AD6" s="16"/>
      <c r="AE6" s="16"/>
      <c r="AF6" s="16"/>
      <c r="AG6" s="16"/>
      <c r="AH6" s="16"/>
      <c r="AI6" s="16"/>
    </row>
    <row r="7" spans="1:45" ht="28.5" customHeight="1">
      <c r="A7" s="193" t="s">
        <v>9</v>
      </c>
      <c r="B7" s="194"/>
      <c r="C7" s="194"/>
      <c r="D7" s="194"/>
      <c r="E7" s="194"/>
      <c r="F7" s="194"/>
      <c r="G7" s="195"/>
      <c r="H7" s="217"/>
      <c r="I7" s="218"/>
      <c r="J7" s="219"/>
      <c r="K7" s="193" t="s">
        <v>10</v>
      </c>
      <c r="L7" s="194"/>
      <c r="M7" s="194"/>
      <c r="N7" s="194"/>
      <c r="O7" s="195"/>
      <c r="P7" s="220"/>
      <c r="Q7" s="184"/>
      <c r="R7" s="184"/>
      <c r="S7" s="184"/>
      <c r="T7" s="184"/>
      <c r="U7" s="184"/>
      <c r="V7" s="184"/>
      <c r="W7" s="184"/>
      <c r="X7" s="184"/>
      <c r="Y7" s="184"/>
      <c r="Z7" s="184"/>
      <c r="AA7" s="184"/>
      <c r="AB7" s="184"/>
      <c r="AC7" s="184"/>
      <c r="AD7" s="184"/>
      <c r="AE7" s="184"/>
      <c r="AF7" s="184"/>
      <c r="AG7" s="184"/>
      <c r="AH7" s="184"/>
      <c r="AI7" s="221"/>
    </row>
    <row r="8" spans="1:45" ht="28.5" customHeight="1">
      <c r="A8" s="209" t="s">
        <v>11</v>
      </c>
      <c r="B8" s="210"/>
      <c r="C8" s="211"/>
      <c r="D8" s="193" t="s">
        <v>12</v>
      </c>
      <c r="E8" s="194"/>
      <c r="F8" s="194"/>
      <c r="G8" s="195"/>
      <c r="H8" s="193" t="s">
        <v>81</v>
      </c>
      <c r="I8" s="194"/>
      <c r="J8" s="194"/>
      <c r="K8" s="194"/>
      <c r="L8" s="194"/>
      <c r="M8" s="194"/>
      <c r="N8" s="194"/>
      <c r="O8" s="195"/>
      <c r="P8" s="209" t="s">
        <v>13</v>
      </c>
      <c r="Q8" s="210"/>
      <c r="R8" s="211"/>
      <c r="S8" s="193" t="s">
        <v>2</v>
      </c>
      <c r="T8" s="194"/>
      <c r="U8" s="194"/>
      <c r="V8" s="194"/>
      <c r="W8" s="194"/>
      <c r="X8" s="194"/>
      <c r="Y8" s="194"/>
      <c r="Z8" s="194"/>
      <c r="AA8" s="194"/>
      <c r="AB8" s="195"/>
      <c r="AC8" s="196" t="s">
        <v>29</v>
      </c>
      <c r="AD8" s="182"/>
      <c r="AE8" s="182"/>
      <c r="AF8" s="182"/>
      <c r="AG8" s="182"/>
      <c r="AH8" s="182"/>
      <c r="AI8" s="183"/>
    </row>
    <row r="9" spans="1:45" ht="28.5" customHeight="1">
      <c r="A9" s="212"/>
      <c r="B9" s="213"/>
      <c r="C9" s="120"/>
      <c r="D9" s="197" t="s">
        <v>27</v>
      </c>
      <c r="E9" s="198"/>
      <c r="F9" s="198"/>
      <c r="G9" s="199"/>
      <c r="H9" s="200"/>
      <c r="I9" s="201"/>
      <c r="J9" s="201"/>
      <c r="K9" s="201"/>
      <c r="L9" s="201"/>
      <c r="M9" s="201"/>
      <c r="N9" s="201"/>
      <c r="O9" s="202"/>
      <c r="P9" s="212"/>
      <c r="Q9" s="213"/>
      <c r="R9" s="120"/>
      <c r="S9" s="203"/>
      <c r="T9" s="204"/>
      <c r="U9" s="204"/>
      <c r="V9" s="204"/>
      <c r="W9" s="204"/>
      <c r="X9" s="204"/>
      <c r="Y9" s="204"/>
      <c r="Z9" s="204"/>
      <c r="AA9" s="204"/>
      <c r="AB9" s="205"/>
      <c r="AC9" s="206"/>
      <c r="AD9" s="207"/>
      <c r="AE9" s="207"/>
      <c r="AF9" s="207"/>
      <c r="AG9" s="207"/>
      <c r="AH9" s="207"/>
      <c r="AI9" s="208"/>
    </row>
    <row r="10" spans="1:45" s="3" customFormat="1" ht="28.5" customHeight="1">
      <c r="A10" s="161" t="s">
        <v>31</v>
      </c>
      <c r="B10" s="194"/>
      <c r="C10" s="194"/>
      <c r="D10" s="194"/>
      <c r="E10" s="194"/>
      <c r="F10" s="194"/>
      <c r="G10" s="195"/>
      <c r="H10" s="62"/>
      <c r="I10" s="187" t="str">
        <f>IFERROR(VLOOKUP(H10,事業所種別・基準額!$B$5:$C$33,2,FALSE),"")</f>
        <v/>
      </c>
      <c r="J10" s="188"/>
      <c r="K10" s="188"/>
      <c r="L10" s="188"/>
      <c r="M10" s="188"/>
      <c r="N10" s="188"/>
      <c r="O10" s="188"/>
      <c r="P10" s="188"/>
      <c r="Q10" s="188"/>
      <c r="R10" s="188"/>
      <c r="S10" s="188"/>
      <c r="T10" s="188"/>
      <c r="U10" s="188"/>
      <c r="V10" s="188"/>
      <c r="W10" s="188"/>
      <c r="X10" s="188"/>
      <c r="Y10" s="188"/>
      <c r="Z10" s="188"/>
      <c r="AA10" s="188"/>
      <c r="AB10" s="189"/>
      <c r="AC10" s="181" t="s">
        <v>14</v>
      </c>
      <c r="AD10" s="182"/>
      <c r="AE10" s="183"/>
      <c r="AF10" s="184"/>
      <c r="AG10" s="184"/>
      <c r="AH10" s="185" t="s">
        <v>15</v>
      </c>
      <c r="AI10" s="186"/>
      <c r="AL10" s="180"/>
      <c r="AM10" s="180"/>
      <c r="AN10" s="180"/>
      <c r="AO10" s="180"/>
      <c r="AP10" s="180"/>
      <c r="AQ10" s="180"/>
    </row>
    <row r="11" spans="1:45" s="3" customFormat="1" ht="6" customHeight="1">
      <c r="A11" s="17"/>
      <c r="B11" s="17"/>
      <c r="C11" s="17"/>
      <c r="D11" s="17"/>
      <c r="E11" s="17"/>
      <c r="F11" s="17"/>
      <c r="G11" s="17"/>
      <c r="H11" s="17"/>
      <c r="I11" s="16"/>
      <c r="J11" s="16"/>
      <c r="K11" s="16"/>
      <c r="L11" s="16"/>
      <c r="M11" s="16"/>
      <c r="N11" s="16"/>
      <c r="O11" s="16"/>
      <c r="P11" s="16"/>
      <c r="Q11" s="18"/>
      <c r="R11" s="16"/>
      <c r="S11" s="16"/>
      <c r="T11" s="16"/>
      <c r="U11" s="19"/>
      <c r="V11" s="20"/>
      <c r="W11" s="18"/>
      <c r="X11" s="16"/>
      <c r="Y11" s="16"/>
      <c r="Z11" s="16"/>
      <c r="AA11" s="16"/>
      <c r="AB11" s="16"/>
      <c r="AC11" s="16"/>
      <c r="AD11" s="16"/>
      <c r="AE11" s="16"/>
      <c r="AF11" s="16"/>
      <c r="AG11" s="16"/>
      <c r="AH11" s="16"/>
      <c r="AI11" s="16"/>
    </row>
    <row r="12" spans="1:45" s="3" customFormat="1" ht="16.8" customHeight="1"/>
    <row r="13" spans="1:45" s="3" customFormat="1" ht="3" customHeight="1"/>
    <row r="14" spans="1:45" s="3" customFormat="1" ht="16.2" customHeight="1"/>
    <row r="15" spans="1:45" s="3" customFormat="1" ht="6" customHeight="1">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row>
    <row r="16" spans="1:45" s="3" customFormat="1" ht="18.600000000000001" customHeight="1">
      <c r="A16" s="170" t="s">
        <v>113</v>
      </c>
      <c r="B16" s="171"/>
      <c r="C16" s="171"/>
      <c r="D16" s="171"/>
      <c r="E16" s="171"/>
      <c r="F16" s="171"/>
      <c r="G16" s="171"/>
      <c r="H16" s="171"/>
      <c r="I16" s="171"/>
      <c r="J16" s="171"/>
      <c r="K16" s="171"/>
      <c r="L16" s="171"/>
      <c r="M16" s="171"/>
      <c r="N16" s="171"/>
      <c r="O16" s="171"/>
      <c r="P16" s="171"/>
      <c r="Q16" s="171"/>
      <c r="R16" s="171"/>
      <c r="S16" s="171"/>
      <c r="T16" s="171"/>
      <c r="U16" s="171"/>
      <c r="V16" s="171"/>
      <c r="W16" s="171"/>
      <c r="X16" s="171"/>
      <c r="Y16" s="171"/>
      <c r="Z16" s="171"/>
      <c r="AA16" s="171"/>
      <c r="AB16" s="171"/>
      <c r="AC16" s="171"/>
      <c r="AD16" s="171"/>
      <c r="AE16" s="171"/>
      <c r="AF16" s="171"/>
      <c r="AG16" s="171"/>
      <c r="AH16" s="171"/>
      <c r="AI16" s="172"/>
    </row>
    <row r="17" spans="1:48" s="3" customFormat="1" ht="3" customHeight="1">
      <c r="A17" s="33"/>
      <c r="B17" s="33"/>
      <c r="C17" s="33"/>
      <c r="D17" s="33"/>
      <c r="E17" s="33"/>
      <c r="F17" s="33"/>
      <c r="G17" s="33"/>
      <c r="H17" s="33"/>
      <c r="I17" s="34"/>
      <c r="J17" s="34"/>
      <c r="K17" s="34"/>
      <c r="L17" s="34"/>
      <c r="M17" s="34"/>
      <c r="N17" s="34"/>
      <c r="O17" s="34"/>
      <c r="P17" s="34"/>
      <c r="Q17" s="34"/>
      <c r="R17" s="34"/>
      <c r="S17" s="34"/>
      <c r="T17" s="34"/>
      <c r="U17" s="34"/>
      <c r="V17" s="34"/>
      <c r="W17" s="34"/>
      <c r="X17" s="34"/>
      <c r="Y17" s="34"/>
      <c r="Z17" s="34"/>
      <c r="AA17" s="34"/>
      <c r="AB17" s="34"/>
      <c r="AC17" s="34"/>
      <c r="AD17" s="34"/>
      <c r="AE17" s="34"/>
      <c r="AF17" s="34"/>
      <c r="AG17" s="34"/>
      <c r="AH17" s="34"/>
      <c r="AI17" s="34"/>
    </row>
    <row r="18" spans="1:48" s="3" customFormat="1" ht="24.6" customHeight="1">
      <c r="A18" s="168" t="s">
        <v>76</v>
      </c>
      <c r="B18" s="169"/>
      <c r="C18" s="169"/>
      <c r="D18" s="169"/>
      <c r="E18" s="169"/>
      <c r="F18" s="169"/>
      <c r="G18" s="169"/>
      <c r="H18" s="169"/>
      <c r="I18" s="169"/>
      <c r="J18" s="169"/>
      <c r="K18" s="169"/>
      <c r="L18" s="169"/>
      <c r="M18" s="169"/>
      <c r="N18" s="169"/>
      <c r="O18" s="169"/>
      <c r="P18" s="169"/>
      <c r="Q18" s="169"/>
      <c r="R18" s="169"/>
      <c r="S18" s="169"/>
      <c r="T18" s="155"/>
      <c r="U18" s="156"/>
      <c r="V18" s="157"/>
      <c r="W18" s="25"/>
      <c r="X18" s="25"/>
      <c r="Y18" s="25"/>
      <c r="Z18" s="25"/>
      <c r="AA18" s="25"/>
      <c r="AB18" s="25"/>
      <c r="AC18" s="25"/>
    </row>
    <row r="19" spans="1:48" s="3" customFormat="1" ht="13.2" customHeight="1">
      <c r="A19" s="158" t="s">
        <v>77</v>
      </c>
      <c r="B19" s="159"/>
      <c r="C19" s="159"/>
      <c r="D19" s="159"/>
      <c r="E19" s="159"/>
      <c r="F19" s="159"/>
      <c r="G19" s="159"/>
      <c r="H19" s="159"/>
      <c r="I19" s="159"/>
      <c r="J19" s="159"/>
      <c r="K19" s="159"/>
      <c r="L19" s="159"/>
      <c r="M19" s="159"/>
      <c r="N19" s="159"/>
      <c r="O19" s="159"/>
      <c r="P19" s="159"/>
      <c r="Q19" s="159"/>
      <c r="R19" s="159"/>
      <c r="S19" s="160"/>
      <c r="T19" s="155"/>
      <c r="U19" s="156"/>
      <c r="V19" s="157"/>
      <c r="W19" s="25"/>
      <c r="X19" s="25"/>
      <c r="Y19" s="25"/>
      <c r="Z19" s="25"/>
      <c r="AA19" s="25"/>
      <c r="AB19" s="25"/>
      <c r="AC19" s="25"/>
    </row>
    <row r="20" spans="1:48" s="3" customFormat="1" ht="13.2" customHeight="1">
      <c r="A20" s="158" t="s">
        <v>78</v>
      </c>
      <c r="B20" s="159"/>
      <c r="C20" s="159"/>
      <c r="D20" s="159"/>
      <c r="E20" s="159"/>
      <c r="F20" s="159"/>
      <c r="G20" s="159"/>
      <c r="H20" s="159"/>
      <c r="I20" s="159"/>
      <c r="J20" s="159"/>
      <c r="K20" s="159"/>
      <c r="L20" s="159"/>
      <c r="M20" s="159"/>
      <c r="N20" s="159"/>
      <c r="O20" s="159"/>
      <c r="P20" s="159"/>
      <c r="Q20" s="159"/>
      <c r="R20" s="159"/>
      <c r="S20" s="159"/>
      <c r="T20" s="155"/>
      <c r="U20" s="156"/>
      <c r="V20" s="157"/>
      <c r="W20" s="25"/>
      <c r="X20" s="25"/>
      <c r="Y20" s="25"/>
      <c r="Z20" s="25"/>
      <c r="AA20" s="25"/>
      <c r="AB20" s="25"/>
      <c r="AC20" s="25"/>
    </row>
    <row r="21" spans="1:48" s="3" customFormat="1" ht="24.6" customHeight="1">
      <c r="A21" s="168" t="s">
        <v>112</v>
      </c>
      <c r="B21" s="169"/>
      <c r="C21" s="169"/>
      <c r="D21" s="169"/>
      <c r="E21" s="169"/>
      <c r="F21" s="169"/>
      <c r="G21" s="169"/>
      <c r="H21" s="169"/>
      <c r="I21" s="169"/>
      <c r="J21" s="169"/>
      <c r="K21" s="169"/>
      <c r="L21" s="169"/>
      <c r="M21" s="169"/>
      <c r="N21" s="169"/>
      <c r="O21" s="169"/>
      <c r="P21" s="169"/>
      <c r="Q21" s="169"/>
      <c r="R21" s="169"/>
      <c r="S21" s="169"/>
      <c r="T21" s="155"/>
      <c r="U21" s="156"/>
      <c r="V21" s="157"/>
      <c r="W21" s="25"/>
      <c r="X21" s="25"/>
      <c r="Y21" s="25"/>
      <c r="Z21" s="25"/>
      <c r="AA21" s="25"/>
      <c r="AB21" s="25"/>
      <c r="AC21" s="25"/>
    </row>
    <row r="22" spans="1:48" s="3" customFormat="1" ht="6" customHeight="1">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row>
    <row r="23" spans="1:48" s="3" customFormat="1" ht="30" customHeight="1">
      <c r="A23" s="170" t="s">
        <v>16</v>
      </c>
      <c r="B23" s="171"/>
      <c r="C23" s="171"/>
      <c r="D23" s="171"/>
      <c r="E23" s="171"/>
      <c r="F23" s="171"/>
      <c r="G23" s="171"/>
      <c r="H23" s="171"/>
      <c r="I23" s="171"/>
      <c r="J23" s="171"/>
      <c r="K23" s="171"/>
      <c r="L23" s="171"/>
      <c r="M23" s="171"/>
      <c r="N23" s="171"/>
      <c r="O23" s="171"/>
      <c r="P23" s="171"/>
      <c r="Q23" s="171"/>
      <c r="R23" s="171"/>
      <c r="S23" s="171"/>
      <c r="T23" s="171"/>
      <c r="U23" s="171"/>
      <c r="V23" s="171"/>
      <c r="W23" s="171"/>
      <c r="X23" s="171"/>
      <c r="Y23" s="171"/>
      <c r="Z23" s="171"/>
      <c r="AA23" s="171"/>
      <c r="AB23" s="171"/>
      <c r="AC23" s="171"/>
      <c r="AD23" s="171"/>
      <c r="AE23" s="171"/>
      <c r="AF23" s="171"/>
      <c r="AG23" s="171"/>
      <c r="AH23" s="171"/>
      <c r="AI23" s="172"/>
    </row>
    <row r="24" spans="1:48" s="3" customFormat="1" ht="3" customHeight="1" thickBot="1">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row>
    <row r="25" spans="1:48" s="3" customFormat="1" ht="15.6" customHeight="1">
      <c r="A25" s="85" t="s">
        <v>89</v>
      </c>
      <c r="B25" s="85"/>
      <c r="C25" s="85"/>
      <c r="D25" s="86"/>
      <c r="E25" s="7"/>
      <c r="F25" s="7"/>
      <c r="G25" s="7"/>
      <c r="H25" s="7"/>
      <c r="I25" s="8"/>
      <c r="J25" s="8"/>
      <c r="K25" s="7"/>
      <c r="L25" s="7"/>
      <c r="M25" s="7"/>
      <c r="N25" s="7"/>
      <c r="O25" s="7"/>
      <c r="P25" s="9"/>
      <c r="Q25" s="9"/>
      <c r="R25" s="9"/>
      <c r="S25" s="9"/>
      <c r="U25" s="161" t="s">
        <v>69</v>
      </c>
      <c r="V25" s="162"/>
      <c r="W25" s="162"/>
      <c r="X25" s="162"/>
      <c r="Y25" s="162"/>
      <c r="Z25" s="161" t="s">
        <v>17</v>
      </c>
      <c r="AA25" s="162"/>
      <c r="AB25" s="162"/>
      <c r="AC25" s="162"/>
      <c r="AD25" s="162"/>
      <c r="AE25" s="173" t="s">
        <v>30</v>
      </c>
      <c r="AF25" s="174"/>
      <c r="AG25" s="174"/>
      <c r="AH25" s="174"/>
      <c r="AI25" s="175"/>
    </row>
    <row r="26" spans="1:48" s="3" customFormat="1" ht="18" customHeight="1">
      <c r="A26" s="85" t="s">
        <v>88</v>
      </c>
      <c r="B26" s="85"/>
      <c r="C26" s="85"/>
      <c r="D26" s="86"/>
      <c r="E26" s="7"/>
      <c r="F26" s="7"/>
      <c r="G26" s="7"/>
      <c r="H26" s="7"/>
      <c r="I26" s="7"/>
      <c r="J26" s="7"/>
      <c r="K26" s="7"/>
      <c r="L26" s="7"/>
      <c r="M26" s="7"/>
      <c r="N26" s="7"/>
      <c r="O26" s="7"/>
      <c r="P26" s="7"/>
      <c r="Q26" s="7"/>
      <c r="R26" s="7"/>
      <c r="S26" s="7"/>
      <c r="U26" s="163">
        <f>ROUNDDOWN(H45/1000,0)</f>
        <v>0</v>
      </c>
      <c r="V26" s="164"/>
      <c r="W26" s="164"/>
      <c r="X26" s="167" t="s">
        <v>0</v>
      </c>
      <c r="Y26" s="167"/>
      <c r="Z26" s="163" t="str">
        <f>IFERROR(IF($H$10&lt;23,VLOOKUP(H10,事業所種別・基準額!$B$5:$E$33,4,FALSE),AF10*6),"")</f>
        <v/>
      </c>
      <c r="AA26" s="164"/>
      <c r="AB26" s="164"/>
      <c r="AC26" s="167" t="s">
        <v>0</v>
      </c>
      <c r="AD26" s="167"/>
      <c r="AE26" s="176">
        <f>MIN(U26,Z26)</f>
        <v>0</v>
      </c>
      <c r="AF26" s="177"/>
      <c r="AG26" s="177"/>
      <c r="AH26" s="167" t="s">
        <v>0</v>
      </c>
      <c r="AI26" s="190"/>
    </row>
    <row r="27" spans="1:48" s="3" customFormat="1" ht="24" customHeight="1" thickBot="1">
      <c r="A27" s="83" t="s">
        <v>19</v>
      </c>
      <c r="B27" s="7"/>
      <c r="C27" s="7"/>
      <c r="D27" s="7"/>
      <c r="E27" s="7"/>
      <c r="F27" s="7"/>
      <c r="G27" s="7"/>
      <c r="H27" s="7"/>
      <c r="I27" s="7"/>
      <c r="J27" s="7"/>
      <c r="K27" s="7"/>
      <c r="L27" s="7"/>
      <c r="M27" s="7"/>
      <c r="N27" s="7"/>
      <c r="O27" s="7"/>
      <c r="P27" s="7"/>
      <c r="Q27" s="7"/>
      <c r="R27" s="7"/>
      <c r="S27" s="7"/>
      <c r="U27" s="165"/>
      <c r="V27" s="166"/>
      <c r="W27" s="166"/>
      <c r="X27" s="167"/>
      <c r="Y27" s="167"/>
      <c r="Z27" s="165"/>
      <c r="AA27" s="166"/>
      <c r="AB27" s="166"/>
      <c r="AC27" s="167"/>
      <c r="AD27" s="167"/>
      <c r="AE27" s="178"/>
      <c r="AF27" s="179"/>
      <c r="AG27" s="179"/>
      <c r="AH27" s="191"/>
      <c r="AI27" s="192"/>
      <c r="AP27" s="4"/>
      <c r="AR27" s="76"/>
    </row>
    <row r="28" spans="1:48" s="35" customFormat="1" ht="29.4" customHeight="1">
      <c r="A28" s="142" t="s">
        <v>20</v>
      </c>
      <c r="B28" s="143"/>
      <c r="C28" s="143"/>
      <c r="D28" s="143"/>
      <c r="E28" s="143"/>
      <c r="F28" s="143"/>
      <c r="G28" s="143"/>
      <c r="H28" s="65" t="s">
        <v>71</v>
      </c>
      <c r="I28" s="144" t="s">
        <v>83</v>
      </c>
      <c r="J28" s="143"/>
      <c r="K28" s="143"/>
      <c r="L28" s="143"/>
      <c r="M28" s="143"/>
      <c r="N28" s="143"/>
      <c r="O28" s="143"/>
      <c r="P28" s="143"/>
      <c r="Q28" s="143"/>
      <c r="R28" s="143"/>
      <c r="S28" s="143"/>
      <c r="T28" s="143"/>
      <c r="U28" s="143"/>
      <c r="V28" s="143"/>
      <c r="W28" s="143"/>
      <c r="X28" s="143"/>
      <c r="Y28" s="143"/>
      <c r="Z28" s="143"/>
      <c r="AA28" s="143"/>
      <c r="AB28" s="143"/>
      <c r="AC28" s="143"/>
      <c r="AD28" s="143"/>
      <c r="AE28" s="143"/>
      <c r="AF28" s="143"/>
      <c r="AG28" s="143"/>
      <c r="AH28" s="143"/>
      <c r="AI28" s="145"/>
      <c r="AR28" s="82"/>
    </row>
    <row r="29" spans="1:48" s="35" customFormat="1" ht="18.600000000000001" customHeight="1">
      <c r="A29" s="154"/>
      <c r="B29" s="154"/>
      <c r="C29" s="154"/>
      <c r="D29" s="154"/>
      <c r="E29" s="154"/>
      <c r="F29" s="154"/>
      <c r="G29" s="154"/>
      <c r="H29" s="66"/>
      <c r="I29" s="139"/>
      <c r="J29" s="139"/>
      <c r="K29" s="139"/>
      <c r="L29" s="139"/>
      <c r="M29" s="139"/>
      <c r="N29" s="139"/>
      <c r="O29" s="139"/>
      <c r="P29" s="139"/>
      <c r="Q29" s="139"/>
      <c r="R29" s="139"/>
      <c r="S29" s="139"/>
      <c r="T29" s="139"/>
      <c r="U29" s="139"/>
      <c r="V29" s="139"/>
      <c r="W29" s="139"/>
      <c r="X29" s="139"/>
      <c r="Y29" s="139"/>
      <c r="Z29" s="139"/>
      <c r="AA29" s="139"/>
      <c r="AB29" s="139"/>
      <c r="AC29" s="139"/>
      <c r="AD29" s="139"/>
      <c r="AE29" s="139"/>
      <c r="AF29" s="139"/>
      <c r="AG29" s="139"/>
      <c r="AH29" s="139"/>
      <c r="AI29" s="139"/>
      <c r="AR29" s="95" t="s">
        <v>124</v>
      </c>
      <c r="AS29" s="95"/>
    </row>
    <row r="30" spans="1:48" s="35" customFormat="1" ht="18.600000000000001" customHeight="1">
      <c r="A30" s="133"/>
      <c r="B30" s="134"/>
      <c r="C30" s="134"/>
      <c r="D30" s="134"/>
      <c r="E30" s="134"/>
      <c r="F30" s="134"/>
      <c r="G30" s="135"/>
      <c r="H30" s="66"/>
      <c r="I30" s="130"/>
      <c r="J30" s="131"/>
      <c r="K30" s="131"/>
      <c r="L30" s="131"/>
      <c r="M30" s="131"/>
      <c r="N30" s="131"/>
      <c r="O30" s="131"/>
      <c r="P30" s="131"/>
      <c r="Q30" s="131"/>
      <c r="R30" s="131"/>
      <c r="S30" s="131"/>
      <c r="T30" s="131"/>
      <c r="U30" s="131"/>
      <c r="V30" s="131"/>
      <c r="W30" s="131"/>
      <c r="X30" s="131"/>
      <c r="Y30" s="131"/>
      <c r="Z30" s="131"/>
      <c r="AA30" s="131"/>
      <c r="AB30" s="131"/>
      <c r="AC30" s="131"/>
      <c r="AD30" s="131"/>
      <c r="AE30" s="131"/>
      <c r="AF30" s="131"/>
      <c r="AG30" s="131"/>
      <c r="AH30" s="131"/>
      <c r="AI30" s="132"/>
      <c r="AR30" s="96"/>
      <c r="AS30" s="95" t="s">
        <v>125</v>
      </c>
    </row>
    <row r="31" spans="1:48" s="35" customFormat="1" ht="18.600000000000001" customHeight="1">
      <c r="A31" s="133"/>
      <c r="B31" s="134"/>
      <c r="C31" s="134"/>
      <c r="D31" s="134"/>
      <c r="E31" s="134"/>
      <c r="F31" s="134"/>
      <c r="G31" s="135"/>
      <c r="H31" s="66"/>
      <c r="I31" s="130"/>
      <c r="J31" s="131"/>
      <c r="K31" s="131"/>
      <c r="L31" s="131"/>
      <c r="M31" s="131"/>
      <c r="N31" s="131"/>
      <c r="O31" s="131"/>
      <c r="P31" s="131"/>
      <c r="Q31" s="131"/>
      <c r="R31" s="131"/>
      <c r="S31" s="131"/>
      <c r="T31" s="131"/>
      <c r="U31" s="131"/>
      <c r="V31" s="131"/>
      <c r="W31" s="131"/>
      <c r="X31" s="131"/>
      <c r="Y31" s="131"/>
      <c r="Z31" s="131"/>
      <c r="AA31" s="131"/>
      <c r="AB31" s="131"/>
      <c r="AC31" s="131"/>
      <c r="AD31" s="131"/>
      <c r="AE31" s="131"/>
      <c r="AF31" s="131"/>
      <c r="AG31" s="131"/>
      <c r="AH31" s="131"/>
      <c r="AI31" s="132"/>
      <c r="AR31" s="48"/>
      <c r="AS31" s="82"/>
      <c r="AT31" s="82"/>
      <c r="AU31" s="82"/>
      <c r="AV31" s="82"/>
    </row>
    <row r="32" spans="1:48" s="35" customFormat="1" ht="18.600000000000001" customHeight="1">
      <c r="A32" s="154"/>
      <c r="B32" s="154"/>
      <c r="C32" s="154"/>
      <c r="D32" s="154"/>
      <c r="E32" s="154"/>
      <c r="F32" s="154"/>
      <c r="G32" s="154"/>
      <c r="H32" s="66"/>
      <c r="I32" s="139"/>
      <c r="J32" s="139"/>
      <c r="K32" s="139"/>
      <c r="L32" s="139"/>
      <c r="M32" s="139"/>
      <c r="N32" s="139"/>
      <c r="O32" s="139"/>
      <c r="P32" s="139"/>
      <c r="Q32" s="139"/>
      <c r="R32" s="139"/>
      <c r="S32" s="139"/>
      <c r="T32" s="139"/>
      <c r="U32" s="139"/>
      <c r="V32" s="139"/>
      <c r="W32" s="139"/>
      <c r="X32" s="139"/>
      <c r="Y32" s="139"/>
      <c r="Z32" s="139"/>
      <c r="AA32" s="139"/>
      <c r="AB32" s="139"/>
      <c r="AC32" s="139"/>
      <c r="AD32" s="139"/>
      <c r="AE32" s="139"/>
      <c r="AF32" s="139"/>
      <c r="AG32" s="139"/>
      <c r="AH32" s="139"/>
      <c r="AI32" s="139"/>
      <c r="AS32" s="81"/>
      <c r="AT32" s="82"/>
      <c r="AU32" s="82"/>
      <c r="AV32" s="225" t="s">
        <v>126</v>
      </c>
    </row>
    <row r="33" spans="1:46" s="35" customFormat="1" ht="18.600000000000001" customHeight="1">
      <c r="A33" s="133"/>
      <c r="B33" s="134"/>
      <c r="C33" s="134"/>
      <c r="D33" s="134"/>
      <c r="E33" s="134"/>
      <c r="F33" s="134"/>
      <c r="G33" s="135"/>
      <c r="H33" s="66"/>
      <c r="I33" s="130"/>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2"/>
      <c r="AR33" s="81"/>
      <c r="AS33" s="81"/>
      <c r="AT33" s="81"/>
    </row>
    <row r="34" spans="1:46" s="35" customFormat="1" ht="18.600000000000001" customHeight="1">
      <c r="A34" s="133"/>
      <c r="B34" s="134"/>
      <c r="C34" s="134"/>
      <c r="D34" s="134"/>
      <c r="E34" s="134"/>
      <c r="F34" s="134"/>
      <c r="G34" s="135"/>
      <c r="H34" s="66"/>
      <c r="I34" s="130"/>
      <c r="J34" s="131"/>
      <c r="K34" s="131"/>
      <c r="L34" s="131"/>
      <c r="M34" s="131"/>
      <c r="N34" s="131"/>
      <c r="O34" s="131"/>
      <c r="P34" s="131"/>
      <c r="Q34" s="131"/>
      <c r="R34" s="131"/>
      <c r="S34" s="131"/>
      <c r="T34" s="131"/>
      <c r="U34" s="131"/>
      <c r="V34" s="131"/>
      <c r="W34" s="131"/>
      <c r="X34" s="131"/>
      <c r="Y34" s="131"/>
      <c r="Z34" s="131"/>
      <c r="AA34" s="131"/>
      <c r="AB34" s="131"/>
      <c r="AC34" s="131"/>
      <c r="AD34" s="131"/>
      <c r="AE34" s="131"/>
      <c r="AF34" s="131"/>
      <c r="AG34" s="131"/>
      <c r="AH34" s="131"/>
      <c r="AI34" s="132"/>
      <c r="AR34" s="81"/>
      <c r="AS34" s="81"/>
      <c r="AT34" s="81"/>
    </row>
    <row r="35" spans="1:46" s="35" customFormat="1" ht="18.600000000000001" customHeight="1">
      <c r="A35" s="148" t="s">
        <v>67</v>
      </c>
      <c r="B35" s="149"/>
      <c r="C35" s="149"/>
      <c r="D35" s="149"/>
      <c r="E35" s="149"/>
      <c r="F35" s="149"/>
      <c r="G35" s="150"/>
      <c r="H35" s="80">
        <f>SUM(所要額A[])</f>
        <v>0</v>
      </c>
      <c r="I35" s="136"/>
      <c r="J35" s="137"/>
      <c r="K35" s="137"/>
      <c r="L35" s="137"/>
      <c r="M35" s="137"/>
      <c r="N35" s="137"/>
      <c r="O35" s="137"/>
      <c r="P35" s="137"/>
      <c r="Q35" s="137"/>
      <c r="R35" s="137"/>
      <c r="S35" s="137"/>
      <c r="T35" s="137"/>
      <c r="U35" s="137"/>
      <c r="V35" s="137"/>
      <c r="W35" s="137"/>
      <c r="X35" s="137"/>
      <c r="Y35" s="137"/>
      <c r="Z35" s="137"/>
      <c r="AA35" s="137"/>
      <c r="AB35" s="137"/>
      <c r="AC35" s="137"/>
      <c r="AD35" s="137"/>
      <c r="AE35" s="137"/>
      <c r="AF35" s="137"/>
      <c r="AG35" s="137"/>
      <c r="AH35" s="137"/>
      <c r="AI35" s="138"/>
    </row>
    <row r="36" spans="1:46" s="35" customFormat="1" ht="10.199999999999999" customHeight="1">
      <c r="A36" s="36"/>
      <c r="B36" s="37"/>
      <c r="C36" s="38"/>
      <c r="D36" s="37"/>
      <c r="E36" s="39"/>
      <c r="F36" s="37"/>
      <c r="G36" s="37"/>
      <c r="H36" s="37"/>
      <c r="I36" s="40"/>
      <c r="J36" s="40"/>
      <c r="K36" s="41"/>
      <c r="L36" s="38"/>
      <c r="O36" s="40"/>
      <c r="P36" s="42"/>
      <c r="Q36" s="40"/>
      <c r="R36" s="40"/>
      <c r="S36" s="43"/>
      <c r="Z36" s="38"/>
      <c r="AA36" s="44"/>
      <c r="AB36" s="44"/>
      <c r="AC36" s="44"/>
      <c r="AD36" s="43"/>
      <c r="AE36" s="140"/>
      <c r="AF36" s="140"/>
      <c r="AG36" s="140"/>
      <c r="AH36" s="141"/>
      <c r="AI36" s="141"/>
    </row>
    <row r="37" spans="1:46" s="35" customFormat="1" ht="18.600000000000001" customHeight="1">
      <c r="A37" s="84" t="s">
        <v>18</v>
      </c>
      <c r="B37" s="37"/>
      <c r="C37" s="38"/>
      <c r="D37" s="37"/>
      <c r="E37" s="39"/>
      <c r="F37" s="37"/>
      <c r="G37" s="37"/>
      <c r="H37" s="37"/>
      <c r="I37" s="40"/>
      <c r="J37" s="40"/>
      <c r="K37" s="41"/>
      <c r="L37" s="38"/>
      <c r="O37" s="40"/>
      <c r="P37" s="42"/>
      <c r="Q37" s="40"/>
      <c r="R37" s="40"/>
      <c r="S37" s="43"/>
      <c r="Z37" s="38"/>
      <c r="AA37" s="44"/>
      <c r="AB37" s="44"/>
      <c r="AC37" s="44"/>
      <c r="AD37" s="43"/>
      <c r="AE37" s="140"/>
      <c r="AF37" s="140"/>
      <c r="AG37" s="140"/>
      <c r="AH37" s="141"/>
      <c r="AI37" s="141"/>
    </row>
    <row r="38" spans="1:46" s="35" customFormat="1" ht="31.8" customHeight="1">
      <c r="A38" s="142" t="s">
        <v>20</v>
      </c>
      <c r="B38" s="143"/>
      <c r="C38" s="143"/>
      <c r="D38" s="143"/>
      <c r="E38" s="143"/>
      <c r="F38" s="143"/>
      <c r="G38" s="143"/>
      <c r="H38" s="65" t="s">
        <v>72</v>
      </c>
      <c r="I38" s="144" t="s">
        <v>84</v>
      </c>
      <c r="J38" s="143"/>
      <c r="K38" s="143"/>
      <c r="L38" s="143"/>
      <c r="M38" s="143"/>
      <c r="N38" s="143"/>
      <c r="O38" s="143"/>
      <c r="P38" s="143"/>
      <c r="Q38" s="143"/>
      <c r="R38" s="143"/>
      <c r="S38" s="143"/>
      <c r="T38" s="143"/>
      <c r="U38" s="143"/>
      <c r="V38" s="143"/>
      <c r="W38" s="143"/>
      <c r="X38" s="143"/>
      <c r="Y38" s="143"/>
      <c r="Z38" s="143"/>
      <c r="AA38" s="143"/>
      <c r="AB38" s="143"/>
      <c r="AC38" s="143"/>
      <c r="AD38" s="143"/>
      <c r="AE38" s="143"/>
      <c r="AF38" s="143"/>
      <c r="AG38" s="143"/>
      <c r="AH38" s="143"/>
      <c r="AI38" s="145"/>
      <c r="AR38" s="82"/>
    </row>
    <row r="39" spans="1:46" s="35" customFormat="1" ht="18.600000000000001" customHeight="1">
      <c r="A39" s="154"/>
      <c r="B39" s="154"/>
      <c r="C39" s="154"/>
      <c r="D39" s="154"/>
      <c r="E39" s="154"/>
      <c r="F39" s="154"/>
      <c r="G39" s="133"/>
      <c r="H39" s="66"/>
      <c r="I39" s="132"/>
      <c r="J39" s="139"/>
      <c r="K39" s="139"/>
      <c r="L39" s="139"/>
      <c r="M39" s="139"/>
      <c r="N39" s="139"/>
      <c r="O39" s="139"/>
      <c r="P39" s="139"/>
      <c r="Q39" s="139"/>
      <c r="R39" s="139"/>
      <c r="S39" s="139"/>
      <c r="T39" s="139"/>
      <c r="U39" s="139"/>
      <c r="V39" s="139"/>
      <c r="W39" s="139"/>
      <c r="X39" s="139"/>
      <c r="Y39" s="139"/>
      <c r="Z39" s="139"/>
      <c r="AA39" s="139"/>
      <c r="AB39" s="139"/>
      <c r="AC39" s="139"/>
      <c r="AD39" s="139"/>
      <c r="AE39" s="139"/>
      <c r="AF39" s="139"/>
      <c r="AG39" s="139"/>
      <c r="AH39" s="139"/>
      <c r="AI39" s="139"/>
      <c r="AR39" s="48"/>
    </row>
    <row r="40" spans="1:46" s="35" customFormat="1" ht="18.600000000000001" customHeight="1">
      <c r="A40" s="133"/>
      <c r="B40" s="134"/>
      <c r="C40" s="134"/>
      <c r="D40" s="134"/>
      <c r="E40" s="134"/>
      <c r="F40" s="134"/>
      <c r="G40" s="135"/>
      <c r="H40" s="66"/>
      <c r="I40" s="130"/>
      <c r="J40" s="131"/>
      <c r="K40" s="131"/>
      <c r="L40" s="131"/>
      <c r="M40" s="131"/>
      <c r="N40" s="131"/>
      <c r="O40" s="131"/>
      <c r="P40" s="131"/>
      <c r="Q40" s="131"/>
      <c r="R40" s="131"/>
      <c r="S40" s="131"/>
      <c r="T40" s="131"/>
      <c r="U40" s="131"/>
      <c r="V40" s="131"/>
      <c r="W40" s="131"/>
      <c r="X40" s="131"/>
      <c r="Y40" s="131"/>
      <c r="Z40" s="131"/>
      <c r="AA40" s="131"/>
      <c r="AB40" s="131"/>
      <c r="AC40" s="131"/>
      <c r="AD40" s="131"/>
      <c r="AE40" s="131"/>
      <c r="AF40" s="131"/>
      <c r="AG40" s="131"/>
      <c r="AH40" s="131"/>
      <c r="AI40" s="132"/>
      <c r="AR40" s="48"/>
    </row>
    <row r="41" spans="1:46" s="35" customFormat="1" ht="18.600000000000001" customHeight="1">
      <c r="A41" s="133"/>
      <c r="B41" s="134"/>
      <c r="C41" s="134"/>
      <c r="D41" s="134"/>
      <c r="E41" s="134"/>
      <c r="F41" s="134"/>
      <c r="G41" s="135"/>
      <c r="H41" s="66"/>
      <c r="I41" s="130"/>
      <c r="J41" s="131"/>
      <c r="K41" s="131"/>
      <c r="L41" s="131"/>
      <c r="M41" s="131"/>
      <c r="N41" s="131"/>
      <c r="O41" s="131"/>
      <c r="P41" s="131"/>
      <c r="Q41" s="131"/>
      <c r="R41" s="131"/>
      <c r="S41" s="131"/>
      <c r="T41" s="131"/>
      <c r="U41" s="131"/>
      <c r="V41" s="131"/>
      <c r="W41" s="131"/>
      <c r="X41" s="131"/>
      <c r="Y41" s="131"/>
      <c r="Z41" s="131"/>
      <c r="AA41" s="131"/>
      <c r="AB41" s="131"/>
      <c r="AC41" s="131"/>
      <c r="AD41" s="131"/>
      <c r="AE41" s="131"/>
      <c r="AF41" s="131"/>
      <c r="AG41" s="131"/>
      <c r="AH41" s="131"/>
      <c r="AI41" s="132"/>
    </row>
    <row r="42" spans="1:46" s="35" customFormat="1" ht="18.600000000000001" customHeight="1">
      <c r="A42" s="133"/>
      <c r="B42" s="134"/>
      <c r="C42" s="134"/>
      <c r="D42" s="134"/>
      <c r="E42" s="134"/>
      <c r="F42" s="134"/>
      <c r="G42" s="135"/>
      <c r="H42" s="66"/>
      <c r="I42" s="130"/>
      <c r="J42" s="131"/>
      <c r="K42" s="131"/>
      <c r="L42" s="131"/>
      <c r="M42" s="131"/>
      <c r="N42" s="131"/>
      <c r="O42" s="131"/>
      <c r="P42" s="131"/>
      <c r="Q42" s="131"/>
      <c r="R42" s="131"/>
      <c r="S42" s="131"/>
      <c r="T42" s="131"/>
      <c r="U42" s="131"/>
      <c r="V42" s="131"/>
      <c r="W42" s="131"/>
      <c r="X42" s="131"/>
      <c r="Y42" s="131"/>
      <c r="Z42" s="131"/>
      <c r="AA42" s="131"/>
      <c r="AB42" s="131"/>
      <c r="AC42" s="131"/>
      <c r="AD42" s="131"/>
      <c r="AE42" s="131"/>
      <c r="AF42" s="131"/>
      <c r="AG42" s="131"/>
      <c r="AH42" s="131"/>
      <c r="AI42" s="132"/>
    </row>
    <row r="43" spans="1:46" s="35" customFormat="1" ht="18.600000000000001" customHeight="1">
      <c r="A43" s="148" t="s">
        <v>67</v>
      </c>
      <c r="B43" s="149"/>
      <c r="C43" s="149"/>
      <c r="D43" s="149"/>
      <c r="E43" s="149"/>
      <c r="F43" s="149"/>
      <c r="G43" s="150"/>
      <c r="H43" s="80">
        <f>SUM(所要額B[])</f>
        <v>0</v>
      </c>
      <c r="I43" s="136"/>
      <c r="J43" s="137"/>
      <c r="K43" s="137"/>
      <c r="L43" s="137"/>
      <c r="M43" s="137"/>
      <c r="N43" s="137"/>
      <c r="O43" s="137"/>
      <c r="P43" s="137"/>
      <c r="Q43" s="137"/>
      <c r="R43" s="137"/>
      <c r="S43" s="137"/>
      <c r="T43" s="137"/>
      <c r="U43" s="137"/>
      <c r="V43" s="137"/>
      <c r="W43" s="137"/>
      <c r="X43" s="137"/>
      <c r="Y43" s="137"/>
      <c r="Z43" s="137"/>
      <c r="AA43" s="137"/>
      <c r="AB43" s="137"/>
      <c r="AC43" s="137"/>
      <c r="AD43" s="137"/>
      <c r="AE43" s="137"/>
      <c r="AF43" s="137"/>
      <c r="AG43" s="137"/>
      <c r="AH43" s="137"/>
      <c r="AI43" s="138"/>
    </row>
    <row r="44" spans="1:46" ht="4.5" customHeight="1">
      <c r="A44" s="21"/>
      <c r="B44" s="21"/>
      <c r="C44" s="21"/>
      <c r="D44" s="21"/>
      <c r="E44" s="22"/>
      <c r="F44" s="22"/>
      <c r="G44" s="22"/>
      <c r="H44" s="22"/>
      <c r="I44" s="23"/>
      <c r="J44" s="23"/>
      <c r="K44" s="22"/>
      <c r="L44" s="22"/>
      <c r="M44" s="22"/>
      <c r="N44" s="22"/>
      <c r="O44" s="22"/>
      <c r="P44" s="22"/>
      <c r="Q44" s="22"/>
      <c r="R44" s="22"/>
      <c r="S44" s="22"/>
      <c r="T44" s="22"/>
      <c r="U44" s="24"/>
      <c r="V44" s="24"/>
      <c r="W44" s="24"/>
      <c r="X44" s="24"/>
      <c r="Y44" s="24"/>
      <c r="Z44" s="24"/>
      <c r="AA44" s="22"/>
      <c r="AB44" s="22"/>
      <c r="AC44" s="22"/>
      <c r="AD44" s="22"/>
      <c r="AE44" s="22"/>
      <c r="AF44" s="22"/>
      <c r="AG44" s="22"/>
      <c r="AH44" s="22"/>
      <c r="AI44" s="22"/>
    </row>
    <row r="45" spans="1:46" ht="18" customHeight="1">
      <c r="A45" s="148" t="s">
        <v>68</v>
      </c>
      <c r="B45" s="149"/>
      <c r="C45" s="149"/>
      <c r="D45" s="149"/>
      <c r="E45" s="149"/>
      <c r="F45" s="149"/>
      <c r="G45" s="150"/>
      <c r="H45" s="75">
        <f>IFERROR(H35+H43,"")</f>
        <v>0</v>
      </c>
      <c r="I45" s="151"/>
      <c r="J45" s="152"/>
      <c r="K45" s="152"/>
      <c r="L45" s="152"/>
      <c r="M45" s="152"/>
      <c r="N45" s="152"/>
      <c r="O45" s="152"/>
      <c r="P45" s="152"/>
      <c r="Q45" s="152"/>
      <c r="R45" s="152"/>
      <c r="S45" s="152"/>
      <c r="T45" s="152"/>
      <c r="U45" s="152"/>
      <c r="V45" s="152"/>
      <c r="W45" s="152"/>
      <c r="X45" s="152"/>
      <c r="Y45" s="152"/>
      <c r="Z45" s="152"/>
      <c r="AA45" s="152"/>
      <c r="AB45" s="152"/>
      <c r="AC45" s="152"/>
      <c r="AD45" s="152"/>
      <c r="AE45" s="152"/>
      <c r="AF45" s="152"/>
      <c r="AG45" s="152"/>
      <c r="AH45" s="152"/>
      <c r="AI45" s="153"/>
    </row>
    <row r="46" spans="1:46">
      <c r="A46" s="14"/>
      <c r="B46" s="14" t="s">
        <v>79</v>
      </c>
    </row>
    <row r="47" spans="1:46" ht="34.799999999999997" customHeight="1">
      <c r="B47" s="147"/>
      <c r="C47" s="147"/>
      <c r="D47" s="147"/>
      <c r="E47" s="147"/>
      <c r="F47" s="147"/>
      <c r="G47" s="147"/>
      <c r="H47" s="147"/>
      <c r="I47" s="147"/>
      <c r="J47" s="147"/>
      <c r="K47" s="147"/>
      <c r="L47" s="147"/>
      <c r="M47" s="147"/>
      <c r="N47" s="147"/>
      <c r="O47" s="147"/>
      <c r="P47" s="147"/>
      <c r="Q47" s="147"/>
      <c r="R47" s="147"/>
      <c r="S47" s="147"/>
      <c r="T47" s="147"/>
      <c r="U47" s="147"/>
      <c r="V47" s="147"/>
      <c r="W47" s="147"/>
      <c r="X47" s="147"/>
      <c r="Y47" s="147"/>
      <c r="Z47" s="147"/>
      <c r="AA47" s="147"/>
      <c r="AB47" s="147"/>
      <c r="AC47" s="147"/>
      <c r="AD47" s="147"/>
      <c r="AE47" s="147"/>
      <c r="AF47" s="147"/>
      <c r="AG47" s="147"/>
      <c r="AH47" s="147"/>
    </row>
    <row r="48" spans="1:46" ht="5.4" customHeight="1">
      <c r="AE48" s="146"/>
      <c r="AF48" s="146"/>
      <c r="AG48" s="146"/>
      <c r="AH48" s="146"/>
      <c r="AI48" s="146"/>
    </row>
  </sheetData>
  <sheetProtection formatCells="0" formatColumns="0" formatRows="0" insertColumns="0" insertRows="0" autoFilter="0"/>
  <mergeCells count="77">
    <mergeCell ref="A3:AI3"/>
    <mergeCell ref="A5:AI5"/>
    <mergeCell ref="A7:G7"/>
    <mergeCell ref="H7:J7"/>
    <mergeCell ref="K7:O7"/>
    <mergeCell ref="P7:AI7"/>
    <mergeCell ref="S8:AB8"/>
    <mergeCell ref="AC8:AI8"/>
    <mergeCell ref="D9:G9"/>
    <mergeCell ref="A28:G28"/>
    <mergeCell ref="I28:AI28"/>
    <mergeCell ref="A10:G10"/>
    <mergeCell ref="A16:AI16"/>
    <mergeCell ref="A18:S18"/>
    <mergeCell ref="T18:V18"/>
    <mergeCell ref="H9:O9"/>
    <mergeCell ref="S9:AB9"/>
    <mergeCell ref="AC9:AI9"/>
    <mergeCell ref="A8:C9"/>
    <mergeCell ref="D8:G8"/>
    <mergeCell ref="H8:O8"/>
    <mergeCell ref="P8:R9"/>
    <mergeCell ref="I29:AI29"/>
    <mergeCell ref="AL10:AQ10"/>
    <mergeCell ref="AC10:AE10"/>
    <mergeCell ref="AF10:AG10"/>
    <mergeCell ref="AH10:AI10"/>
    <mergeCell ref="I10:AB10"/>
    <mergeCell ref="AH26:AI27"/>
    <mergeCell ref="A29:G29"/>
    <mergeCell ref="T19:V19"/>
    <mergeCell ref="A19:S19"/>
    <mergeCell ref="A20:S20"/>
    <mergeCell ref="T20:V20"/>
    <mergeCell ref="U25:Y25"/>
    <mergeCell ref="U26:W27"/>
    <mergeCell ref="X26:Y27"/>
    <mergeCell ref="A21:S21"/>
    <mergeCell ref="T21:V21"/>
    <mergeCell ref="A23:AI23"/>
    <mergeCell ref="Z25:AD25"/>
    <mergeCell ref="AE25:AI25"/>
    <mergeCell ref="Z26:AB27"/>
    <mergeCell ref="AC26:AD27"/>
    <mergeCell ref="AE26:AG27"/>
    <mergeCell ref="AE48:AI48"/>
    <mergeCell ref="B47:AH47"/>
    <mergeCell ref="A45:G45"/>
    <mergeCell ref="I45:AI45"/>
    <mergeCell ref="A32:G32"/>
    <mergeCell ref="A39:G39"/>
    <mergeCell ref="A35:G35"/>
    <mergeCell ref="A40:G40"/>
    <mergeCell ref="A43:G43"/>
    <mergeCell ref="A34:G34"/>
    <mergeCell ref="I33:AI33"/>
    <mergeCell ref="A30:G30"/>
    <mergeCell ref="I43:AI43"/>
    <mergeCell ref="I39:AI39"/>
    <mergeCell ref="I40:AI40"/>
    <mergeCell ref="AE37:AG37"/>
    <mergeCell ref="AH37:AI37"/>
    <mergeCell ref="A38:G38"/>
    <mergeCell ref="I38:AI38"/>
    <mergeCell ref="I35:AI35"/>
    <mergeCell ref="I30:AI30"/>
    <mergeCell ref="AE36:AG36"/>
    <mergeCell ref="AH36:AI36"/>
    <mergeCell ref="I32:AI32"/>
    <mergeCell ref="I34:AI34"/>
    <mergeCell ref="A31:G31"/>
    <mergeCell ref="A33:G33"/>
    <mergeCell ref="I31:AI31"/>
    <mergeCell ref="A41:G41"/>
    <mergeCell ref="A42:G42"/>
    <mergeCell ref="I41:AI41"/>
    <mergeCell ref="I42:AI42"/>
  </mergeCells>
  <phoneticPr fontId="3"/>
  <dataValidations count="4">
    <dataValidation type="list" allowBlank="1" showInputMessage="1" showErrorMessage="1" sqref="T18:V21" xr:uid="{B8D313DA-91E4-4BFA-A164-C6051C1EF2E9}">
      <formula1>"✔"</formula1>
    </dataValidation>
    <dataValidation imeMode="halfAlpha" allowBlank="1" showInputMessage="1" showErrorMessage="1" sqref="O37:R37 I37:J37" xr:uid="{8C16DB7E-FFCD-42B1-9D42-F45CCA70C581}"/>
    <dataValidation allowBlank="1" sqref="D9:G9" xr:uid="{0752E399-F908-4912-8E33-ECFCF91E2031}"/>
    <dataValidation type="custom" allowBlank="1" showInputMessage="1" showErrorMessage="1" sqref="H10" xr:uid="{A57D8DCB-1247-4A3B-B5BB-320E4C06C738}">
      <formula1>LEN(H10)=LENB(H10)</formula1>
    </dataValidation>
  </dataValidations>
  <printOptions horizontalCentered="1"/>
  <pageMargins left="0.55118110236220474" right="0.55118110236220474" top="0.82677165354330717" bottom="0.23622047244094491" header="0.51181102362204722" footer="0.35433070866141736"/>
  <pageSetup paperSize="9" fitToHeight="0" orientation="portrait" r:id="rId1"/>
  <headerFooter alignWithMargins="0"/>
  <drawing r:id="rId2"/>
  <tableParts count="2">
    <tablePart r:id="rId3"/>
    <tablePart r:id="rId4"/>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7C8BE1-76DD-4C6D-9D2E-C6BAE4D3B820}">
  <dimension ref="A1:AV48"/>
  <sheetViews>
    <sheetView showGridLines="0" showZeros="0" view="pageBreakPreview" zoomScaleNormal="100" zoomScaleSheetLayoutView="100" workbookViewId="0">
      <selection activeCell="CL25" sqref="CL25"/>
    </sheetView>
  </sheetViews>
  <sheetFormatPr defaultColWidth="2.21875" defaultRowHeight="13.2"/>
  <cols>
    <col min="1" max="1" width="2.21875" style="2" customWidth="1"/>
    <col min="2" max="3" width="2.21875" style="2"/>
    <col min="4" max="4" width="2.77734375" style="2" customWidth="1"/>
    <col min="5" max="7" width="2.21875" style="2"/>
    <col min="8" max="8" width="13" style="2" customWidth="1"/>
    <col min="9" max="15" width="2.33203125" style="2" bestFit="1" customWidth="1"/>
    <col min="16" max="30" width="2.21875" style="2"/>
    <col min="31" max="31" width="2.44140625" style="2" bestFit="1" customWidth="1"/>
    <col min="32" max="36" width="2.21875" style="2"/>
    <col min="37" max="43" width="2.21875" style="2" hidden="1" customWidth="1"/>
    <col min="44" max="16384" width="2.21875" style="2"/>
  </cols>
  <sheetData>
    <row r="1" spans="1:45">
      <c r="A1" s="49" t="s">
        <v>91</v>
      </c>
      <c r="B1" s="74"/>
      <c r="C1" s="74"/>
      <c r="E1" s="59" t="str" cm="1">
        <f t="array" aca="1" ref="E1" ca="1">_xlfn.TEXTAFTER(CELL("filename",E1),"]")</f>
        <v>個票2</v>
      </c>
      <c r="F1" s="60"/>
      <c r="G1" s="60"/>
    </row>
    <row r="2" spans="1:45" ht="7.5" customHeight="1"/>
    <row r="3" spans="1:45" ht="28.5" customHeight="1">
      <c r="A3" s="214" t="s">
        <v>111</v>
      </c>
      <c r="B3" s="215"/>
      <c r="C3" s="215"/>
      <c r="D3" s="215"/>
      <c r="E3" s="215"/>
      <c r="F3" s="215"/>
      <c r="G3" s="215"/>
      <c r="H3" s="215"/>
      <c r="I3" s="215"/>
      <c r="J3" s="215"/>
      <c r="K3" s="215"/>
      <c r="L3" s="215"/>
      <c r="M3" s="215"/>
      <c r="N3" s="215"/>
      <c r="O3" s="215"/>
      <c r="P3" s="215"/>
      <c r="Q3" s="215"/>
      <c r="R3" s="215"/>
      <c r="S3" s="215"/>
      <c r="T3" s="215"/>
      <c r="U3" s="215"/>
      <c r="V3" s="215"/>
      <c r="W3" s="215"/>
      <c r="X3" s="215"/>
      <c r="Y3" s="215"/>
      <c r="Z3" s="215"/>
      <c r="AA3" s="215"/>
      <c r="AB3" s="215"/>
      <c r="AC3" s="215"/>
      <c r="AD3" s="215"/>
      <c r="AE3" s="215"/>
      <c r="AF3" s="215"/>
      <c r="AG3" s="215"/>
      <c r="AH3" s="215"/>
      <c r="AI3" s="216"/>
    </row>
    <row r="4" spans="1:45" ht="9" customHeight="1">
      <c r="A4" s="15"/>
      <c r="B4" s="15"/>
      <c r="C4" s="15"/>
      <c r="D4" s="15"/>
      <c r="E4" s="15"/>
      <c r="F4" s="15"/>
      <c r="G4" s="15"/>
      <c r="H4" s="15"/>
      <c r="I4" s="15"/>
      <c r="J4" s="15"/>
      <c r="K4" s="15"/>
      <c r="L4" s="15"/>
      <c r="M4" s="15"/>
      <c r="N4" s="15"/>
      <c r="O4" s="15"/>
      <c r="P4" s="15"/>
      <c r="Q4" s="15"/>
      <c r="R4" s="15"/>
      <c r="S4" s="15"/>
      <c r="T4" s="15"/>
      <c r="U4" s="15"/>
      <c r="V4" s="15"/>
      <c r="W4" s="15"/>
      <c r="X4" s="15"/>
      <c r="Y4" s="15"/>
      <c r="Z4" s="15"/>
      <c r="AA4" s="15"/>
      <c r="AB4" s="15"/>
      <c r="AC4" s="15"/>
      <c r="AD4" s="15"/>
      <c r="AE4" s="15"/>
      <c r="AF4" s="15"/>
      <c r="AG4" s="15"/>
      <c r="AH4" s="15"/>
      <c r="AI4" s="15"/>
    </row>
    <row r="5" spans="1:45" ht="19.8" customHeight="1">
      <c r="A5" s="170" t="s">
        <v>28</v>
      </c>
      <c r="B5" s="171"/>
      <c r="C5" s="171"/>
      <c r="D5" s="171"/>
      <c r="E5" s="171"/>
      <c r="F5" s="171"/>
      <c r="G5" s="171"/>
      <c r="H5" s="171"/>
      <c r="I5" s="171"/>
      <c r="J5" s="171"/>
      <c r="K5" s="171"/>
      <c r="L5" s="171"/>
      <c r="M5" s="171"/>
      <c r="N5" s="171"/>
      <c r="O5" s="171"/>
      <c r="P5" s="171"/>
      <c r="Q5" s="171"/>
      <c r="R5" s="171"/>
      <c r="S5" s="171"/>
      <c r="T5" s="171"/>
      <c r="U5" s="171"/>
      <c r="V5" s="171"/>
      <c r="W5" s="171"/>
      <c r="X5" s="171"/>
      <c r="Y5" s="171"/>
      <c r="Z5" s="171"/>
      <c r="AA5" s="171"/>
      <c r="AB5" s="171"/>
      <c r="AC5" s="171"/>
      <c r="AD5" s="171"/>
      <c r="AE5" s="171"/>
      <c r="AF5" s="171"/>
      <c r="AG5" s="171"/>
      <c r="AH5" s="171"/>
      <c r="AI5" s="172"/>
      <c r="AS5" s="95" t="s">
        <v>123</v>
      </c>
    </row>
    <row r="6" spans="1:45" ht="4.5" customHeight="1">
      <c r="A6" s="16"/>
      <c r="B6" s="16"/>
      <c r="C6" s="16"/>
      <c r="D6" s="16"/>
      <c r="E6" s="16"/>
      <c r="F6" s="16"/>
      <c r="G6" s="16"/>
      <c r="H6" s="16"/>
      <c r="I6" s="16"/>
      <c r="J6" s="16"/>
      <c r="K6" s="16"/>
      <c r="L6" s="16"/>
      <c r="M6" s="16"/>
      <c r="N6" s="16"/>
      <c r="O6" s="16"/>
      <c r="P6" s="16"/>
      <c r="Q6" s="16"/>
      <c r="R6" s="16"/>
      <c r="S6" s="16"/>
      <c r="T6" s="16"/>
      <c r="U6" s="16"/>
      <c r="V6" s="16"/>
      <c r="W6" s="16"/>
      <c r="X6" s="16"/>
      <c r="Y6" s="16"/>
      <c r="Z6" s="16"/>
      <c r="AA6" s="16"/>
      <c r="AB6" s="16"/>
      <c r="AC6" s="16"/>
      <c r="AD6" s="16"/>
      <c r="AE6" s="16"/>
      <c r="AF6" s="16"/>
      <c r="AG6" s="16"/>
      <c r="AH6" s="16"/>
      <c r="AI6" s="16"/>
    </row>
    <row r="7" spans="1:45" ht="28.5" customHeight="1">
      <c r="A7" s="193" t="s">
        <v>9</v>
      </c>
      <c r="B7" s="194"/>
      <c r="C7" s="194"/>
      <c r="D7" s="194"/>
      <c r="E7" s="194"/>
      <c r="F7" s="194"/>
      <c r="G7" s="195"/>
      <c r="H7" s="217"/>
      <c r="I7" s="218"/>
      <c r="J7" s="219"/>
      <c r="K7" s="193" t="s">
        <v>10</v>
      </c>
      <c r="L7" s="194"/>
      <c r="M7" s="194"/>
      <c r="N7" s="194"/>
      <c r="O7" s="195"/>
      <c r="P7" s="220"/>
      <c r="Q7" s="184"/>
      <c r="R7" s="184"/>
      <c r="S7" s="184"/>
      <c r="T7" s="184"/>
      <c r="U7" s="184"/>
      <c r="V7" s="184"/>
      <c r="W7" s="184"/>
      <c r="X7" s="184"/>
      <c r="Y7" s="184"/>
      <c r="Z7" s="184"/>
      <c r="AA7" s="184"/>
      <c r="AB7" s="184"/>
      <c r="AC7" s="184"/>
      <c r="AD7" s="184"/>
      <c r="AE7" s="184"/>
      <c r="AF7" s="184"/>
      <c r="AG7" s="184"/>
      <c r="AH7" s="184"/>
      <c r="AI7" s="221"/>
    </row>
    <row r="8" spans="1:45" ht="28.5" customHeight="1">
      <c r="A8" s="209" t="s">
        <v>11</v>
      </c>
      <c r="B8" s="210"/>
      <c r="C8" s="211"/>
      <c r="D8" s="193" t="s">
        <v>12</v>
      </c>
      <c r="E8" s="194"/>
      <c r="F8" s="194"/>
      <c r="G8" s="195"/>
      <c r="H8" s="193" t="s">
        <v>81</v>
      </c>
      <c r="I8" s="194"/>
      <c r="J8" s="194"/>
      <c r="K8" s="194"/>
      <c r="L8" s="194"/>
      <c r="M8" s="194"/>
      <c r="N8" s="194"/>
      <c r="O8" s="195"/>
      <c r="P8" s="209" t="s">
        <v>13</v>
      </c>
      <c r="Q8" s="210"/>
      <c r="R8" s="211"/>
      <c r="S8" s="193" t="s">
        <v>2</v>
      </c>
      <c r="T8" s="194"/>
      <c r="U8" s="194"/>
      <c r="V8" s="194"/>
      <c r="W8" s="194"/>
      <c r="X8" s="194"/>
      <c r="Y8" s="194"/>
      <c r="Z8" s="194"/>
      <c r="AA8" s="194"/>
      <c r="AB8" s="195"/>
      <c r="AC8" s="196" t="s">
        <v>29</v>
      </c>
      <c r="AD8" s="182"/>
      <c r="AE8" s="182"/>
      <c r="AF8" s="182"/>
      <c r="AG8" s="182"/>
      <c r="AH8" s="182"/>
      <c r="AI8" s="183"/>
    </row>
    <row r="9" spans="1:45" ht="28.5" customHeight="1">
      <c r="A9" s="212"/>
      <c r="B9" s="213"/>
      <c r="C9" s="120"/>
      <c r="D9" s="197" t="s">
        <v>27</v>
      </c>
      <c r="E9" s="198"/>
      <c r="F9" s="198"/>
      <c r="G9" s="199"/>
      <c r="H9" s="200"/>
      <c r="I9" s="201"/>
      <c r="J9" s="201"/>
      <c r="K9" s="201"/>
      <c r="L9" s="201"/>
      <c r="M9" s="201"/>
      <c r="N9" s="201"/>
      <c r="O9" s="202"/>
      <c r="P9" s="212"/>
      <c r="Q9" s="213"/>
      <c r="R9" s="120"/>
      <c r="S9" s="203"/>
      <c r="T9" s="204"/>
      <c r="U9" s="204"/>
      <c r="V9" s="204"/>
      <c r="W9" s="204"/>
      <c r="X9" s="204"/>
      <c r="Y9" s="204"/>
      <c r="Z9" s="204"/>
      <c r="AA9" s="204"/>
      <c r="AB9" s="205"/>
      <c r="AC9" s="206"/>
      <c r="AD9" s="207"/>
      <c r="AE9" s="207"/>
      <c r="AF9" s="207"/>
      <c r="AG9" s="207"/>
      <c r="AH9" s="207"/>
      <c r="AI9" s="208"/>
    </row>
    <row r="10" spans="1:45" s="3" customFormat="1" ht="28.5" customHeight="1">
      <c r="A10" s="161" t="s">
        <v>31</v>
      </c>
      <c r="B10" s="194"/>
      <c r="C10" s="194"/>
      <c r="D10" s="194"/>
      <c r="E10" s="194"/>
      <c r="F10" s="194"/>
      <c r="G10" s="195"/>
      <c r="H10" s="62"/>
      <c r="I10" s="187" t="str">
        <f>IFERROR(VLOOKUP(H10,事業所種別・基準額!$B$5:$C$33,2,FALSE),"")</f>
        <v/>
      </c>
      <c r="J10" s="188"/>
      <c r="K10" s="188"/>
      <c r="L10" s="188"/>
      <c r="M10" s="188"/>
      <c r="N10" s="188"/>
      <c r="O10" s="188"/>
      <c r="P10" s="188"/>
      <c r="Q10" s="188"/>
      <c r="R10" s="188"/>
      <c r="S10" s="188"/>
      <c r="T10" s="188"/>
      <c r="U10" s="188"/>
      <c r="V10" s="188"/>
      <c r="W10" s="188"/>
      <c r="X10" s="188"/>
      <c r="Y10" s="188"/>
      <c r="Z10" s="188"/>
      <c r="AA10" s="188"/>
      <c r="AB10" s="189"/>
      <c r="AC10" s="181" t="s">
        <v>14</v>
      </c>
      <c r="AD10" s="182"/>
      <c r="AE10" s="183"/>
      <c r="AF10" s="184"/>
      <c r="AG10" s="184"/>
      <c r="AH10" s="185" t="s">
        <v>15</v>
      </c>
      <c r="AI10" s="186"/>
      <c r="AL10" s="180"/>
      <c r="AM10" s="180"/>
      <c r="AN10" s="180"/>
      <c r="AO10" s="180"/>
      <c r="AP10" s="180"/>
      <c r="AQ10" s="180"/>
    </row>
    <row r="11" spans="1:45" s="3" customFormat="1" ht="6" customHeight="1">
      <c r="A11" s="17"/>
      <c r="B11" s="17"/>
      <c r="C11" s="17"/>
      <c r="D11" s="17"/>
      <c r="E11" s="17"/>
      <c r="F11" s="17"/>
      <c r="G11" s="17"/>
      <c r="H11" s="17"/>
      <c r="I11" s="16"/>
      <c r="J11" s="16"/>
      <c r="K11" s="16"/>
      <c r="L11" s="16"/>
      <c r="M11" s="16"/>
      <c r="N11" s="16"/>
      <c r="O11" s="16"/>
      <c r="P11" s="16"/>
      <c r="Q11" s="18"/>
      <c r="R11" s="16"/>
      <c r="S11" s="16"/>
      <c r="T11" s="16"/>
      <c r="U11" s="19"/>
      <c r="V11" s="20"/>
      <c r="W11" s="18"/>
      <c r="X11" s="16"/>
      <c r="Y11" s="16"/>
      <c r="Z11" s="16"/>
      <c r="AA11" s="16"/>
      <c r="AB11" s="16"/>
      <c r="AC11" s="16"/>
      <c r="AD11" s="16"/>
      <c r="AE11" s="16"/>
      <c r="AF11" s="16"/>
      <c r="AG11" s="16"/>
      <c r="AH11" s="16"/>
      <c r="AI11" s="16"/>
    </row>
    <row r="12" spans="1:45" s="3" customFormat="1" ht="16.8" customHeight="1"/>
    <row r="13" spans="1:45" s="3" customFormat="1" ht="3" customHeight="1"/>
    <row r="14" spans="1:45" s="3" customFormat="1" ht="16.2" customHeight="1"/>
    <row r="15" spans="1:45" s="3" customFormat="1" ht="6" customHeight="1">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row>
    <row r="16" spans="1:45" s="3" customFormat="1" ht="18.600000000000001" customHeight="1">
      <c r="A16" s="170" t="s">
        <v>113</v>
      </c>
      <c r="B16" s="171"/>
      <c r="C16" s="171"/>
      <c r="D16" s="171"/>
      <c r="E16" s="171"/>
      <c r="F16" s="171"/>
      <c r="G16" s="171"/>
      <c r="H16" s="171"/>
      <c r="I16" s="171"/>
      <c r="J16" s="171"/>
      <c r="K16" s="171"/>
      <c r="L16" s="171"/>
      <c r="M16" s="171"/>
      <c r="N16" s="171"/>
      <c r="O16" s="171"/>
      <c r="P16" s="171"/>
      <c r="Q16" s="171"/>
      <c r="R16" s="171"/>
      <c r="S16" s="171"/>
      <c r="T16" s="171"/>
      <c r="U16" s="171"/>
      <c r="V16" s="171"/>
      <c r="W16" s="171"/>
      <c r="X16" s="171"/>
      <c r="Y16" s="171"/>
      <c r="Z16" s="171"/>
      <c r="AA16" s="171"/>
      <c r="AB16" s="171"/>
      <c r="AC16" s="171"/>
      <c r="AD16" s="171"/>
      <c r="AE16" s="171"/>
      <c r="AF16" s="171"/>
      <c r="AG16" s="171"/>
      <c r="AH16" s="171"/>
      <c r="AI16" s="172"/>
    </row>
    <row r="17" spans="1:48" s="3" customFormat="1" ht="3" customHeight="1">
      <c r="A17" s="33"/>
      <c r="B17" s="33"/>
      <c r="C17" s="33"/>
      <c r="D17" s="33"/>
      <c r="E17" s="33"/>
      <c r="F17" s="33"/>
      <c r="G17" s="33"/>
      <c r="H17" s="33"/>
      <c r="I17" s="34"/>
      <c r="J17" s="34"/>
      <c r="K17" s="34"/>
      <c r="L17" s="34"/>
      <c r="M17" s="34"/>
      <c r="N17" s="34"/>
      <c r="O17" s="34"/>
      <c r="P17" s="34"/>
      <c r="Q17" s="34"/>
      <c r="R17" s="34"/>
      <c r="S17" s="34"/>
      <c r="T17" s="34"/>
      <c r="U17" s="34"/>
      <c r="V17" s="34"/>
      <c r="W17" s="34"/>
      <c r="X17" s="34"/>
      <c r="Y17" s="34"/>
      <c r="Z17" s="34"/>
      <c r="AA17" s="34"/>
      <c r="AB17" s="34"/>
      <c r="AC17" s="34"/>
      <c r="AD17" s="34"/>
      <c r="AE17" s="34"/>
      <c r="AF17" s="34"/>
      <c r="AG17" s="34"/>
      <c r="AH17" s="34"/>
      <c r="AI17" s="34"/>
    </row>
    <row r="18" spans="1:48" s="3" customFormat="1" ht="24.6" customHeight="1">
      <c r="A18" s="168" t="s">
        <v>76</v>
      </c>
      <c r="B18" s="169"/>
      <c r="C18" s="169"/>
      <c r="D18" s="169"/>
      <c r="E18" s="169"/>
      <c r="F18" s="169"/>
      <c r="G18" s="169"/>
      <c r="H18" s="169"/>
      <c r="I18" s="169"/>
      <c r="J18" s="169"/>
      <c r="K18" s="169"/>
      <c r="L18" s="169"/>
      <c r="M18" s="169"/>
      <c r="N18" s="169"/>
      <c r="O18" s="169"/>
      <c r="P18" s="169"/>
      <c r="Q18" s="169"/>
      <c r="R18" s="169"/>
      <c r="S18" s="169"/>
      <c r="T18" s="155"/>
      <c r="U18" s="156"/>
      <c r="V18" s="157"/>
      <c r="W18" s="25"/>
      <c r="X18" s="25"/>
      <c r="Y18" s="25"/>
      <c r="Z18" s="25"/>
      <c r="AA18" s="25"/>
      <c r="AB18" s="25"/>
      <c r="AC18" s="25"/>
    </row>
    <row r="19" spans="1:48" s="3" customFormat="1" ht="13.2" customHeight="1">
      <c r="A19" s="158" t="s">
        <v>77</v>
      </c>
      <c r="B19" s="159"/>
      <c r="C19" s="159"/>
      <c r="D19" s="159"/>
      <c r="E19" s="159"/>
      <c r="F19" s="159"/>
      <c r="G19" s="159"/>
      <c r="H19" s="159"/>
      <c r="I19" s="159"/>
      <c r="J19" s="159"/>
      <c r="K19" s="159"/>
      <c r="L19" s="159"/>
      <c r="M19" s="159"/>
      <c r="N19" s="159"/>
      <c r="O19" s="159"/>
      <c r="P19" s="159"/>
      <c r="Q19" s="159"/>
      <c r="R19" s="159"/>
      <c r="S19" s="160"/>
      <c r="T19" s="155"/>
      <c r="U19" s="156"/>
      <c r="V19" s="157"/>
      <c r="W19" s="25"/>
      <c r="X19" s="25"/>
      <c r="Y19" s="25"/>
      <c r="Z19" s="25"/>
      <c r="AA19" s="25"/>
      <c r="AB19" s="25"/>
      <c r="AC19" s="25"/>
    </row>
    <row r="20" spans="1:48" s="3" customFormat="1" ht="13.2" customHeight="1">
      <c r="A20" s="158" t="s">
        <v>78</v>
      </c>
      <c r="B20" s="159"/>
      <c r="C20" s="159"/>
      <c r="D20" s="159"/>
      <c r="E20" s="159"/>
      <c r="F20" s="159"/>
      <c r="G20" s="159"/>
      <c r="H20" s="159"/>
      <c r="I20" s="159"/>
      <c r="J20" s="159"/>
      <c r="K20" s="159"/>
      <c r="L20" s="159"/>
      <c r="M20" s="159"/>
      <c r="N20" s="159"/>
      <c r="O20" s="159"/>
      <c r="P20" s="159"/>
      <c r="Q20" s="159"/>
      <c r="R20" s="159"/>
      <c r="S20" s="159"/>
      <c r="T20" s="155"/>
      <c r="U20" s="156"/>
      <c r="V20" s="157"/>
      <c r="W20" s="25"/>
      <c r="X20" s="25"/>
      <c r="Y20" s="25"/>
      <c r="Z20" s="25"/>
      <c r="AA20" s="25"/>
      <c r="AB20" s="25"/>
      <c r="AC20" s="25"/>
    </row>
    <row r="21" spans="1:48" s="3" customFormat="1" ht="24.6" customHeight="1">
      <c r="A21" s="168" t="s">
        <v>112</v>
      </c>
      <c r="B21" s="169"/>
      <c r="C21" s="169"/>
      <c r="D21" s="169"/>
      <c r="E21" s="169"/>
      <c r="F21" s="169"/>
      <c r="G21" s="169"/>
      <c r="H21" s="169"/>
      <c r="I21" s="169"/>
      <c r="J21" s="169"/>
      <c r="K21" s="169"/>
      <c r="L21" s="169"/>
      <c r="M21" s="169"/>
      <c r="N21" s="169"/>
      <c r="O21" s="169"/>
      <c r="P21" s="169"/>
      <c r="Q21" s="169"/>
      <c r="R21" s="169"/>
      <c r="S21" s="169"/>
      <c r="T21" s="155"/>
      <c r="U21" s="156"/>
      <c r="V21" s="157"/>
      <c r="W21" s="25"/>
      <c r="X21" s="25"/>
      <c r="Y21" s="25"/>
      <c r="Z21" s="25"/>
      <c r="AA21" s="25"/>
      <c r="AB21" s="25"/>
      <c r="AC21" s="25"/>
    </row>
    <row r="22" spans="1:48" s="3" customFormat="1" ht="6" customHeight="1">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row>
    <row r="23" spans="1:48" s="3" customFormat="1" ht="30" customHeight="1">
      <c r="A23" s="170" t="s">
        <v>16</v>
      </c>
      <c r="B23" s="171"/>
      <c r="C23" s="171"/>
      <c r="D23" s="171"/>
      <c r="E23" s="171"/>
      <c r="F23" s="171"/>
      <c r="G23" s="171"/>
      <c r="H23" s="171"/>
      <c r="I23" s="171"/>
      <c r="J23" s="171"/>
      <c r="K23" s="171"/>
      <c r="L23" s="171"/>
      <c r="M23" s="171"/>
      <c r="N23" s="171"/>
      <c r="O23" s="171"/>
      <c r="P23" s="171"/>
      <c r="Q23" s="171"/>
      <c r="R23" s="171"/>
      <c r="S23" s="171"/>
      <c r="T23" s="171"/>
      <c r="U23" s="171"/>
      <c r="V23" s="171"/>
      <c r="W23" s="171"/>
      <c r="X23" s="171"/>
      <c r="Y23" s="171"/>
      <c r="Z23" s="171"/>
      <c r="AA23" s="171"/>
      <c r="AB23" s="171"/>
      <c r="AC23" s="171"/>
      <c r="AD23" s="171"/>
      <c r="AE23" s="171"/>
      <c r="AF23" s="171"/>
      <c r="AG23" s="171"/>
      <c r="AH23" s="171"/>
      <c r="AI23" s="172"/>
    </row>
    <row r="24" spans="1:48" s="3" customFormat="1" ht="3" customHeight="1" thickBot="1">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row>
    <row r="25" spans="1:48" s="3" customFormat="1" ht="15.6" customHeight="1">
      <c r="A25" s="85" t="s">
        <v>89</v>
      </c>
      <c r="B25" s="85"/>
      <c r="C25" s="85"/>
      <c r="D25" s="86"/>
      <c r="E25" s="7"/>
      <c r="F25" s="7"/>
      <c r="G25" s="7"/>
      <c r="H25" s="7"/>
      <c r="I25" s="8"/>
      <c r="J25" s="8"/>
      <c r="K25" s="7"/>
      <c r="L25" s="7"/>
      <c r="M25" s="7"/>
      <c r="N25" s="7"/>
      <c r="O25" s="7"/>
      <c r="P25" s="9"/>
      <c r="Q25" s="9"/>
      <c r="R25" s="9"/>
      <c r="S25" s="9"/>
      <c r="U25" s="161" t="s">
        <v>69</v>
      </c>
      <c r="V25" s="162"/>
      <c r="W25" s="162"/>
      <c r="X25" s="162"/>
      <c r="Y25" s="162"/>
      <c r="Z25" s="161" t="s">
        <v>17</v>
      </c>
      <c r="AA25" s="162"/>
      <c r="AB25" s="162"/>
      <c r="AC25" s="162"/>
      <c r="AD25" s="162"/>
      <c r="AE25" s="173" t="s">
        <v>30</v>
      </c>
      <c r="AF25" s="174"/>
      <c r="AG25" s="174"/>
      <c r="AH25" s="174"/>
      <c r="AI25" s="175"/>
    </row>
    <row r="26" spans="1:48" s="3" customFormat="1" ht="18" customHeight="1">
      <c r="A26" s="85" t="s">
        <v>88</v>
      </c>
      <c r="B26" s="85"/>
      <c r="C26" s="85"/>
      <c r="D26" s="86"/>
      <c r="E26" s="7"/>
      <c r="F26" s="7"/>
      <c r="G26" s="7"/>
      <c r="H26" s="7"/>
      <c r="I26" s="7"/>
      <c r="J26" s="7"/>
      <c r="K26" s="7"/>
      <c r="L26" s="7"/>
      <c r="M26" s="7"/>
      <c r="N26" s="7"/>
      <c r="O26" s="7"/>
      <c r="P26" s="7"/>
      <c r="Q26" s="7"/>
      <c r="R26" s="7"/>
      <c r="S26" s="7"/>
      <c r="U26" s="163">
        <f>ROUNDDOWN(H45/1000,0)</f>
        <v>0</v>
      </c>
      <c r="V26" s="164"/>
      <c r="W26" s="164"/>
      <c r="X26" s="167" t="s">
        <v>0</v>
      </c>
      <c r="Y26" s="167"/>
      <c r="Z26" s="163" t="str">
        <f>IFERROR(IF($H$10&lt;23,VLOOKUP(H10,事業所種別・基準額!$B$5:$E$33,4,FALSE),AF10*6),"")</f>
        <v/>
      </c>
      <c r="AA26" s="164"/>
      <c r="AB26" s="164"/>
      <c r="AC26" s="167" t="s">
        <v>0</v>
      </c>
      <c r="AD26" s="167"/>
      <c r="AE26" s="176">
        <f>MIN(U26,Z26)</f>
        <v>0</v>
      </c>
      <c r="AF26" s="177"/>
      <c r="AG26" s="177"/>
      <c r="AH26" s="167" t="s">
        <v>0</v>
      </c>
      <c r="AI26" s="190"/>
    </row>
    <row r="27" spans="1:48" s="3" customFormat="1" ht="24" customHeight="1" thickBot="1">
      <c r="A27" s="83" t="s">
        <v>19</v>
      </c>
      <c r="B27" s="7"/>
      <c r="C27" s="7"/>
      <c r="D27" s="7"/>
      <c r="E27" s="7"/>
      <c r="F27" s="7"/>
      <c r="G27" s="7"/>
      <c r="H27" s="7"/>
      <c r="I27" s="7"/>
      <c r="J27" s="7"/>
      <c r="K27" s="7"/>
      <c r="L27" s="7"/>
      <c r="M27" s="7"/>
      <c r="N27" s="7"/>
      <c r="O27" s="7"/>
      <c r="P27" s="7"/>
      <c r="Q27" s="7"/>
      <c r="R27" s="7"/>
      <c r="S27" s="7"/>
      <c r="U27" s="165"/>
      <c r="V27" s="166"/>
      <c r="W27" s="166"/>
      <c r="X27" s="167"/>
      <c r="Y27" s="167"/>
      <c r="Z27" s="165"/>
      <c r="AA27" s="166"/>
      <c r="AB27" s="166"/>
      <c r="AC27" s="167"/>
      <c r="AD27" s="167"/>
      <c r="AE27" s="178"/>
      <c r="AF27" s="179"/>
      <c r="AG27" s="179"/>
      <c r="AH27" s="191"/>
      <c r="AI27" s="192"/>
      <c r="AP27" s="4"/>
      <c r="AR27" s="76"/>
    </row>
    <row r="28" spans="1:48" s="35" customFormat="1" ht="29.4" customHeight="1">
      <c r="A28" s="142" t="s">
        <v>20</v>
      </c>
      <c r="B28" s="143"/>
      <c r="C28" s="143"/>
      <c r="D28" s="143"/>
      <c r="E28" s="143"/>
      <c r="F28" s="143"/>
      <c r="G28" s="143"/>
      <c r="H28" s="65" t="s">
        <v>71</v>
      </c>
      <c r="I28" s="144" t="s">
        <v>83</v>
      </c>
      <c r="J28" s="143"/>
      <c r="K28" s="143"/>
      <c r="L28" s="143"/>
      <c r="M28" s="143"/>
      <c r="N28" s="143"/>
      <c r="O28" s="143"/>
      <c r="P28" s="143"/>
      <c r="Q28" s="143"/>
      <c r="R28" s="143"/>
      <c r="S28" s="143"/>
      <c r="T28" s="143"/>
      <c r="U28" s="143"/>
      <c r="V28" s="143"/>
      <c r="W28" s="143"/>
      <c r="X28" s="143"/>
      <c r="Y28" s="143"/>
      <c r="Z28" s="143"/>
      <c r="AA28" s="143"/>
      <c r="AB28" s="143"/>
      <c r="AC28" s="143"/>
      <c r="AD28" s="143"/>
      <c r="AE28" s="143"/>
      <c r="AF28" s="143"/>
      <c r="AG28" s="143"/>
      <c r="AH28" s="143"/>
      <c r="AI28" s="145"/>
      <c r="AR28" s="82"/>
    </row>
    <row r="29" spans="1:48" s="35" customFormat="1" ht="18.600000000000001" customHeight="1">
      <c r="A29" s="154"/>
      <c r="B29" s="154"/>
      <c r="C29" s="154"/>
      <c r="D29" s="154"/>
      <c r="E29" s="154"/>
      <c r="F29" s="154"/>
      <c r="G29" s="154"/>
      <c r="H29" s="66"/>
      <c r="I29" s="139"/>
      <c r="J29" s="139"/>
      <c r="K29" s="139"/>
      <c r="L29" s="139"/>
      <c r="M29" s="139"/>
      <c r="N29" s="139"/>
      <c r="O29" s="139"/>
      <c r="P29" s="139"/>
      <c r="Q29" s="139"/>
      <c r="R29" s="139"/>
      <c r="S29" s="139"/>
      <c r="T29" s="139"/>
      <c r="U29" s="139"/>
      <c r="V29" s="139"/>
      <c r="W29" s="139"/>
      <c r="X29" s="139"/>
      <c r="Y29" s="139"/>
      <c r="Z29" s="139"/>
      <c r="AA29" s="139"/>
      <c r="AB29" s="139"/>
      <c r="AC29" s="139"/>
      <c r="AD29" s="139"/>
      <c r="AE29" s="139"/>
      <c r="AF29" s="139"/>
      <c r="AG29" s="139"/>
      <c r="AH29" s="139"/>
      <c r="AI29" s="139"/>
      <c r="AR29" s="95" t="s">
        <v>124</v>
      </c>
      <c r="AS29" s="95"/>
    </row>
    <row r="30" spans="1:48" s="35" customFormat="1" ht="18.600000000000001" customHeight="1">
      <c r="A30" s="133"/>
      <c r="B30" s="134"/>
      <c r="C30" s="134"/>
      <c r="D30" s="134"/>
      <c r="E30" s="134"/>
      <c r="F30" s="134"/>
      <c r="G30" s="135"/>
      <c r="H30" s="66"/>
      <c r="I30" s="130"/>
      <c r="J30" s="131"/>
      <c r="K30" s="131"/>
      <c r="L30" s="131"/>
      <c r="M30" s="131"/>
      <c r="N30" s="131"/>
      <c r="O30" s="131"/>
      <c r="P30" s="131"/>
      <c r="Q30" s="131"/>
      <c r="R30" s="131"/>
      <c r="S30" s="131"/>
      <c r="T30" s="131"/>
      <c r="U30" s="131"/>
      <c r="V30" s="131"/>
      <c r="W30" s="131"/>
      <c r="X30" s="131"/>
      <c r="Y30" s="131"/>
      <c r="Z30" s="131"/>
      <c r="AA30" s="131"/>
      <c r="AB30" s="131"/>
      <c r="AC30" s="131"/>
      <c r="AD30" s="131"/>
      <c r="AE30" s="131"/>
      <c r="AF30" s="131"/>
      <c r="AG30" s="131"/>
      <c r="AH30" s="131"/>
      <c r="AI30" s="132"/>
      <c r="AR30" s="96"/>
      <c r="AS30" s="95" t="s">
        <v>125</v>
      </c>
    </row>
    <row r="31" spans="1:48" s="35" customFormat="1" ht="18.600000000000001" customHeight="1">
      <c r="A31" s="133"/>
      <c r="B31" s="134"/>
      <c r="C31" s="134"/>
      <c r="D31" s="134"/>
      <c r="E31" s="134"/>
      <c r="F31" s="134"/>
      <c r="G31" s="135"/>
      <c r="H31" s="66"/>
      <c r="I31" s="130"/>
      <c r="J31" s="131"/>
      <c r="K31" s="131"/>
      <c r="L31" s="131"/>
      <c r="M31" s="131"/>
      <c r="N31" s="131"/>
      <c r="O31" s="131"/>
      <c r="P31" s="131"/>
      <c r="Q31" s="131"/>
      <c r="R31" s="131"/>
      <c r="S31" s="131"/>
      <c r="T31" s="131"/>
      <c r="U31" s="131"/>
      <c r="V31" s="131"/>
      <c r="W31" s="131"/>
      <c r="X31" s="131"/>
      <c r="Y31" s="131"/>
      <c r="Z31" s="131"/>
      <c r="AA31" s="131"/>
      <c r="AB31" s="131"/>
      <c r="AC31" s="131"/>
      <c r="AD31" s="131"/>
      <c r="AE31" s="131"/>
      <c r="AF31" s="131"/>
      <c r="AG31" s="131"/>
      <c r="AH31" s="131"/>
      <c r="AI31" s="132"/>
      <c r="AR31" s="48"/>
      <c r="AS31" s="82"/>
      <c r="AT31" s="82"/>
      <c r="AU31" s="82"/>
      <c r="AV31" s="82"/>
    </row>
    <row r="32" spans="1:48" s="35" customFormat="1" ht="18.600000000000001" customHeight="1">
      <c r="A32" s="154"/>
      <c r="B32" s="154"/>
      <c r="C32" s="154"/>
      <c r="D32" s="154"/>
      <c r="E32" s="154"/>
      <c r="F32" s="154"/>
      <c r="G32" s="154"/>
      <c r="H32" s="66"/>
      <c r="I32" s="139"/>
      <c r="J32" s="139"/>
      <c r="K32" s="139"/>
      <c r="L32" s="139"/>
      <c r="M32" s="139"/>
      <c r="N32" s="139"/>
      <c r="O32" s="139"/>
      <c r="P32" s="139"/>
      <c r="Q32" s="139"/>
      <c r="R32" s="139"/>
      <c r="S32" s="139"/>
      <c r="T32" s="139"/>
      <c r="U32" s="139"/>
      <c r="V32" s="139"/>
      <c r="W32" s="139"/>
      <c r="X32" s="139"/>
      <c r="Y32" s="139"/>
      <c r="Z32" s="139"/>
      <c r="AA32" s="139"/>
      <c r="AB32" s="139"/>
      <c r="AC32" s="139"/>
      <c r="AD32" s="139"/>
      <c r="AE32" s="139"/>
      <c r="AF32" s="139"/>
      <c r="AG32" s="139"/>
      <c r="AH32" s="139"/>
      <c r="AI32" s="139"/>
      <c r="AS32" s="81"/>
      <c r="AT32" s="82"/>
      <c r="AU32" s="82"/>
      <c r="AV32" s="82"/>
    </row>
    <row r="33" spans="1:46" s="35" customFormat="1" ht="18.600000000000001" customHeight="1">
      <c r="A33" s="133"/>
      <c r="B33" s="134"/>
      <c r="C33" s="134"/>
      <c r="D33" s="134"/>
      <c r="E33" s="134"/>
      <c r="F33" s="134"/>
      <c r="G33" s="135"/>
      <c r="H33" s="66"/>
      <c r="I33" s="130"/>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2"/>
      <c r="AR33" s="81"/>
      <c r="AS33" s="81"/>
      <c r="AT33" s="81"/>
    </row>
    <row r="34" spans="1:46" s="35" customFormat="1" ht="18.600000000000001" customHeight="1">
      <c r="A34" s="133"/>
      <c r="B34" s="134"/>
      <c r="C34" s="134"/>
      <c r="D34" s="134"/>
      <c r="E34" s="134"/>
      <c r="F34" s="134"/>
      <c r="G34" s="135"/>
      <c r="H34" s="66"/>
      <c r="I34" s="130"/>
      <c r="J34" s="131"/>
      <c r="K34" s="131"/>
      <c r="L34" s="131"/>
      <c r="M34" s="131"/>
      <c r="N34" s="131"/>
      <c r="O34" s="131"/>
      <c r="P34" s="131"/>
      <c r="Q34" s="131"/>
      <c r="R34" s="131"/>
      <c r="S34" s="131"/>
      <c r="T34" s="131"/>
      <c r="U34" s="131"/>
      <c r="V34" s="131"/>
      <c r="W34" s="131"/>
      <c r="X34" s="131"/>
      <c r="Y34" s="131"/>
      <c r="Z34" s="131"/>
      <c r="AA34" s="131"/>
      <c r="AB34" s="131"/>
      <c r="AC34" s="131"/>
      <c r="AD34" s="131"/>
      <c r="AE34" s="131"/>
      <c r="AF34" s="131"/>
      <c r="AG34" s="131"/>
      <c r="AH34" s="131"/>
      <c r="AI34" s="132"/>
      <c r="AR34" s="81"/>
      <c r="AS34" s="81"/>
      <c r="AT34" s="81"/>
    </row>
    <row r="35" spans="1:46" s="35" customFormat="1" ht="18.600000000000001" customHeight="1">
      <c r="A35" s="148" t="s">
        <v>67</v>
      </c>
      <c r="B35" s="149"/>
      <c r="C35" s="149"/>
      <c r="D35" s="149"/>
      <c r="E35" s="149"/>
      <c r="F35" s="149"/>
      <c r="G35" s="150"/>
      <c r="H35" s="80">
        <f>SUM(所要額A2[])</f>
        <v>0</v>
      </c>
      <c r="I35" s="136"/>
      <c r="J35" s="137"/>
      <c r="K35" s="137"/>
      <c r="L35" s="137"/>
      <c r="M35" s="137"/>
      <c r="N35" s="137"/>
      <c r="O35" s="137"/>
      <c r="P35" s="137"/>
      <c r="Q35" s="137"/>
      <c r="R35" s="137"/>
      <c r="S35" s="137"/>
      <c r="T35" s="137"/>
      <c r="U35" s="137"/>
      <c r="V35" s="137"/>
      <c r="W35" s="137"/>
      <c r="X35" s="137"/>
      <c r="Y35" s="137"/>
      <c r="Z35" s="137"/>
      <c r="AA35" s="137"/>
      <c r="AB35" s="137"/>
      <c r="AC35" s="137"/>
      <c r="AD35" s="137"/>
      <c r="AE35" s="137"/>
      <c r="AF35" s="137"/>
      <c r="AG35" s="137"/>
      <c r="AH35" s="137"/>
      <c r="AI35" s="138"/>
    </row>
    <row r="36" spans="1:46" s="35" customFormat="1" ht="10.199999999999999" customHeight="1">
      <c r="A36" s="36"/>
      <c r="B36" s="37"/>
      <c r="C36" s="38"/>
      <c r="D36" s="37"/>
      <c r="E36" s="39"/>
      <c r="F36" s="37"/>
      <c r="G36" s="37"/>
      <c r="H36" s="37"/>
      <c r="I36" s="40"/>
      <c r="J36" s="40"/>
      <c r="K36" s="41"/>
      <c r="L36" s="38"/>
      <c r="O36" s="40"/>
      <c r="P36" s="42"/>
      <c r="Q36" s="40"/>
      <c r="R36" s="40"/>
      <c r="S36" s="43"/>
      <c r="Z36" s="38"/>
      <c r="AA36" s="44"/>
      <c r="AB36" s="44"/>
      <c r="AC36" s="44"/>
      <c r="AD36" s="43"/>
      <c r="AE36" s="140"/>
      <c r="AF36" s="140"/>
      <c r="AG36" s="140"/>
      <c r="AH36" s="141"/>
      <c r="AI36" s="141"/>
    </row>
    <row r="37" spans="1:46" s="35" customFormat="1" ht="18.600000000000001" customHeight="1">
      <c r="A37" s="84" t="s">
        <v>18</v>
      </c>
      <c r="B37" s="37"/>
      <c r="C37" s="38"/>
      <c r="D37" s="37"/>
      <c r="E37" s="39"/>
      <c r="F37" s="37"/>
      <c r="G37" s="37"/>
      <c r="H37" s="37"/>
      <c r="I37" s="40"/>
      <c r="J37" s="40"/>
      <c r="K37" s="41"/>
      <c r="L37" s="38"/>
      <c r="O37" s="40"/>
      <c r="P37" s="42"/>
      <c r="Q37" s="40"/>
      <c r="R37" s="40"/>
      <c r="S37" s="43"/>
      <c r="Z37" s="38"/>
      <c r="AA37" s="44"/>
      <c r="AB37" s="44"/>
      <c r="AC37" s="44"/>
      <c r="AD37" s="43"/>
      <c r="AE37" s="140"/>
      <c r="AF37" s="140"/>
      <c r="AG37" s="140"/>
      <c r="AH37" s="141"/>
      <c r="AI37" s="141"/>
    </row>
    <row r="38" spans="1:46" s="35" customFormat="1" ht="31.8" customHeight="1">
      <c r="A38" s="142" t="s">
        <v>20</v>
      </c>
      <c r="B38" s="143"/>
      <c r="C38" s="143"/>
      <c r="D38" s="143"/>
      <c r="E38" s="143"/>
      <c r="F38" s="143"/>
      <c r="G38" s="143"/>
      <c r="H38" s="65" t="s">
        <v>72</v>
      </c>
      <c r="I38" s="144" t="s">
        <v>84</v>
      </c>
      <c r="J38" s="143"/>
      <c r="K38" s="143"/>
      <c r="L38" s="143"/>
      <c r="M38" s="143"/>
      <c r="N38" s="143"/>
      <c r="O38" s="143"/>
      <c r="P38" s="143"/>
      <c r="Q38" s="143"/>
      <c r="R38" s="143"/>
      <c r="S38" s="143"/>
      <c r="T38" s="143"/>
      <c r="U38" s="143"/>
      <c r="V38" s="143"/>
      <c r="W38" s="143"/>
      <c r="X38" s="143"/>
      <c r="Y38" s="143"/>
      <c r="Z38" s="143"/>
      <c r="AA38" s="143"/>
      <c r="AB38" s="143"/>
      <c r="AC38" s="143"/>
      <c r="AD38" s="143"/>
      <c r="AE38" s="143"/>
      <c r="AF38" s="143"/>
      <c r="AG38" s="143"/>
      <c r="AH38" s="143"/>
      <c r="AI38" s="145"/>
      <c r="AR38" s="82"/>
    </row>
    <row r="39" spans="1:46" s="35" customFormat="1" ht="18.600000000000001" customHeight="1">
      <c r="A39" s="154"/>
      <c r="B39" s="154"/>
      <c r="C39" s="154"/>
      <c r="D39" s="154"/>
      <c r="E39" s="154"/>
      <c r="F39" s="154"/>
      <c r="G39" s="133"/>
      <c r="H39" s="66"/>
      <c r="I39" s="132"/>
      <c r="J39" s="139"/>
      <c r="K39" s="139"/>
      <c r="L39" s="139"/>
      <c r="M39" s="139"/>
      <c r="N39" s="139"/>
      <c r="O39" s="139"/>
      <c r="P39" s="139"/>
      <c r="Q39" s="139"/>
      <c r="R39" s="139"/>
      <c r="S39" s="139"/>
      <c r="T39" s="139"/>
      <c r="U39" s="139"/>
      <c r="V39" s="139"/>
      <c r="W39" s="139"/>
      <c r="X39" s="139"/>
      <c r="Y39" s="139"/>
      <c r="Z39" s="139"/>
      <c r="AA39" s="139"/>
      <c r="AB39" s="139"/>
      <c r="AC39" s="139"/>
      <c r="AD39" s="139"/>
      <c r="AE39" s="139"/>
      <c r="AF39" s="139"/>
      <c r="AG39" s="139"/>
      <c r="AH39" s="139"/>
      <c r="AI39" s="139"/>
      <c r="AR39" s="48"/>
    </row>
    <row r="40" spans="1:46" s="35" customFormat="1" ht="18.600000000000001" customHeight="1">
      <c r="A40" s="133"/>
      <c r="B40" s="134"/>
      <c r="C40" s="134"/>
      <c r="D40" s="134"/>
      <c r="E40" s="134"/>
      <c r="F40" s="134"/>
      <c r="G40" s="135"/>
      <c r="H40" s="66"/>
      <c r="I40" s="130"/>
      <c r="J40" s="131"/>
      <c r="K40" s="131"/>
      <c r="L40" s="131"/>
      <c r="M40" s="131"/>
      <c r="N40" s="131"/>
      <c r="O40" s="131"/>
      <c r="P40" s="131"/>
      <c r="Q40" s="131"/>
      <c r="R40" s="131"/>
      <c r="S40" s="131"/>
      <c r="T40" s="131"/>
      <c r="U40" s="131"/>
      <c r="V40" s="131"/>
      <c r="W40" s="131"/>
      <c r="X40" s="131"/>
      <c r="Y40" s="131"/>
      <c r="Z40" s="131"/>
      <c r="AA40" s="131"/>
      <c r="AB40" s="131"/>
      <c r="AC40" s="131"/>
      <c r="AD40" s="131"/>
      <c r="AE40" s="131"/>
      <c r="AF40" s="131"/>
      <c r="AG40" s="131"/>
      <c r="AH40" s="131"/>
      <c r="AI40" s="132"/>
      <c r="AR40" s="48"/>
    </row>
    <row r="41" spans="1:46" s="35" customFormat="1" ht="18.600000000000001" customHeight="1">
      <c r="A41" s="133"/>
      <c r="B41" s="134"/>
      <c r="C41" s="134"/>
      <c r="D41" s="134"/>
      <c r="E41" s="134"/>
      <c r="F41" s="134"/>
      <c r="G41" s="135"/>
      <c r="H41" s="66"/>
      <c r="I41" s="130"/>
      <c r="J41" s="131"/>
      <c r="K41" s="131"/>
      <c r="L41" s="131"/>
      <c r="M41" s="131"/>
      <c r="N41" s="131"/>
      <c r="O41" s="131"/>
      <c r="P41" s="131"/>
      <c r="Q41" s="131"/>
      <c r="R41" s="131"/>
      <c r="S41" s="131"/>
      <c r="T41" s="131"/>
      <c r="U41" s="131"/>
      <c r="V41" s="131"/>
      <c r="W41" s="131"/>
      <c r="X41" s="131"/>
      <c r="Y41" s="131"/>
      <c r="Z41" s="131"/>
      <c r="AA41" s="131"/>
      <c r="AB41" s="131"/>
      <c r="AC41" s="131"/>
      <c r="AD41" s="131"/>
      <c r="AE41" s="131"/>
      <c r="AF41" s="131"/>
      <c r="AG41" s="131"/>
      <c r="AH41" s="131"/>
      <c r="AI41" s="132"/>
    </row>
    <row r="42" spans="1:46" s="35" customFormat="1" ht="18.600000000000001" customHeight="1">
      <c r="A42" s="133"/>
      <c r="B42" s="134"/>
      <c r="C42" s="134"/>
      <c r="D42" s="134"/>
      <c r="E42" s="134"/>
      <c r="F42" s="134"/>
      <c r="G42" s="135"/>
      <c r="H42" s="66"/>
      <c r="I42" s="130"/>
      <c r="J42" s="131"/>
      <c r="K42" s="131"/>
      <c r="L42" s="131"/>
      <c r="M42" s="131"/>
      <c r="N42" s="131"/>
      <c r="O42" s="131"/>
      <c r="P42" s="131"/>
      <c r="Q42" s="131"/>
      <c r="R42" s="131"/>
      <c r="S42" s="131"/>
      <c r="T42" s="131"/>
      <c r="U42" s="131"/>
      <c r="V42" s="131"/>
      <c r="W42" s="131"/>
      <c r="X42" s="131"/>
      <c r="Y42" s="131"/>
      <c r="Z42" s="131"/>
      <c r="AA42" s="131"/>
      <c r="AB42" s="131"/>
      <c r="AC42" s="131"/>
      <c r="AD42" s="131"/>
      <c r="AE42" s="131"/>
      <c r="AF42" s="131"/>
      <c r="AG42" s="131"/>
      <c r="AH42" s="131"/>
      <c r="AI42" s="132"/>
    </row>
    <row r="43" spans="1:46" s="35" customFormat="1" ht="18.600000000000001" customHeight="1">
      <c r="A43" s="148" t="s">
        <v>67</v>
      </c>
      <c r="B43" s="149"/>
      <c r="C43" s="149"/>
      <c r="D43" s="149"/>
      <c r="E43" s="149"/>
      <c r="F43" s="149"/>
      <c r="G43" s="150"/>
      <c r="H43" s="80">
        <f>SUM(所要額B3[])</f>
        <v>0</v>
      </c>
      <c r="I43" s="136"/>
      <c r="J43" s="137"/>
      <c r="K43" s="137"/>
      <c r="L43" s="137"/>
      <c r="M43" s="137"/>
      <c r="N43" s="137"/>
      <c r="O43" s="137"/>
      <c r="P43" s="137"/>
      <c r="Q43" s="137"/>
      <c r="R43" s="137"/>
      <c r="S43" s="137"/>
      <c r="T43" s="137"/>
      <c r="U43" s="137"/>
      <c r="V43" s="137"/>
      <c r="W43" s="137"/>
      <c r="X43" s="137"/>
      <c r="Y43" s="137"/>
      <c r="Z43" s="137"/>
      <c r="AA43" s="137"/>
      <c r="AB43" s="137"/>
      <c r="AC43" s="137"/>
      <c r="AD43" s="137"/>
      <c r="AE43" s="137"/>
      <c r="AF43" s="137"/>
      <c r="AG43" s="137"/>
      <c r="AH43" s="137"/>
      <c r="AI43" s="138"/>
    </row>
    <row r="44" spans="1:46" ht="4.5" customHeight="1">
      <c r="A44" s="21"/>
      <c r="B44" s="21"/>
      <c r="C44" s="21"/>
      <c r="D44" s="21"/>
      <c r="E44" s="22"/>
      <c r="F44" s="22"/>
      <c r="G44" s="22"/>
      <c r="H44" s="22"/>
      <c r="I44" s="23"/>
      <c r="J44" s="23"/>
      <c r="K44" s="22"/>
      <c r="L44" s="22"/>
      <c r="M44" s="22"/>
      <c r="N44" s="22"/>
      <c r="O44" s="22"/>
      <c r="P44" s="22"/>
      <c r="Q44" s="22"/>
      <c r="R44" s="22"/>
      <c r="S44" s="22"/>
      <c r="T44" s="22"/>
      <c r="U44" s="24"/>
      <c r="V44" s="24"/>
      <c r="W44" s="24"/>
      <c r="X44" s="24"/>
      <c r="Y44" s="24"/>
      <c r="Z44" s="24"/>
      <c r="AA44" s="22"/>
      <c r="AB44" s="22"/>
      <c r="AC44" s="22"/>
      <c r="AD44" s="22"/>
      <c r="AE44" s="22"/>
      <c r="AF44" s="22"/>
      <c r="AG44" s="22"/>
      <c r="AH44" s="22"/>
      <c r="AI44" s="22"/>
    </row>
    <row r="45" spans="1:46" ht="18" customHeight="1">
      <c r="A45" s="148" t="s">
        <v>68</v>
      </c>
      <c r="B45" s="149"/>
      <c r="C45" s="149"/>
      <c r="D45" s="149"/>
      <c r="E45" s="149"/>
      <c r="F45" s="149"/>
      <c r="G45" s="150"/>
      <c r="H45" s="75">
        <f>IFERROR(H35+H43,"")</f>
        <v>0</v>
      </c>
      <c r="I45" s="151"/>
      <c r="J45" s="152"/>
      <c r="K45" s="152"/>
      <c r="L45" s="152"/>
      <c r="M45" s="152"/>
      <c r="N45" s="152"/>
      <c r="O45" s="152"/>
      <c r="P45" s="152"/>
      <c r="Q45" s="152"/>
      <c r="R45" s="152"/>
      <c r="S45" s="152"/>
      <c r="T45" s="152"/>
      <c r="U45" s="152"/>
      <c r="V45" s="152"/>
      <c r="W45" s="152"/>
      <c r="X45" s="152"/>
      <c r="Y45" s="152"/>
      <c r="Z45" s="152"/>
      <c r="AA45" s="152"/>
      <c r="AB45" s="152"/>
      <c r="AC45" s="152"/>
      <c r="AD45" s="152"/>
      <c r="AE45" s="152"/>
      <c r="AF45" s="152"/>
      <c r="AG45" s="152"/>
      <c r="AH45" s="152"/>
      <c r="AI45" s="153"/>
    </row>
    <row r="46" spans="1:46">
      <c r="A46" s="14"/>
      <c r="B46" s="14" t="s">
        <v>79</v>
      </c>
    </row>
    <row r="47" spans="1:46" ht="34.799999999999997" customHeight="1">
      <c r="B47" s="147"/>
      <c r="C47" s="147"/>
      <c r="D47" s="147"/>
      <c r="E47" s="147"/>
      <c r="F47" s="147"/>
      <c r="G47" s="147"/>
      <c r="H47" s="147"/>
      <c r="I47" s="147"/>
      <c r="J47" s="147"/>
      <c r="K47" s="147"/>
      <c r="L47" s="147"/>
      <c r="M47" s="147"/>
      <c r="N47" s="147"/>
      <c r="O47" s="147"/>
      <c r="P47" s="147"/>
      <c r="Q47" s="147"/>
      <c r="R47" s="147"/>
      <c r="S47" s="147"/>
      <c r="T47" s="147"/>
      <c r="U47" s="147"/>
      <c r="V47" s="147"/>
      <c r="W47" s="147"/>
      <c r="X47" s="147"/>
      <c r="Y47" s="147"/>
      <c r="Z47" s="147"/>
      <c r="AA47" s="147"/>
      <c r="AB47" s="147"/>
      <c r="AC47" s="147"/>
      <c r="AD47" s="147"/>
      <c r="AE47" s="147"/>
      <c r="AF47" s="147"/>
      <c r="AG47" s="147"/>
      <c r="AH47" s="147"/>
    </row>
    <row r="48" spans="1:46" ht="5.4" customHeight="1">
      <c r="AE48" s="146"/>
      <c r="AF48" s="146"/>
      <c r="AG48" s="146"/>
      <c r="AH48" s="146"/>
      <c r="AI48" s="146"/>
    </row>
  </sheetData>
  <sheetProtection formatCells="0" formatColumns="0" formatRows="0" insertColumns="0" insertRows="0" autoFilter="0"/>
  <mergeCells count="77">
    <mergeCell ref="AE48:AI48"/>
    <mergeCell ref="A40:G40"/>
    <mergeCell ref="I40:AI40"/>
    <mergeCell ref="A41:G41"/>
    <mergeCell ref="I41:AI41"/>
    <mergeCell ref="A42:G42"/>
    <mergeCell ref="I42:AI42"/>
    <mergeCell ref="A43:G43"/>
    <mergeCell ref="I43:AI43"/>
    <mergeCell ref="A45:G45"/>
    <mergeCell ref="I45:AI45"/>
    <mergeCell ref="B47:AH47"/>
    <mergeCell ref="AE37:AG37"/>
    <mergeCell ref="AH37:AI37"/>
    <mergeCell ref="A38:G38"/>
    <mergeCell ref="I38:AI38"/>
    <mergeCell ref="A39:G39"/>
    <mergeCell ref="I39:AI39"/>
    <mergeCell ref="A34:G34"/>
    <mergeCell ref="I34:AI34"/>
    <mergeCell ref="A35:G35"/>
    <mergeCell ref="I35:AI35"/>
    <mergeCell ref="AE36:AG36"/>
    <mergeCell ref="AH36:AI36"/>
    <mergeCell ref="A31:G31"/>
    <mergeCell ref="I31:AI31"/>
    <mergeCell ref="A32:G32"/>
    <mergeCell ref="I32:AI32"/>
    <mergeCell ref="A33:G33"/>
    <mergeCell ref="I33:AI33"/>
    <mergeCell ref="A28:G28"/>
    <mergeCell ref="I28:AI28"/>
    <mergeCell ref="A29:G29"/>
    <mergeCell ref="I29:AI29"/>
    <mergeCell ref="A30:G30"/>
    <mergeCell ref="I30:AI30"/>
    <mergeCell ref="AH26:AI27"/>
    <mergeCell ref="A21:S21"/>
    <mergeCell ref="T21:V21"/>
    <mergeCell ref="A23:AI23"/>
    <mergeCell ref="U25:Y25"/>
    <mergeCell ref="Z25:AD25"/>
    <mergeCell ref="AE25:AI25"/>
    <mergeCell ref="U26:W27"/>
    <mergeCell ref="X26:Y27"/>
    <mergeCell ref="Z26:AB27"/>
    <mergeCell ref="AC26:AD27"/>
    <mergeCell ref="AE26:AG27"/>
    <mergeCell ref="A20:S20"/>
    <mergeCell ref="T20:V20"/>
    <mergeCell ref="A10:G10"/>
    <mergeCell ref="I10:AB10"/>
    <mergeCell ref="AC10:AE10"/>
    <mergeCell ref="A16:AI16"/>
    <mergeCell ref="A18:S18"/>
    <mergeCell ref="T18:V18"/>
    <mergeCell ref="A19:S19"/>
    <mergeCell ref="T19:V19"/>
    <mergeCell ref="AF10:AG10"/>
    <mergeCell ref="AH10:AI10"/>
    <mergeCell ref="AL10:AQ10"/>
    <mergeCell ref="A8:C9"/>
    <mergeCell ref="D8:G8"/>
    <mergeCell ref="H8:O8"/>
    <mergeCell ref="P8:R9"/>
    <mergeCell ref="S8:AB8"/>
    <mergeCell ref="AC8:AI8"/>
    <mergeCell ref="D9:G9"/>
    <mergeCell ref="H9:O9"/>
    <mergeCell ref="S9:AB9"/>
    <mergeCell ref="AC9:AI9"/>
    <mergeCell ref="A3:AI3"/>
    <mergeCell ref="A5:AI5"/>
    <mergeCell ref="A7:G7"/>
    <mergeCell ref="H7:J7"/>
    <mergeCell ref="K7:O7"/>
    <mergeCell ref="P7:AI7"/>
  </mergeCells>
  <phoneticPr fontId="3"/>
  <dataValidations count="4">
    <dataValidation type="custom" allowBlank="1" showInputMessage="1" showErrorMessage="1" sqref="H10" xr:uid="{EB82C9F6-64DA-4F12-A32C-0433538AA94E}">
      <formula1>LEN(H10)=LENB(H10)</formula1>
    </dataValidation>
    <dataValidation allowBlank="1" sqref="D9:G9" xr:uid="{8D79B629-D24D-4412-8B92-22F5D816A54E}"/>
    <dataValidation imeMode="halfAlpha" allowBlank="1" showInputMessage="1" showErrorMessage="1" sqref="O37:R37 I37:J37" xr:uid="{E835E417-4829-4DDD-A8CF-F8E10F70A826}"/>
    <dataValidation type="list" allowBlank="1" showInputMessage="1" showErrorMessage="1" sqref="T18:V21" xr:uid="{1A8C22D1-ED8B-469D-999F-B908141FD5D1}">
      <formula1>"✔"</formula1>
    </dataValidation>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tableParts count="2">
    <tablePart r:id="rId2"/>
    <tablePart r:id="rId3"/>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82D6F5-9B9F-46FC-ACA6-ECF6357C433D}">
  <dimension ref="A1:AV48"/>
  <sheetViews>
    <sheetView showGridLines="0" showZeros="0" view="pageBreakPreview" zoomScaleNormal="100" zoomScaleSheetLayoutView="100" workbookViewId="0">
      <selection activeCell="BZ26" sqref="BZ26"/>
    </sheetView>
  </sheetViews>
  <sheetFormatPr defaultColWidth="2.21875" defaultRowHeight="13.2"/>
  <cols>
    <col min="1" max="1" width="2.21875" style="2" customWidth="1"/>
    <col min="2" max="3" width="2.21875" style="2"/>
    <col min="4" max="4" width="2.77734375" style="2" customWidth="1"/>
    <col min="5" max="7" width="2.21875" style="2"/>
    <col min="8" max="8" width="13" style="2" customWidth="1"/>
    <col min="9" max="15" width="2.33203125" style="2" bestFit="1" customWidth="1"/>
    <col min="16" max="30" width="2.21875" style="2"/>
    <col min="31" max="31" width="2.44140625" style="2" bestFit="1" customWidth="1"/>
    <col min="32" max="36" width="2.21875" style="2"/>
    <col min="37" max="43" width="2.21875" style="2" hidden="1" customWidth="1"/>
    <col min="44" max="16384" width="2.21875" style="2"/>
  </cols>
  <sheetData>
    <row r="1" spans="1:45">
      <c r="A1" s="49" t="s">
        <v>91</v>
      </c>
      <c r="B1" s="74"/>
      <c r="C1" s="74"/>
      <c r="E1" s="59" t="str" cm="1">
        <f t="array" aca="1" ref="E1" ca="1">_xlfn.TEXTAFTER(CELL("filename",E1),"]")</f>
        <v>個票3</v>
      </c>
      <c r="F1" s="60"/>
      <c r="G1" s="60"/>
    </row>
    <row r="2" spans="1:45" ht="7.5" customHeight="1"/>
    <row r="3" spans="1:45" ht="28.5" customHeight="1">
      <c r="A3" s="214" t="s">
        <v>111</v>
      </c>
      <c r="B3" s="215"/>
      <c r="C3" s="215"/>
      <c r="D3" s="215"/>
      <c r="E3" s="215"/>
      <c r="F3" s="215"/>
      <c r="G3" s="215"/>
      <c r="H3" s="215"/>
      <c r="I3" s="215"/>
      <c r="J3" s="215"/>
      <c r="K3" s="215"/>
      <c r="L3" s="215"/>
      <c r="M3" s="215"/>
      <c r="N3" s="215"/>
      <c r="O3" s="215"/>
      <c r="P3" s="215"/>
      <c r="Q3" s="215"/>
      <c r="R3" s="215"/>
      <c r="S3" s="215"/>
      <c r="T3" s="215"/>
      <c r="U3" s="215"/>
      <c r="V3" s="215"/>
      <c r="W3" s="215"/>
      <c r="X3" s="215"/>
      <c r="Y3" s="215"/>
      <c r="Z3" s="215"/>
      <c r="AA3" s="215"/>
      <c r="AB3" s="215"/>
      <c r="AC3" s="215"/>
      <c r="AD3" s="215"/>
      <c r="AE3" s="215"/>
      <c r="AF3" s="215"/>
      <c r="AG3" s="215"/>
      <c r="AH3" s="215"/>
      <c r="AI3" s="216"/>
    </row>
    <row r="4" spans="1:45" ht="9" customHeight="1">
      <c r="A4" s="15"/>
      <c r="B4" s="15"/>
      <c r="C4" s="15"/>
      <c r="D4" s="15"/>
      <c r="E4" s="15"/>
      <c r="F4" s="15"/>
      <c r="G4" s="15"/>
      <c r="H4" s="15"/>
      <c r="I4" s="15"/>
      <c r="J4" s="15"/>
      <c r="K4" s="15"/>
      <c r="L4" s="15"/>
      <c r="M4" s="15"/>
      <c r="N4" s="15"/>
      <c r="O4" s="15"/>
      <c r="P4" s="15"/>
      <c r="Q4" s="15"/>
      <c r="R4" s="15"/>
      <c r="S4" s="15"/>
      <c r="T4" s="15"/>
      <c r="U4" s="15"/>
      <c r="V4" s="15"/>
      <c r="W4" s="15"/>
      <c r="X4" s="15"/>
      <c r="Y4" s="15"/>
      <c r="Z4" s="15"/>
      <c r="AA4" s="15"/>
      <c r="AB4" s="15"/>
      <c r="AC4" s="15"/>
      <c r="AD4" s="15"/>
      <c r="AE4" s="15"/>
      <c r="AF4" s="15"/>
      <c r="AG4" s="15"/>
      <c r="AH4" s="15"/>
      <c r="AI4" s="15"/>
    </row>
    <row r="5" spans="1:45" ht="19.8" customHeight="1">
      <c r="A5" s="170" t="s">
        <v>28</v>
      </c>
      <c r="B5" s="171"/>
      <c r="C5" s="171"/>
      <c r="D5" s="171"/>
      <c r="E5" s="171"/>
      <c r="F5" s="171"/>
      <c r="G5" s="171"/>
      <c r="H5" s="171"/>
      <c r="I5" s="171"/>
      <c r="J5" s="171"/>
      <c r="K5" s="171"/>
      <c r="L5" s="171"/>
      <c r="M5" s="171"/>
      <c r="N5" s="171"/>
      <c r="O5" s="171"/>
      <c r="P5" s="171"/>
      <c r="Q5" s="171"/>
      <c r="R5" s="171"/>
      <c r="S5" s="171"/>
      <c r="T5" s="171"/>
      <c r="U5" s="171"/>
      <c r="V5" s="171"/>
      <c r="W5" s="171"/>
      <c r="X5" s="171"/>
      <c r="Y5" s="171"/>
      <c r="Z5" s="171"/>
      <c r="AA5" s="171"/>
      <c r="AB5" s="171"/>
      <c r="AC5" s="171"/>
      <c r="AD5" s="171"/>
      <c r="AE5" s="171"/>
      <c r="AF5" s="171"/>
      <c r="AG5" s="171"/>
      <c r="AH5" s="171"/>
      <c r="AI5" s="172"/>
      <c r="AS5" s="95" t="s">
        <v>123</v>
      </c>
    </row>
    <row r="6" spans="1:45" ht="4.5" customHeight="1">
      <c r="A6" s="16"/>
      <c r="B6" s="16"/>
      <c r="C6" s="16"/>
      <c r="D6" s="16"/>
      <c r="E6" s="16"/>
      <c r="F6" s="16"/>
      <c r="G6" s="16"/>
      <c r="H6" s="16"/>
      <c r="I6" s="16"/>
      <c r="J6" s="16"/>
      <c r="K6" s="16"/>
      <c r="L6" s="16"/>
      <c r="M6" s="16"/>
      <c r="N6" s="16"/>
      <c r="O6" s="16"/>
      <c r="P6" s="16"/>
      <c r="Q6" s="16"/>
      <c r="R6" s="16"/>
      <c r="S6" s="16"/>
      <c r="T6" s="16"/>
      <c r="U6" s="16"/>
      <c r="V6" s="16"/>
      <c r="W6" s="16"/>
      <c r="X6" s="16"/>
      <c r="Y6" s="16"/>
      <c r="Z6" s="16"/>
      <c r="AA6" s="16"/>
      <c r="AB6" s="16"/>
      <c r="AC6" s="16"/>
      <c r="AD6" s="16"/>
      <c r="AE6" s="16"/>
      <c r="AF6" s="16"/>
      <c r="AG6" s="16"/>
      <c r="AH6" s="16"/>
      <c r="AI6" s="16"/>
    </row>
    <row r="7" spans="1:45" ht="28.5" customHeight="1">
      <c r="A7" s="193" t="s">
        <v>9</v>
      </c>
      <c r="B7" s="194"/>
      <c r="C7" s="194"/>
      <c r="D7" s="194"/>
      <c r="E7" s="194"/>
      <c r="F7" s="194"/>
      <c r="G7" s="195"/>
      <c r="H7" s="217"/>
      <c r="I7" s="218"/>
      <c r="J7" s="219"/>
      <c r="K7" s="193" t="s">
        <v>10</v>
      </c>
      <c r="L7" s="194"/>
      <c r="M7" s="194"/>
      <c r="N7" s="194"/>
      <c r="O7" s="195"/>
      <c r="P7" s="220"/>
      <c r="Q7" s="184"/>
      <c r="R7" s="184"/>
      <c r="S7" s="184"/>
      <c r="T7" s="184"/>
      <c r="U7" s="184"/>
      <c r="V7" s="184"/>
      <c r="W7" s="184"/>
      <c r="X7" s="184"/>
      <c r="Y7" s="184"/>
      <c r="Z7" s="184"/>
      <c r="AA7" s="184"/>
      <c r="AB7" s="184"/>
      <c r="AC7" s="184"/>
      <c r="AD7" s="184"/>
      <c r="AE7" s="184"/>
      <c r="AF7" s="184"/>
      <c r="AG7" s="184"/>
      <c r="AH7" s="184"/>
      <c r="AI7" s="221"/>
    </row>
    <row r="8" spans="1:45" ht="28.5" customHeight="1">
      <c r="A8" s="209" t="s">
        <v>11</v>
      </c>
      <c r="B8" s="210"/>
      <c r="C8" s="211"/>
      <c r="D8" s="193" t="s">
        <v>12</v>
      </c>
      <c r="E8" s="194"/>
      <c r="F8" s="194"/>
      <c r="G8" s="195"/>
      <c r="H8" s="193" t="s">
        <v>81</v>
      </c>
      <c r="I8" s="194"/>
      <c r="J8" s="194"/>
      <c r="K8" s="194"/>
      <c r="L8" s="194"/>
      <c r="M8" s="194"/>
      <c r="N8" s="194"/>
      <c r="O8" s="195"/>
      <c r="P8" s="209" t="s">
        <v>13</v>
      </c>
      <c r="Q8" s="210"/>
      <c r="R8" s="211"/>
      <c r="S8" s="193" t="s">
        <v>2</v>
      </c>
      <c r="T8" s="194"/>
      <c r="U8" s="194"/>
      <c r="V8" s="194"/>
      <c r="W8" s="194"/>
      <c r="X8" s="194"/>
      <c r="Y8" s="194"/>
      <c r="Z8" s="194"/>
      <c r="AA8" s="194"/>
      <c r="AB8" s="195"/>
      <c r="AC8" s="196" t="s">
        <v>29</v>
      </c>
      <c r="AD8" s="182"/>
      <c r="AE8" s="182"/>
      <c r="AF8" s="182"/>
      <c r="AG8" s="182"/>
      <c r="AH8" s="182"/>
      <c r="AI8" s="183"/>
    </row>
    <row r="9" spans="1:45" ht="28.5" customHeight="1">
      <c r="A9" s="212"/>
      <c r="B9" s="213"/>
      <c r="C9" s="120"/>
      <c r="D9" s="197" t="s">
        <v>27</v>
      </c>
      <c r="E9" s="198"/>
      <c r="F9" s="198"/>
      <c r="G9" s="199"/>
      <c r="H9" s="200"/>
      <c r="I9" s="201"/>
      <c r="J9" s="201"/>
      <c r="K9" s="201"/>
      <c r="L9" s="201"/>
      <c r="M9" s="201"/>
      <c r="N9" s="201"/>
      <c r="O9" s="202"/>
      <c r="P9" s="212"/>
      <c r="Q9" s="213"/>
      <c r="R9" s="120"/>
      <c r="S9" s="203"/>
      <c r="T9" s="204"/>
      <c r="U9" s="204"/>
      <c r="V9" s="204"/>
      <c r="W9" s="204"/>
      <c r="X9" s="204"/>
      <c r="Y9" s="204"/>
      <c r="Z9" s="204"/>
      <c r="AA9" s="204"/>
      <c r="AB9" s="205"/>
      <c r="AC9" s="206"/>
      <c r="AD9" s="207"/>
      <c r="AE9" s="207"/>
      <c r="AF9" s="207"/>
      <c r="AG9" s="207"/>
      <c r="AH9" s="207"/>
      <c r="AI9" s="208"/>
    </row>
    <row r="10" spans="1:45" s="3" customFormat="1" ht="28.5" customHeight="1">
      <c r="A10" s="161" t="s">
        <v>31</v>
      </c>
      <c r="B10" s="194"/>
      <c r="C10" s="194"/>
      <c r="D10" s="194"/>
      <c r="E10" s="194"/>
      <c r="F10" s="194"/>
      <c r="G10" s="195"/>
      <c r="H10" s="62"/>
      <c r="I10" s="187" t="str">
        <f>IFERROR(VLOOKUP(H10,事業所種別・基準額!$B$5:$C$33,2,FALSE),"")</f>
        <v/>
      </c>
      <c r="J10" s="188"/>
      <c r="K10" s="188"/>
      <c r="L10" s="188"/>
      <c r="M10" s="188"/>
      <c r="N10" s="188"/>
      <c r="O10" s="188"/>
      <c r="P10" s="188"/>
      <c r="Q10" s="188"/>
      <c r="R10" s="188"/>
      <c r="S10" s="188"/>
      <c r="T10" s="188"/>
      <c r="U10" s="188"/>
      <c r="V10" s="188"/>
      <c r="W10" s="188"/>
      <c r="X10" s="188"/>
      <c r="Y10" s="188"/>
      <c r="Z10" s="188"/>
      <c r="AA10" s="188"/>
      <c r="AB10" s="189"/>
      <c r="AC10" s="181" t="s">
        <v>14</v>
      </c>
      <c r="AD10" s="182"/>
      <c r="AE10" s="183"/>
      <c r="AF10" s="184"/>
      <c r="AG10" s="184"/>
      <c r="AH10" s="185" t="s">
        <v>15</v>
      </c>
      <c r="AI10" s="186"/>
      <c r="AL10" s="180"/>
      <c r="AM10" s="180"/>
      <c r="AN10" s="180"/>
      <c r="AO10" s="180"/>
      <c r="AP10" s="180"/>
      <c r="AQ10" s="180"/>
    </row>
    <row r="11" spans="1:45" s="3" customFormat="1" ht="6" customHeight="1">
      <c r="A11" s="17"/>
      <c r="B11" s="17"/>
      <c r="C11" s="17"/>
      <c r="D11" s="17"/>
      <c r="E11" s="17"/>
      <c r="F11" s="17"/>
      <c r="G11" s="17"/>
      <c r="H11" s="17"/>
      <c r="I11" s="16"/>
      <c r="J11" s="16"/>
      <c r="K11" s="16"/>
      <c r="L11" s="16"/>
      <c r="M11" s="16"/>
      <c r="N11" s="16"/>
      <c r="O11" s="16"/>
      <c r="P11" s="16"/>
      <c r="Q11" s="18"/>
      <c r="R11" s="16"/>
      <c r="S11" s="16"/>
      <c r="T11" s="16"/>
      <c r="U11" s="19"/>
      <c r="V11" s="20"/>
      <c r="W11" s="18"/>
      <c r="X11" s="16"/>
      <c r="Y11" s="16"/>
      <c r="Z11" s="16"/>
      <c r="AA11" s="16"/>
      <c r="AB11" s="16"/>
      <c r="AC11" s="16"/>
      <c r="AD11" s="16"/>
      <c r="AE11" s="16"/>
      <c r="AF11" s="16"/>
      <c r="AG11" s="16"/>
      <c r="AH11" s="16"/>
      <c r="AI11" s="16"/>
    </row>
    <row r="12" spans="1:45" s="3" customFormat="1" ht="16.8" customHeight="1"/>
    <row r="13" spans="1:45" s="3" customFormat="1" ht="3" customHeight="1"/>
    <row r="14" spans="1:45" s="3" customFormat="1" ht="16.2" customHeight="1"/>
    <row r="15" spans="1:45" s="3" customFormat="1" ht="6" customHeight="1">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row>
    <row r="16" spans="1:45" s="3" customFormat="1" ht="18.600000000000001" customHeight="1">
      <c r="A16" s="170" t="s">
        <v>113</v>
      </c>
      <c r="B16" s="171"/>
      <c r="C16" s="171"/>
      <c r="D16" s="171"/>
      <c r="E16" s="171"/>
      <c r="F16" s="171"/>
      <c r="G16" s="171"/>
      <c r="H16" s="171"/>
      <c r="I16" s="171"/>
      <c r="J16" s="171"/>
      <c r="K16" s="171"/>
      <c r="L16" s="171"/>
      <c r="M16" s="171"/>
      <c r="N16" s="171"/>
      <c r="O16" s="171"/>
      <c r="P16" s="171"/>
      <c r="Q16" s="171"/>
      <c r="R16" s="171"/>
      <c r="S16" s="171"/>
      <c r="T16" s="171"/>
      <c r="U16" s="171"/>
      <c r="V16" s="171"/>
      <c r="W16" s="171"/>
      <c r="X16" s="171"/>
      <c r="Y16" s="171"/>
      <c r="Z16" s="171"/>
      <c r="AA16" s="171"/>
      <c r="AB16" s="171"/>
      <c r="AC16" s="171"/>
      <c r="AD16" s="171"/>
      <c r="AE16" s="171"/>
      <c r="AF16" s="171"/>
      <c r="AG16" s="171"/>
      <c r="AH16" s="171"/>
      <c r="AI16" s="172"/>
    </row>
    <row r="17" spans="1:48" s="3" customFormat="1" ht="3" customHeight="1">
      <c r="A17" s="33"/>
      <c r="B17" s="33"/>
      <c r="C17" s="33"/>
      <c r="D17" s="33"/>
      <c r="E17" s="33"/>
      <c r="F17" s="33"/>
      <c r="G17" s="33"/>
      <c r="H17" s="33"/>
      <c r="I17" s="34"/>
      <c r="J17" s="34"/>
      <c r="K17" s="34"/>
      <c r="L17" s="34"/>
      <c r="M17" s="34"/>
      <c r="N17" s="34"/>
      <c r="O17" s="34"/>
      <c r="P17" s="34"/>
      <c r="Q17" s="34"/>
      <c r="R17" s="34"/>
      <c r="S17" s="34"/>
      <c r="T17" s="34"/>
      <c r="U17" s="34"/>
      <c r="V17" s="34"/>
      <c r="W17" s="34"/>
      <c r="X17" s="34"/>
      <c r="Y17" s="34"/>
      <c r="Z17" s="34"/>
      <c r="AA17" s="34"/>
      <c r="AB17" s="34"/>
      <c r="AC17" s="34"/>
      <c r="AD17" s="34"/>
      <c r="AE17" s="34"/>
      <c r="AF17" s="34"/>
      <c r="AG17" s="34"/>
      <c r="AH17" s="34"/>
      <c r="AI17" s="34"/>
    </row>
    <row r="18" spans="1:48" s="3" customFormat="1" ht="24.6" customHeight="1">
      <c r="A18" s="168" t="s">
        <v>76</v>
      </c>
      <c r="B18" s="169"/>
      <c r="C18" s="169"/>
      <c r="D18" s="169"/>
      <c r="E18" s="169"/>
      <c r="F18" s="169"/>
      <c r="G18" s="169"/>
      <c r="H18" s="169"/>
      <c r="I18" s="169"/>
      <c r="J18" s="169"/>
      <c r="K18" s="169"/>
      <c r="L18" s="169"/>
      <c r="M18" s="169"/>
      <c r="N18" s="169"/>
      <c r="O18" s="169"/>
      <c r="P18" s="169"/>
      <c r="Q18" s="169"/>
      <c r="R18" s="169"/>
      <c r="S18" s="169"/>
      <c r="T18" s="155"/>
      <c r="U18" s="156"/>
      <c r="V18" s="157"/>
      <c r="W18" s="25"/>
      <c r="X18" s="25"/>
      <c r="Y18" s="25"/>
      <c r="Z18" s="25"/>
      <c r="AA18" s="25"/>
      <c r="AB18" s="25"/>
      <c r="AC18" s="25"/>
    </row>
    <row r="19" spans="1:48" s="3" customFormat="1" ht="13.2" customHeight="1">
      <c r="A19" s="158" t="s">
        <v>77</v>
      </c>
      <c r="B19" s="159"/>
      <c r="C19" s="159"/>
      <c r="D19" s="159"/>
      <c r="E19" s="159"/>
      <c r="F19" s="159"/>
      <c r="G19" s="159"/>
      <c r="H19" s="159"/>
      <c r="I19" s="159"/>
      <c r="J19" s="159"/>
      <c r="K19" s="159"/>
      <c r="L19" s="159"/>
      <c r="M19" s="159"/>
      <c r="N19" s="159"/>
      <c r="O19" s="159"/>
      <c r="P19" s="159"/>
      <c r="Q19" s="159"/>
      <c r="R19" s="159"/>
      <c r="S19" s="160"/>
      <c r="T19" s="155"/>
      <c r="U19" s="156"/>
      <c r="V19" s="157"/>
      <c r="W19" s="25"/>
      <c r="X19" s="25"/>
      <c r="Y19" s="25"/>
      <c r="Z19" s="25"/>
      <c r="AA19" s="25"/>
      <c r="AB19" s="25"/>
      <c r="AC19" s="25"/>
    </row>
    <row r="20" spans="1:48" s="3" customFormat="1" ht="13.2" customHeight="1">
      <c r="A20" s="158" t="s">
        <v>78</v>
      </c>
      <c r="B20" s="159"/>
      <c r="C20" s="159"/>
      <c r="D20" s="159"/>
      <c r="E20" s="159"/>
      <c r="F20" s="159"/>
      <c r="G20" s="159"/>
      <c r="H20" s="159"/>
      <c r="I20" s="159"/>
      <c r="J20" s="159"/>
      <c r="K20" s="159"/>
      <c r="L20" s="159"/>
      <c r="M20" s="159"/>
      <c r="N20" s="159"/>
      <c r="O20" s="159"/>
      <c r="P20" s="159"/>
      <c r="Q20" s="159"/>
      <c r="R20" s="159"/>
      <c r="S20" s="159"/>
      <c r="T20" s="155"/>
      <c r="U20" s="156"/>
      <c r="V20" s="157"/>
      <c r="W20" s="25"/>
      <c r="X20" s="25"/>
      <c r="Y20" s="25"/>
      <c r="Z20" s="25"/>
      <c r="AA20" s="25"/>
      <c r="AB20" s="25"/>
      <c r="AC20" s="25"/>
    </row>
    <row r="21" spans="1:48" s="3" customFormat="1" ht="24.6" customHeight="1">
      <c r="A21" s="168" t="s">
        <v>112</v>
      </c>
      <c r="B21" s="169"/>
      <c r="C21" s="169"/>
      <c r="D21" s="169"/>
      <c r="E21" s="169"/>
      <c r="F21" s="169"/>
      <c r="G21" s="169"/>
      <c r="H21" s="169"/>
      <c r="I21" s="169"/>
      <c r="J21" s="169"/>
      <c r="K21" s="169"/>
      <c r="L21" s="169"/>
      <c r="M21" s="169"/>
      <c r="N21" s="169"/>
      <c r="O21" s="169"/>
      <c r="P21" s="169"/>
      <c r="Q21" s="169"/>
      <c r="R21" s="169"/>
      <c r="S21" s="169"/>
      <c r="T21" s="155"/>
      <c r="U21" s="156"/>
      <c r="V21" s="157"/>
      <c r="W21" s="25"/>
      <c r="X21" s="25"/>
      <c r="Y21" s="25"/>
      <c r="Z21" s="25"/>
      <c r="AA21" s="25"/>
      <c r="AB21" s="25"/>
      <c r="AC21" s="25"/>
    </row>
    <row r="22" spans="1:48" s="3" customFormat="1" ht="6" customHeight="1">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row>
    <row r="23" spans="1:48" s="3" customFormat="1" ht="30" customHeight="1">
      <c r="A23" s="170" t="s">
        <v>16</v>
      </c>
      <c r="B23" s="171"/>
      <c r="C23" s="171"/>
      <c r="D23" s="171"/>
      <c r="E23" s="171"/>
      <c r="F23" s="171"/>
      <c r="G23" s="171"/>
      <c r="H23" s="171"/>
      <c r="I23" s="171"/>
      <c r="J23" s="171"/>
      <c r="K23" s="171"/>
      <c r="L23" s="171"/>
      <c r="M23" s="171"/>
      <c r="N23" s="171"/>
      <c r="O23" s="171"/>
      <c r="P23" s="171"/>
      <c r="Q23" s="171"/>
      <c r="R23" s="171"/>
      <c r="S23" s="171"/>
      <c r="T23" s="171"/>
      <c r="U23" s="171"/>
      <c r="V23" s="171"/>
      <c r="W23" s="171"/>
      <c r="X23" s="171"/>
      <c r="Y23" s="171"/>
      <c r="Z23" s="171"/>
      <c r="AA23" s="171"/>
      <c r="AB23" s="171"/>
      <c r="AC23" s="171"/>
      <c r="AD23" s="171"/>
      <c r="AE23" s="171"/>
      <c r="AF23" s="171"/>
      <c r="AG23" s="171"/>
      <c r="AH23" s="171"/>
      <c r="AI23" s="172"/>
    </row>
    <row r="24" spans="1:48" s="3" customFormat="1" ht="3" customHeight="1" thickBot="1">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row>
    <row r="25" spans="1:48" s="3" customFormat="1" ht="15.6" customHeight="1">
      <c r="A25" s="85" t="s">
        <v>89</v>
      </c>
      <c r="B25" s="85"/>
      <c r="C25" s="85"/>
      <c r="D25" s="86"/>
      <c r="E25" s="7"/>
      <c r="F25" s="7"/>
      <c r="G25" s="7"/>
      <c r="H25" s="7"/>
      <c r="I25" s="8"/>
      <c r="J25" s="8"/>
      <c r="K25" s="7"/>
      <c r="L25" s="7"/>
      <c r="M25" s="7"/>
      <c r="N25" s="7"/>
      <c r="O25" s="7"/>
      <c r="P25" s="9"/>
      <c r="Q25" s="9"/>
      <c r="R25" s="9"/>
      <c r="S25" s="9"/>
      <c r="U25" s="161" t="s">
        <v>69</v>
      </c>
      <c r="V25" s="162"/>
      <c r="W25" s="162"/>
      <c r="X25" s="162"/>
      <c r="Y25" s="162"/>
      <c r="Z25" s="161" t="s">
        <v>17</v>
      </c>
      <c r="AA25" s="162"/>
      <c r="AB25" s="162"/>
      <c r="AC25" s="162"/>
      <c r="AD25" s="162"/>
      <c r="AE25" s="173" t="s">
        <v>30</v>
      </c>
      <c r="AF25" s="174"/>
      <c r="AG25" s="174"/>
      <c r="AH25" s="174"/>
      <c r="AI25" s="175"/>
    </row>
    <row r="26" spans="1:48" s="3" customFormat="1" ht="18" customHeight="1">
      <c r="A26" s="85" t="s">
        <v>88</v>
      </c>
      <c r="B26" s="85"/>
      <c r="C26" s="85"/>
      <c r="D26" s="86"/>
      <c r="E26" s="7"/>
      <c r="F26" s="7"/>
      <c r="G26" s="7"/>
      <c r="H26" s="7"/>
      <c r="I26" s="7"/>
      <c r="J26" s="7"/>
      <c r="K26" s="7"/>
      <c r="L26" s="7"/>
      <c r="M26" s="7"/>
      <c r="N26" s="7"/>
      <c r="O26" s="7"/>
      <c r="P26" s="7"/>
      <c r="Q26" s="7"/>
      <c r="R26" s="7"/>
      <c r="S26" s="7"/>
      <c r="U26" s="163">
        <f>ROUNDDOWN(H45/1000,0)</f>
        <v>0</v>
      </c>
      <c r="V26" s="164"/>
      <c r="W26" s="164"/>
      <c r="X26" s="167" t="s">
        <v>0</v>
      </c>
      <c r="Y26" s="167"/>
      <c r="Z26" s="163" t="str">
        <f>IFERROR(IF($H$10&lt;23,VLOOKUP(H10,事業所種別・基準額!$B$5:$E$33,4,FALSE),AF10*6),"")</f>
        <v/>
      </c>
      <c r="AA26" s="164"/>
      <c r="AB26" s="164"/>
      <c r="AC26" s="167" t="s">
        <v>0</v>
      </c>
      <c r="AD26" s="167"/>
      <c r="AE26" s="176">
        <f>MIN(U26,Z26)</f>
        <v>0</v>
      </c>
      <c r="AF26" s="177"/>
      <c r="AG26" s="177"/>
      <c r="AH26" s="167" t="s">
        <v>0</v>
      </c>
      <c r="AI26" s="190"/>
    </row>
    <row r="27" spans="1:48" s="3" customFormat="1" ht="24" customHeight="1" thickBot="1">
      <c r="A27" s="83" t="s">
        <v>19</v>
      </c>
      <c r="B27" s="7"/>
      <c r="C27" s="7"/>
      <c r="D27" s="7"/>
      <c r="E27" s="7"/>
      <c r="F27" s="7"/>
      <c r="G27" s="7"/>
      <c r="H27" s="7"/>
      <c r="I27" s="7"/>
      <c r="J27" s="7"/>
      <c r="K27" s="7"/>
      <c r="L27" s="7"/>
      <c r="M27" s="7"/>
      <c r="N27" s="7"/>
      <c r="O27" s="7"/>
      <c r="P27" s="7"/>
      <c r="Q27" s="7"/>
      <c r="R27" s="7"/>
      <c r="S27" s="7"/>
      <c r="U27" s="165"/>
      <c r="V27" s="166"/>
      <c r="W27" s="166"/>
      <c r="X27" s="167"/>
      <c r="Y27" s="167"/>
      <c r="Z27" s="165"/>
      <c r="AA27" s="166"/>
      <c r="AB27" s="166"/>
      <c r="AC27" s="167"/>
      <c r="AD27" s="167"/>
      <c r="AE27" s="178"/>
      <c r="AF27" s="179"/>
      <c r="AG27" s="179"/>
      <c r="AH27" s="191"/>
      <c r="AI27" s="192"/>
      <c r="AP27" s="4"/>
      <c r="AR27" s="76"/>
    </row>
    <row r="28" spans="1:48" s="35" customFormat="1" ht="29.4" customHeight="1">
      <c r="A28" s="142" t="s">
        <v>20</v>
      </c>
      <c r="B28" s="143"/>
      <c r="C28" s="143"/>
      <c r="D28" s="143"/>
      <c r="E28" s="143"/>
      <c r="F28" s="143"/>
      <c r="G28" s="143"/>
      <c r="H28" s="65" t="s">
        <v>71</v>
      </c>
      <c r="I28" s="144" t="s">
        <v>83</v>
      </c>
      <c r="J28" s="143"/>
      <c r="K28" s="143"/>
      <c r="L28" s="143"/>
      <c r="M28" s="143"/>
      <c r="N28" s="143"/>
      <c r="O28" s="143"/>
      <c r="P28" s="143"/>
      <c r="Q28" s="143"/>
      <c r="R28" s="143"/>
      <c r="S28" s="143"/>
      <c r="T28" s="143"/>
      <c r="U28" s="143"/>
      <c r="V28" s="143"/>
      <c r="W28" s="143"/>
      <c r="X28" s="143"/>
      <c r="Y28" s="143"/>
      <c r="Z28" s="143"/>
      <c r="AA28" s="143"/>
      <c r="AB28" s="143"/>
      <c r="AC28" s="143"/>
      <c r="AD28" s="143"/>
      <c r="AE28" s="143"/>
      <c r="AF28" s="143"/>
      <c r="AG28" s="143"/>
      <c r="AH28" s="143"/>
      <c r="AI28" s="145"/>
      <c r="AR28" s="82"/>
    </row>
    <row r="29" spans="1:48" s="35" customFormat="1" ht="18.600000000000001" customHeight="1">
      <c r="A29" s="154"/>
      <c r="B29" s="154"/>
      <c r="C29" s="154"/>
      <c r="D29" s="154"/>
      <c r="E29" s="154"/>
      <c r="F29" s="154"/>
      <c r="G29" s="154"/>
      <c r="H29" s="66"/>
      <c r="I29" s="139"/>
      <c r="J29" s="139"/>
      <c r="K29" s="139"/>
      <c r="L29" s="139"/>
      <c r="M29" s="139"/>
      <c r="N29" s="139"/>
      <c r="O29" s="139"/>
      <c r="P29" s="139"/>
      <c r="Q29" s="139"/>
      <c r="R29" s="139"/>
      <c r="S29" s="139"/>
      <c r="T29" s="139"/>
      <c r="U29" s="139"/>
      <c r="V29" s="139"/>
      <c r="W29" s="139"/>
      <c r="X29" s="139"/>
      <c r="Y29" s="139"/>
      <c r="Z29" s="139"/>
      <c r="AA29" s="139"/>
      <c r="AB29" s="139"/>
      <c r="AC29" s="139"/>
      <c r="AD29" s="139"/>
      <c r="AE29" s="139"/>
      <c r="AF29" s="139"/>
      <c r="AG29" s="139"/>
      <c r="AH29" s="139"/>
      <c r="AI29" s="139"/>
      <c r="AR29" s="95" t="s">
        <v>124</v>
      </c>
      <c r="AS29" s="95"/>
    </row>
    <row r="30" spans="1:48" s="35" customFormat="1" ht="18.600000000000001" customHeight="1">
      <c r="A30" s="133"/>
      <c r="B30" s="134"/>
      <c r="C30" s="134"/>
      <c r="D30" s="134"/>
      <c r="E30" s="134"/>
      <c r="F30" s="134"/>
      <c r="G30" s="135"/>
      <c r="H30" s="66"/>
      <c r="I30" s="130"/>
      <c r="J30" s="131"/>
      <c r="K30" s="131"/>
      <c r="L30" s="131"/>
      <c r="M30" s="131"/>
      <c r="N30" s="131"/>
      <c r="O30" s="131"/>
      <c r="P30" s="131"/>
      <c r="Q30" s="131"/>
      <c r="R30" s="131"/>
      <c r="S30" s="131"/>
      <c r="T30" s="131"/>
      <c r="U30" s="131"/>
      <c r="V30" s="131"/>
      <c r="W30" s="131"/>
      <c r="X30" s="131"/>
      <c r="Y30" s="131"/>
      <c r="Z30" s="131"/>
      <c r="AA30" s="131"/>
      <c r="AB30" s="131"/>
      <c r="AC30" s="131"/>
      <c r="AD30" s="131"/>
      <c r="AE30" s="131"/>
      <c r="AF30" s="131"/>
      <c r="AG30" s="131"/>
      <c r="AH30" s="131"/>
      <c r="AI30" s="132"/>
      <c r="AR30" s="96"/>
      <c r="AS30" s="95" t="s">
        <v>125</v>
      </c>
    </row>
    <row r="31" spans="1:48" s="35" customFormat="1" ht="18.600000000000001" customHeight="1">
      <c r="A31" s="133"/>
      <c r="B31" s="134"/>
      <c r="C31" s="134"/>
      <c r="D31" s="134"/>
      <c r="E31" s="134"/>
      <c r="F31" s="134"/>
      <c r="G31" s="135"/>
      <c r="H31" s="66"/>
      <c r="I31" s="130"/>
      <c r="J31" s="131"/>
      <c r="K31" s="131"/>
      <c r="L31" s="131"/>
      <c r="M31" s="131"/>
      <c r="N31" s="131"/>
      <c r="O31" s="131"/>
      <c r="P31" s="131"/>
      <c r="Q31" s="131"/>
      <c r="R31" s="131"/>
      <c r="S31" s="131"/>
      <c r="T31" s="131"/>
      <c r="U31" s="131"/>
      <c r="V31" s="131"/>
      <c r="W31" s="131"/>
      <c r="X31" s="131"/>
      <c r="Y31" s="131"/>
      <c r="Z31" s="131"/>
      <c r="AA31" s="131"/>
      <c r="AB31" s="131"/>
      <c r="AC31" s="131"/>
      <c r="AD31" s="131"/>
      <c r="AE31" s="131"/>
      <c r="AF31" s="131"/>
      <c r="AG31" s="131"/>
      <c r="AH31" s="131"/>
      <c r="AI31" s="132"/>
      <c r="AR31" s="48"/>
      <c r="AS31" s="82"/>
      <c r="AT31" s="82"/>
      <c r="AU31" s="82"/>
      <c r="AV31" s="82"/>
    </row>
    <row r="32" spans="1:48" s="35" customFormat="1" ht="18.600000000000001" customHeight="1">
      <c r="A32" s="154"/>
      <c r="B32" s="154"/>
      <c r="C32" s="154"/>
      <c r="D32" s="154"/>
      <c r="E32" s="154"/>
      <c r="F32" s="154"/>
      <c r="G32" s="154"/>
      <c r="H32" s="66"/>
      <c r="I32" s="139"/>
      <c r="J32" s="139"/>
      <c r="K32" s="139"/>
      <c r="L32" s="139"/>
      <c r="M32" s="139"/>
      <c r="N32" s="139"/>
      <c r="O32" s="139"/>
      <c r="P32" s="139"/>
      <c r="Q32" s="139"/>
      <c r="R32" s="139"/>
      <c r="S32" s="139"/>
      <c r="T32" s="139"/>
      <c r="U32" s="139"/>
      <c r="V32" s="139"/>
      <c r="W32" s="139"/>
      <c r="X32" s="139"/>
      <c r="Y32" s="139"/>
      <c r="Z32" s="139"/>
      <c r="AA32" s="139"/>
      <c r="AB32" s="139"/>
      <c r="AC32" s="139"/>
      <c r="AD32" s="139"/>
      <c r="AE32" s="139"/>
      <c r="AF32" s="139"/>
      <c r="AG32" s="139"/>
      <c r="AH32" s="139"/>
      <c r="AI32" s="139"/>
      <c r="AS32" s="81"/>
      <c r="AT32" s="82"/>
      <c r="AU32" s="82"/>
      <c r="AV32" s="82"/>
    </row>
    <row r="33" spans="1:46" s="35" customFormat="1" ht="18.600000000000001" customHeight="1">
      <c r="A33" s="133"/>
      <c r="B33" s="134"/>
      <c r="C33" s="134"/>
      <c r="D33" s="134"/>
      <c r="E33" s="134"/>
      <c r="F33" s="134"/>
      <c r="G33" s="135"/>
      <c r="H33" s="66"/>
      <c r="I33" s="130"/>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2"/>
      <c r="AR33" s="81"/>
      <c r="AS33" s="81"/>
      <c r="AT33" s="81"/>
    </row>
    <row r="34" spans="1:46" s="35" customFormat="1" ht="18.600000000000001" customHeight="1">
      <c r="A34" s="133"/>
      <c r="B34" s="134"/>
      <c r="C34" s="134"/>
      <c r="D34" s="134"/>
      <c r="E34" s="134"/>
      <c r="F34" s="134"/>
      <c r="G34" s="135"/>
      <c r="H34" s="66"/>
      <c r="I34" s="130"/>
      <c r="J34" s="131"/>
      <c r="K34" s="131"/>
      <c r="L34" s="131"/>
      <c r="M34" s="131"/>
      <c r="N34" s="131"/>
      <c r="O34" s="131"/>
      <c r="P34" s="131"/>
      <c r="Q34" s="131"/>
      <c r="R34" s="131"/>
      <c r="S34" s="131"/>
      <c r="T34" s="131"/>
      <c r="U34" s="131"/>
      <c r="V34" s="131"/>
      <c r="W34" s="131"/>
      <c r="X34" s="131"/>
      <c r="Y34" s="131"/>
      <c r="Z34" s="131"/>
      <c r="AA34" s="131"/>
      <c r="AB34" s="131"/>
      <c r="AC34" s="131"/>
      <c r="AD34" s="131"/>
      <c r="AE34" s="131"/>
      <c r="AF34" s="131"/>
      <c r="AG34" s="131"/>
      <c r="AH34" s="131"/>
      <c r="AI34" s="132"/>
      <c r="AR34" s="81"/>
      <c r="AS34" s="81"/>
      <c r="AT34" s="81"/>
    </row>
    <row r="35" spans="1:46" s="35" customFormat="1" ht="18.600000000000001" customHeight="1">
      <c r="A35" s="148" t="s">
        <v>67</v>
      </c>
      <c r="B35" s="149"/>
      <c r="C35" s="149"/>
      <c r="D35" s="149"/>
      <c r="E35" s="149"/>
      <c r="F35" s="149"/>
      <c r="G35" s="150"/>
      <c r="H35" s="80">
        <f>SUM(所要額A26[])</f>
        <v>0</v>
      </c>
      <c r="I35" s="136"/>
      <c r="J35" s="137"/>
      <c r="K35" s="137"/>
      <c r="L35" s="137"/>
      <c r="M35" s="137"/>
      <c r="N35" s="137"/>
      <c r="O35" s="137"/>
      <c r="P35" s="137"/>
      <c r="Q35" s="137"/>
      <c r="R35" s="137"/>
      <c r="S35" s="137"/>
      <c r="T35" s="137"/>
      <c r="U35" s="137"/>
      <c r="V35" s="137"/>
      <c r="W35" s="137"/>
      <c r="X35" s="137"/>
      <c r="Y35" s="137"/>
      <c r="Z35" s="137"/>
      <c r="AA35" s="137"/>
      <c r="AB35" s="137"/>
      <c r="AC35" s="137"/>
      <c r="AD35" s="137"/>
      <c r="AE35" s="137"/>
      <c r="AF35" s="137"/>
      <c r="AG35" s="137"/>
      <c r="AH35" s="137"/>
      <c r="AI35" s="138"/>
    </row>
    <row r="36" spans="1:46" s="35" customFormat="1" ht="10.199999999999999" customHeight="1">
      <c r="A36" s="36"/>
      <c r="B36" s="37"/>
      <c r="C36" s="38"/>
      <c r="D36" s="37"/>
      <c r="E36" s="39"/>
      <c r="F36" s="37"/>
      <c r="G36" s="37"/>
      <c r="H36" s="37"/>
      <c r="I36" s="40"/>
      <c r="J36" s="40"/>
      <c r="K36" s="41"/>
      <c r="L36" s="38"/>
      <c r="O36" s="40"/>
      <c r="P36" s="42"/>
      <c r="Q36" s="40"/>
      <c r="R36" s="40"/>
      <c r="S36" s="43"/>
      <c r="Z36" s="38"/>
      <c r="AA36" s="44"/>
      <c r="AB36" s="44"/>
      <c r="AC36" s="44"/>
      <c r="AD36" s="43"/>
      <c r="AE36" s="140"/>
      <c r="AF36" s="140"/>
      <c r="AG36" s="140"/>
      <c r="AH36" s="141"/>
      <c r="AI36" s="141"/>
    </row>
    <row r="37" spans="1:46" s="35" customFormat="1" ht="18.600000000000001" customHeight="1">
      <c r="A37" s="84" t="s">
        <v>18</v>
      </c>
      <c r="B37" s="37"/>
      <c r="C37" s="38"/>
      <c r="D37" s="37"/>
      <c r="E37" s="39"/>
      <c r="F37" s="37"/>
      <c r="G37" s="37"/>
      <c r="H37" s="37"/>
      <c r="I37" s="40"/>
      <c r="J37" s="40"/>
      <c r="K37" s="41"/>
      <c r="L37" s="38"/>
      <c r="O37" s="40"/>
      <c r="P37" s="42"/>
      <c r="Q37" s="40"/>
      <c r="R37" s="40"/>
      <c r="S37" s="43"/>
      <c r="Z37" s="38"/>
      <c r="AA37" s="44"/>
      <c r="AB37" s="44"/>
      <c r="AC37" s="44"/>
      <c r="AD37" s="43"/>
      <c r="AE37" s="140"/>
      <c r="AF37" s="140"/>
      <c r="AG37" s="140"/>
      <c r="AH37" s="141"/>
      <c r="AI37" s="141"/>
    </row>
    <row r="38" spans="1:46" s="35" customFormat="1" ht="31.8" customHeight="1">
      <c r="A38" s="142" t="s">
        <v>20</v>
      </c>
      <c r="B38" s="143"/>
      <c r="C38" s="143"/>
      <c r="D38" s="143"/>
      <c r="E38" s="143"/>
      <c r="F38" s="143"/>
      <c r="G38" s="143"/>
      <c r="H38" s="65" t="s">
        <v>72</v>
      </c>
      <c r="I38" s="144" t="s">
        <v>84</v>
      </c>
      <c r="J38" s="143"/>
      <c r="K38" s="143"/>
      <c r="L38" s="143"/>
      <c r="M38" s="143"/>
      <c r="N38" s="143"/>
      <c r="O38" s="143"/>
      <c r="P38" s="143"/>
      <c r="Q38" s="143"/>
      <c r="R38" s="143"/>
      <c r="S38" s="143"/>
      <c r="T38" s="143"/>
      <c r="U38" s="143"/>
      <c r="V38" s="143"/>
      <c r="W38" s="143"/>
      <c r="X38" s="143"/>
      <c r="Y38" s="143"/>
      <c r="Z38" s="143"/>
      <c r="AA38" s="143"/>
      <c r="AB38" s="143"/>
      <c r="AC38" s="143"/>
      <c r="AD38" s="143"/>
      <c r="AE38" s="143"/>
      <c r="AF38" s="143"/>
      <c r="AG38" s="143"/>
      <c r="AH38" s="143"/>
      <c r="AI38" s="145"/>
      <c r="AR38" s="82"/>
    </row>
    <row r="39" spans="1:46" s="35" customFormat="1" ht="18.600000000000001" customHeight="1">
      <c r="A39" s="154"/>
      <c r="B39" s="154"/>
      <c r="C39" s="154"/>
      <c r="D39" s="154"/>
      <c r="E39" s="154"/>
      <c r="F39" s="154"/>
      <c r="G39" s="133"/>
      <c r="H39" s="66"/>
      <c r="I39" s="132"/>
      <c r="J39" s="139"/>
      <c r="K39" s="139"/>
      <c r="L39" s="139"/>
      <c r="M39" s="139"/>
      <c r="N39" s="139"/>
      <c r="O39" s="139"/>
      <c r="P39" s="139"/>
      <c r="Q39" s="139"/>
      <c r="R39" s="139"/>
      <c r="S39" s="139"/>
      <c r="T39" s="139"/>
      <c r="U39" s="139"/>
      <c r="V39" s="139"/>
      <c r="W39" s="139"/>
      <c r="X39" s="139"/>
      <c r="Y39" s="139"/>
      <c r="Z39" s="139"/>
      <c r="AA39" s="139"/>
      <c r="AB39" s="139"/>
      <c r="AC39" s="139"/>
      <c r="AD39" s="139"/>
      <c r="AE39" s="139"/>
      <c r="AF39" s="139"/>
      <c r="AG39" s="139"/>
      <c r="AH39" s="139"/>
      <c r="AI39" s="139"/>
      <c r="AR39" s="48"/>
    </row>
    <row r="40" spans="1:46" s="35" customFormat="1" ht="18.600000000000001" customHeight="1">
      <c r="A40" s="133"/>
      <c r="B40" s="134"/>
      <c r="C40" s="134"/>
      <c r="D40" s="134"/>
      <c r="E40" s="134"/>
      <c r="F40" s="134"/>
      <c r="G40" s="135"/>
      <c r="H40" s="66"/>
      <c r="I40" s="130"/>
      <c r="J40" s="131"/>
      <c r="K40" s="131"/>
      <c r="L40" s="131"/>
      <c r="M40" s="131"/>
      <c r="N40" s="131"/>
      <c r="O40" s="131"/>
      <c r="P40" s="131"/>
      <c r="Q40" s="131"/>
      <c r="R40" s="131"/>
      <c r="S40" s="131"/>
      <c r="T40" s="131"/>
      <c r="U40" s="131"/>
      <c r="V40" s="131"/>
      <c r="W40" s="131"/>
      <c r="X40" s="131"/>
      <c r="Y40" s="131"/>
      <c r="Z40" s="131"/>
      <c r="AA40" s="131"/>
      <c r="AB40" s="131"/>
      <c r="AC40" s="131"/>
      <c r="AD40" s="131"/>
      <c r="AE40" s="131"/>
      <c r="AF40" s="131"/>
      <c r="AG40" s="131"/>
      <c r="AH40" s="131"/>
      <c r="AI40" s="132"/>
      <c r="AR40" s="48"/>
    </row>
    <row r="41" spans="1:46" s="35" customFormat="1" ht="18.600000000000001" customHeight="1">
      <c r="A41" s="133"/>
      <c r="B41" s="134"/>
      <c r="C41" s="134"/>
      <c r="D41" s="134"/>
      <c r="E41" s="134"/>
      <c r="F41" s="134"/>
      <c r="G41" s="135"/>
      <c r="H41" s="66"/>
      <c r="I41" s="130"/>
      <c r="J41" s="131"/>
      <c r="K41" s="131"/>
      <c r="L41" s="131"/>
      <c r="M41" s="131"/>
      <c r="N41" s="131"/>
      <c r="O41" s="131"/>
      <c r="P41" s="131"/>
      <c r="Q41" s="131"/>
      <c r="R41" s="131"/>
      <c r="S41" s="131"/>
      <c r="T41" s="131"/>
      <c r="U41" s="131"/>
      <c r="V41" s="131"/>
      <c r="W41" s="131"/>
      <c r="X41" s="131"/>
      <c r="Y41" s="131"/>
      <c r="Z41" s="131"/>
      <c r="AA41" s="131"/>
      <c r="AB41" s="131"/>
      <c r="AC41" s="131"/>
      <c r="AD41" s="131"/>
      <c r="AE41" s="131"/>
      <c r="AF41" s="131"/>
      <c r="AG41" s="131"/>
      <c r="AH41" s="131"/>
      <c r="AI41" s="132"/>
    </row>
    <row r="42" spans="1:46" s="35" customFormat="1" ht="18.600000000000001" customHeight="1">
      <c r="A42" s="133"/>
      <c r="B42" s="134"/>
      <c r="C42" s="134"/>
      <c r="D42" s="134"/>
      <c r="E42" s="134"/>
      <c r="F42" s="134"/>
      <c r="G42" s="135"/>
      <c r="H42" s="66"/>
      <c r="I42" s="130"/>
      <c r="J42" s="131"/>
      <c r="K42" s="131"/>
      <c r="L42" s="131"/>
      <c r="M42" s="131"/>
      <c r="N42" s="131"/>
      <c r="O42" s="131"/>
      <c r="P42" s="131"/>
      <c r="Q42" s="131"/>
      <c r="R42" s="131"/>
      <c r="S42" s="131"/>
      <c r="T42" s="131"/>
      <c r="U42" s="131"/>
      <c r="V42" s="131"/>
      <c r="W42" s="131"/>
      <c r="X42" s="131"/>
      <c r="Y42" s="131"/>
      <c r="Z42" s="131"/>
      <c r="AA42" s="131"/>
      <c r="AB42" s="131"/>
      <c r="AC42" s="131"/>
      <c r="AD42" s="131"/>
      <c r="AE42" s="131"/>
      <c r="AF42" s="131"/>
      <c r="AG42" s="131"/>
      <c r="AH42" s="131"/>
      <c r="AI42" s="132"/>
    </row>
    <row r="43" spans="1:46" s="35" customFormat="1" ht="18.600000000000001" customHeight="1">
      <c r="A43" s="148" t="s">
        <v>67</v>
      </c>
      <c r="B43" s="149"/>
      <c r="C43" s="149"/>
      <c r="D43" s="149"/>
      <c r="E43" s="149"/>
      <c r="F43" s="149"/>
      <c r="G43" s="150"/>
      <c r="H43" s="80">
        <f>SUM(所要額B37[])</f>
        <v>0</v>
      </c>
      <c r="I43" s="136"/>
      <c r="J43" s="137"/>
      <c r="K43" s="137"/>
      <c r="L43" s="137"/>
      <c r="M43" s="137"/>
      <c r="N43" s="137"/>
      <c r="O43" s="137"/>
      <c r="P43" s="137"/>
      <c r="Q43" s="137"/>
      <c r="R43" s="137"/>
      <c r="S43" s="137"/>
      <c r="T43" s="137"/>
      <c r="U43" s="137"/>
      <c r="V43" s="137"/>
      <c r="W43" s="137"/>
      <c r="X43" s="137"/>
      <c r="Y43" s="137"/>
      <c r="Z43" s="137"/>
      <c r="AA43" s="137"/>
      <c r="AB43" s="137"/>
      <c r="AC43" s="137"/>
      <c r="AD43" s="137"/>
      <c r="AE43" s="137"/>
      <c r="AF43" s="137"/>
      <c r="AG43" s="137"/>
      <c r="AH43" s="137"/>
      <c r="AI43" s="138"/>
    </row>
    <row r="44" spans="1:46" ht="4.5" customHeight="1">
      <c r="A44" s="21"/>
      <c r="B44" s="21"/>
      <c r="C44" s="21"/>
      <c r="D44" s="21"/>
      <c r="E44" s="22"/>
      <c r="F44" s="22"/>
      <c r="G44" s="22"/>
      <c r="H44" s="22"/>
      <c r="I44" s="23"/>
      <c r="J44" s="23"/>
      <c r="K44" s="22"/>
      <c r="L44" s="22"/>
      <c r="M44" s="22"/>
      <c r="N44" s="22"/>
      <c r="O44" s="22"/>
      <c r="P44" s="22"/>
      <c r="Q44" s="22"/>
      <c r="R44" s="22"/>
      <c r="S44" s="22"/>
      <c r="T44" s="22"/>
      <c r="U44" s="24"/>
      <c r="V44" s="24"/>
      <c r="W44" s="24"/>
      <c r="X44" s="24"/>
      <c r="Y44" s="24"/>
      <c r="Z44" s="24"/>
      <c r="AA44" s="22"/>
      <c r="AB44" s="22"/>
      <c r="AC44" s="22"/>
      <c r="AD44" s="22"/>
      <c r="AE44" s="22"/>
      <c r="AF44" s="22"/>
      <c r="AG44" s="22"/>
      <c r="AH44" s="22"/>
      <c r="AI44" s="22"/>
    </row>
    <row r="45" spans="1:46" ht="18" customHeight="1">
      <c r="A45" s="148" t="s">
        <v>68</v>
      </c>
      <c r="B45" s="149"/>
      <c r="C45" s="149"/>
      <c r="D45" s="149"/>
      <c r="E45" s="149"/>
      <c r="F45" s="149"/>
      <c r="G45" s="150"/>
      <c r="H45" s="75">
        <f>IFERROR(H35+H43,"")</f>
        <v>0</v>
      </c>
      <c r="I45" s="151"/>
      <c r="J45" s="152"/>
      <c r="K45" s="152"/>
      <c r="L45" s="152"/>
      <c r="M45" s="152"/>
      <c r="N45" s="152"/>
      <c r="O45" s="152"/>
      <c r="P45" s="152"/>
      <c r="Q45" s="152"/>
      <c r="R45" s="152"/>
      <c r="S45" s="152"/>
      <c r="T45" s="152"/>
      <c r="U45" s="152"/>
      <c r="V45" s="152"/>
      <c r="W45" s="152"/>
      <c r="X45" s="152"/>
      <c r="Y45" s="152"/>
      <c r="Z45" s="152"/>
      <c r="AA45" s="152"/>
      <c r="AB45" s="152"/>
      <c r="AC45" s="152"/>
      <c r="AD45" s="152"/>
      <c r="AE45" s="152"/>
      <c r="AF45" s="152"/>
      <c r="AG45" s="152"/>
      <c r="AH45" s="152"/>
      <c r="AI45" s="153"/>
    </row>
    <row r="46" spans="1:46">
      <c r="A46" s="14"/>
      <c r="B46" s="14" t="s">
        <v>79</v>
      </c>
    </row>
    <row r="47" spans="1:46" ht="34.799999999999997" customHeight="1">
      <c r="B47" s="147"/>
      <c r="C47" s="147"/>
      <c r="D47" s="147"/>
      <c r="E47" s="147"/>
      <c r="F47" s="147"/>
      <c r="G47" s="147"/>
      <c r="H47" s="147"/>
      <c r="I47" s="147"/>
      <c r="J47" s="147"/>
      <c r="K47" s="147"/>
      <c r="L47" s="147"/>
      <c r="M47" s="147"/>
      <c r="N47" s="147"/>
      <c r="O47" s="147"/>
      <c r="P47" s="147"/>
      <c r="Q47" s="147"/>
      <c r="R47" s="147"/>
      <c r="S47" s="147"/>
      <c r="T47" s="147"/>
      <c r="U47" s="147"/>
      <c r="V47" s="147"/>
      <c r="W47" s="147"/>
      <c r="X47" s="147"/>
      <c r="Y47" s="147"/>
      <c r="Z47" s="147"/>
      <c r="AA47" s="147"/>
      <c r="AB47" s="147"/>
      <c r="AC47" s="147"/>
      <c r="AD47" s="147"/>
      <c r="AE47" s="147"/>
      <c r="AF47" s="147"/>
      <c r="AG47" s="147"/>
      <c r="AH47" s="147"/>
    </row>
    <row r="48" spans="1:46" ht="5.4" customHeight="1">
      <c r="AE48" s="146"/>
      <c r="AF48" s="146"/>
      <c r="AG48" s="146"/>
      <c r="AH48" s="146"/>
      <c r="AI48" s="146"/>
    </row>
  </sheetData>
  <sheetProtection formatCells="0" formatColumns="0" formatRows="0" insertColumns="0" insertRows="0" autoFilter="0"/>
  <mergeCells count="77">
    <mergeCell ref="AE48:AI48"/>
    <mergeCell ref="A40:G40"/>
    <mergeCell ref="I40:AI40"/>
    <mergeCell ref="A41:G41"/>
    <mergeCell ref="I41:AI41"/>
    <mergeCell ref="A42:G42"/>
    <mergeCell ref="I42:AI42"/>
    <mergeCell ref="A43:G43"/>
    <mergeCell ref="I43:AI43"/>
    <mergeCell ref="A45:G45"/>
    <mergeCell ref="I45:AI45"/>
    <mergeCell ref="B47:AH47"/>
    <mergeCell ref="AE37:AG37"/>
    <mergeCell ref="AH37:AI37"/>
    <mergeCell ref="A38:G38"/>
    <mergeCell ref="I38:AI38"/>
    <mergeCell ref="A39:G39"/>
    <mergeCell ref="I39:AI39"/>
    <mergeCell ref="A34:G34"/>
    <mergeCell ref="I34:AI34"/>
    <mergeCell ref="A35:G35"/>
    <mergeCell ref="I35:AI35"/>
    <mergeCell ref="AE36:AG36"/>
    <mergeCell ref="AH36:AI36"/>
    <mergeCell ref="A31:G31"/>
    <mergeCell ref="I31:AI31"/>
    <mergeCell ref="A32:G32"/>
    <mergeCell ref="I32:AI32"/>
    <mergeCell ref="A33:G33"/>
    <mergeCell ref="I33:AI33"/>
    <mergeCell ref="A28:G28"/>
    <mergeCell ref="I28:AI28"/>
    <mergeCell ref="A29:G29"/>
    <mergeCell ref="I29:AI29"/>
    <mergeCell ref="A30:G30"/>
    <mergeCell ref="I30:AI30"/>
    <mergeCell ref="AH26:AI27"/>
    <mergeCell ref="A21:S21"/>
    <mergeCell ref="T21:V21"/>
    <mergeCell ref="A23:AI23"/>
    <mergeCell ref="U25:Y25"/>
    <mergeCell ref="Z25:AD25"/>
    <mergeCell ref="AE25:AI25"/>
    <mergeCell ref="U26:W27"/>
    <mergeCell ref="X26:Y27"/>
    <mergeCell ref="Z26:AB27"/>
    <mergeCell ref="AC26:AD27"/>
    <mergeCell ref="AE26:AG27"/>
    <mergeCell ref="A20:S20"/>
    <mergeCell ref="T20:V20"/>
    <mergeCell ref="A10:G10"/>
    <mergeCell ref="I10:AB10"/>
    <mergeCell ref="AC10:AE10"/>
    <mergeCell ref="A16:AI16"/>
    <mergeCell ref="A18:S18"/>
    <mergeCell ref="T18:V18"/>
    <mergeCell ref="A19:S19"/>
    <mergeCell ref="T19:V19"/>
    <mergeCell ref="AF10:AG10"/>
    <mergeCell ref="AH10:AI10"/>
    <mergeCell ref="AL10:AQ10"/>
    <mergeCell ref="A8:C9"/>
    <mergeCell ref="D8:G8"/>
    <mergeCell ref="H8:O8"/>
    <mergeCell ref="P8:R9"/>
    <mergeCell ref="S8:AB8"/>
    <mergeCell ref="AC8:AI8"/>
    <mergeCell ref="D9:G9"/>
    <mergeCell ref="H9:O9"/>
    <mergeCell ref="S9:AB9"/>
    <mergeCell ref="AC9:AI9"/>
    <mergeCell ref="A3:AI3"/>
    <mergeCell ref="A5:AI5"/>
    <mergeCell ref="A7:G7"/>
    <mergeCell ref="H7:J7"/>
    <mergeCell ref="K7:O7"/>
    <mergeCell ref="P7:AI7"/>
  </mergeCells>
  <phoneticPr fontId="3"/>
  <dataValidations count="4">
    <dataValidation type="list" allowBlank="1" showInputMessage="1" showErrorMessage="1" sqref="T18:V21" xr:uid="{D4AA7710-FCB0-4A98-ACAE-FEA37AE3B49C}">
      <formula1>"✔"</formula1>
    </dataValidation>
    <dataValidation imeMode="halfAlpha" allowBlank="1" showInputMessage="1" showErrorMessage="1" sqref="O37:R37 I37:J37" xr:uid="{B8C1AE75-26D2-4C16-AAC6-BD1AC610CDC8}"/>
    <dataValidation allowBlank="1" sqref="D9:G9" xr:uid="{E655FF54-0451-41C6-863B-8968EB660D27}"/>
    <dataValidation type="custom" allowBlank="1" showInputMessage="1" showErrorMessage="1" sqref="H10" xr:uid="{69DC234B-0162-4781-AB1A-CE68CCC43427}">
      <formula1>LEN(H10)=LENB(H10)</formula1>
    </dataValidation>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tableParts count="2">
    <tablePart r:id="rId2"/>
    <tablePart r:id="rId3"/>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FD132B-B8AF-44CF-A200-6C17703744A8}">
  <dimension ref="A1:AV48"/>
  <sheetViews>
    <sheetView showGridLines="0" showZeros="0" view="pageBreakPreview" zoomScaleNormal="100" zoomScaleSheetLayoutView="100" workbookViewId="0">
      <selection activeCell="BR27" sqref="BR27"/>
    </sheetView>
  </sheetViews>
  <sheetFormatPr defaultColWidth="2.21875" defaultRowHeight="13.2"/>
  <cols>
    <col min="1" max="1" width="2.21875" style="2" customWidth="1"/>
    <col min="2" max="3" width="2.21875" style="2"/>
    <col min="4" max="4" width="2.77734375" style="2" customWidth="1"/>
    <col min="5" max="7" width="2.21875" style="2"/>
    <col min="8" max="8" width="13" style="2" customWidth="1"/>
    <col min="9" max="15" width="2.33203125" style="2" bestFit="1" customWidth="1"/>
    <col min="16" max="30" width="2.21875" style="2"/>
    <col min="31" max="31" width="2.44140625" style="2" bestFit="1" customWidth="1"/>
    <col min="32" max="36" width="2.21875" style="2"/>
    <col min="37" max="43" width="2.21875" style="2" hidden="1" customWidth="1"/>
    <col min="44" max="16384" width="2.21875" style="2"/>
  </cols>
  <sheetData>
    <row r="1" spans="1:45">
      <c r="A1" s="49" t="s">
        <v>91</v>
      </c>
      <c r="B1" s="74"/>
      <c r="C1" s="74"/>
      <c r="E1" s="59" t="str" cm="1">
        <f t="array" aca="1" ref="E1" ca="1">_xlfn.TEXTAFTER(CELL("filename",E1),"]")</f>
        <v>個票4</v>
      </c>
      <c r="F1" s="60"/>
      <c r="G1" s="60"/>
    </row>
    <row r="2" spans="1:45" ht="7.5" customHeight="1"/>
    <row r="3" spans="1:45" ht="28.5" customHeight="1">
      <c r="A3" s="214" t="s">
        <v>111</v>
      </c>
      <c r="B3" s="215"/>
      <c r="C3" s="215"/>
      <c r="D3" s="215"/>
      <c r="E3" s="215"/>
      <c r="F3" s="215"/>
      <c r="G3" s="215"/>
      <c r="H3" s="215"/>
      <c r="I3" s="215"/>
      <c r="J3" s="215"/>
      <c r="K3" s="215"/>
      <c r="L3" s="215"/>
      <c r="M3" s="215"/>
      <c r="N3" s="215"/>
      <c r="O3" s="215"/>
      <c r="P3" s="215"/>
      <c r="Q3" s="215"/>
      <c r="R3" s="215"/>
      <c r="S3" s="215"/>
      <c r="T3" s="215"/>
      <c r="U3" s="215"/>
      <c r="V3" s="215"/>
      <c r="W3" s="215"/>
      <c r="X3" s="215"/>
      <c r="Y3" s="215"/>
      <c r="Z3" s="215"/>
      <c r="AA3" s="215"/>
      <c r="AB3" s="215"/>
      <c r="AC3" s="215"/>
      <c r="AD3" s="215"/>
      <c r="AE3" s="215"/>
      <c r="AF3" s="215"/>
      <c r="AG3" s="215"/>
      <c r="AH3" s="215"/>
      <c r="AI3" s="216"/>
    </row>
    <row r="4" spans="1:45" ht="9" customHeight="1">
      <c r="A4" s="15"/>
      <c r="B4" s="15"/>
      <c r="C4" s="15"/>
      <c r="D4" s="15"/>
      <c r="E4" s="15"/>
      <c r="F4" s="15"/>
      <c r="G4" s="15"/>
      <c r="H4" s="15"/>
      <c r="I4" s="15"/>
      <c r="J4" s="15"/>
      <c r="K4" s="15"/>
      <c r="L4" s="15"/>
      <c r="M4" s="15"/>
      <c r="N4" s="15"/>
      <c r="O4" s="15"/>
      <c r="P4" s="15"/>
      <c r="Q4" s="15"/>
      <c r="R4" s="15"/>
      <c r="S4" s="15"/>
      <c r="T4" s="15"/>
      <c r="U4" s="15"/>
      <c r="V4" s="15"/>
      <c r="W4" s="15"/>
      <c r="X4" s="15"/>
      <c r="Y4" s="15"/>
      <c r="Z4" s="15"/>
      <c r="AA4" s="15"/>
      <c r="AB4" s="15"/>
      <c r="AC4" s="15"/>
      <c r="AD4" s="15"/>
      <c r="AE4" s="15"/>
      <c r="AF4" s="15"/>
      <c r="AG4" s="15"/>
      <c r="AH4" s="15"/>
      <c r="AI4" s="15"/>
    </row>
    <row r="5" spans="1:45" ht="19.8" customHeight="1">
      <c r="A5" s="170" t="s">
        <v>28</v>
      </c>
      <c r="B5" s="171"/>
      <c r="C5" s="171"/>
      <c r="D5" s="171"/>
      <c r="E5" s="171"/>
      <c r="F5" s="171"/>
      <c r="G5" s="171"/>
      <c r="H5" s="171"/>
      <c r="I5" s="171"/>
      <c r="J5" s="171"/>
      <c r="K5" s="171"/>
      <c r="L5" s="171"/>
      <c r="M5" s="171"/>
      <c r="N5" s="171"/>
      <c r="O5" s="171"/>
      <c r="P5" s="171"/>
      <c r="Q5" s="171"/>
      <c r="R5" s="171"/>
      <c r="S5" s="171"/>
      <c r="T5" s="171"/>
      <c r="U5" s="171"/>
      <c r="V5" s="171"/>
      <c r="W5" s="171"/>
      <c r="X5" s="171"/>
      <c r="Y5" s="171"/>
      <c r="Z5" s="171"/>
      <c r="AA5" s="171"/>
      <c r="AB5" s="171"/>
      <c r="AC5" s="171"/>
      <c r="AD5" s="171"/>
      <c r="AE5" s="171"/>
      <c r="AF5" s="171"/>
      <c r="AG5" s="171"/>
      <c r="AH5" s="171"/>
      <c r="AI5" s="172"/>
      <c r="AS5" s="95" t="s">
        <v>123</v>
      </c>
    </row>
    <row r="6" spans="1:45" ht="4.5" customHeight="1">
      <c r="A6" s="16"/>
      <c r="B6" s="16"/>
      <c r="C6" s="16"/>
      <c r="D6" s="16"/>
      <c r="E6" s="16"/>
      <c r="F6" s="16"/>
      <c r="G6" s="16"/>
      <c r="H6" s="16"/>
      <c r="I6" s="16"/>
      <c r="J6" s="16"/>
      <c r="K6" s="16"/>
      <c r="L6" s="16"/>
      <c r="M6" s="16"/>
      <c r="N6" s="16"/>
      <c r="O6" s="16"/>
      <c r="P6" s="16"/>
      <c r="Q6" s="16"/>
      <c r="R6" s="16"/>
      <c r="S6" s="16"/>
      <c r="T6" s="16"/>
      <c r="U6" s="16"/>
      <c r="V6" s="16"/>
      <c r="W6" s="16"/>
      <c r="X6" s="16"/>
      <c r="Y6" s="16"/>
      <c r="Z6" s="16"/>
      <c r="AA6" s="16"/>
      <c r="AB6" s="16"/>
      <c r="AC6" s="16"/>
      <c r="AD6" s="16"/>
      <c r="AE6" s="16"/>
      <c r="AF6" s="16"/>
      <c r="AG6" s="16"/>
      <c r="AH6" s="16"/>
      <c r="AI6" s="16"/>
    </row>
    <row r="7" spans="1:45" ht="28.5" customHeight="1">
      <c r="A7" s="193" t="s">
        <v>9</v>
      </c>
      <c r="B7" s="194"/>
      <c r="C7" s="194"/>
      <c r="D7" s="194"/>
      <c r="E7" s="194"/>
      <c r="F7" s="194"/>
      <c r="G7" s="195"/>
      <c r="H7" s="217"/>
      <c r="I7" s="218"/>
      <c r="J7" s="219"/>
      <c r="K7" s="193" t="s">
        <v>10</v>
      </c>
      <c r="L7" s="194"/>
      <c r="M7" s="194"/>
      <c r="N7" s="194"/>
      <c r="O7" s="195"/>
      <c r="P7" s="220"/>
      <c r="Q7" s="184"/>
      <c r="R7" s="184"/>
      <c r="S7" s="184"/>
      <c r="T7" s="184"/>
      <c r="U7" s="184"/>
      <c r="V7" s="184"/>
      <c r="W7" s="184"/>
      <c r="X7" s="184"/>
      <c r="Y7" s="184"/>
      <c r="Z7" s="184"/>
      <c r="AA7" s="184"/>
      <c r="AB7" s="184"/>
      <c r="AC7" s="184"/>
      <c r="AD7" s="184"/>
      <c r="AE7" s="184"/>
      <c r="AF7" s="184"/>
      <c r="AG7" s="184"/>
      <c r="AH7" s="184"/>
      <c r="AI7" s="221"/>
    </row>
    <row r="8" spans="1:45" ht="28.5" customHeight="1">
      <c r="A8" s="209" t="s">
        <v>11</v>
      </c>
      <c r="B8" s="210"/>
      <c r="C8" s="211"/>
      <c r="D8" s="193" t="s">
        <v>12</v>
      </c>
      <c r="E8" s="194"/>
      <c r="F8" s="194"/>
      <c r="G8" s="195"/>
      <c r="H8" s="193" t="s">
        <v>81</v>
      </c>
      <c r="I8" s="194"/>
      <c r="J8" s="194"/>
      <c r="K8" s="194"/>
      <c r="L8" s="194"/>
      <c r="M8" s="194"/>
      <c r="N8" s="194"/>
      <c r="O8" s="195"/>
      <c r="P8" s="209" t="s">
        <v>13</v>
      </c>
      <c r="Q8" s="210"/>
      <c r="R8" s="211"/>
      <c r="S8" s="193" t="s">
        <v>2</v>
      </c>
      <c r="T8" s="194"/>
      <c r="U8" s="194"/>
      <c r="V8" s="194"/>
      <c r="W8" s="194"/>
      <c r="X8" s="194"/>
      <c r="Y8" s="194"/>
      <c r="Z8" s="194"/>
      <c r="AA8" s="194"/>
      <c r="AB8" s="195"/>
      <c r="AC8" s="196" t="s">
        <v>29</v>
      </c>
      <c r="AD8" s="182"/>
      <c r="AE8" s="182"/>
      <c r="AF8" s="182"/>
      <c r="AG8" s="182"/>
      <c r="AH8" s="182"/>
      <c r="AI8" s="183"/>
    </row>
    <row r="9" spans="1:45" ht="28.5" customHeight="1">
      <c r="A9" s="212"/>
      <c r="B9" s="213"/>
      <c r="C9" s="120"/>
      <c r="D9" s="197" t="s">
        <v>27</v>
      </c>
      <c r="E9" s="198"/>
      <c r="F9" s="198"/>
      <c r="G9" s="199"/>
      <c r="H9" s="200"/>
      <c r="I9" s="201"/>
      <c r="J9" s="201"/>
      <c r="K9" s="201"/>
      <c r="L9" s="201"/>
      <c r="M9" s="201"/>
      <c r="N9" s="201"/>
      <c r="O9" s="202"/>
      <c r="P9" s="212"/>
      <c r="Q9" s="213"/>
      <c r="R9" s="120"/>
      <c r="S9" s="203"/>
      <c r="T9" s="204"/>
      <c r="U9" s="204"/>
      <c r="V9" s="204"/>
      <c r="W9" s="204"/>
      <c r="X9" s="204"/>
      <c r="Y9" s="204"/>
      <c r="Z9" s="204"/>
      <c r="AA9" s="204"/>
      <c r="AB9" s="205"/>
      <c r="AC9" s="206"/>
      <c r="AD9" s="207"/>
      <c r="AE9" s="207"/>
      <c r="AF9" s="207"/>
      <c r="AG9" s="207"/>
      <c r="AH9" s="207"/>
      <c r="AI9" s="208"/>
    </row>
    <row r="10" spans="1:45" s="3" customFormat="1" ht="28.5" customHeight="1">
      <c r="A10" s="161" t="s">
        <v>31</v>
      </c>
      <c r="B10" s="194"/>
      <c r="C10" s="194"/>
      <c r="D10" s="194"/>
      <c r="E10" s="194"/>
      <c r="F10" s="194"/>
      <c r="G10" s="195"/>
      <c r="H10" s="62"/>
      <c r="I10" s="187" t="str">
        <f>IFERROR(VLOOKUP(H10,事業所種別・基準額!$B$5:$C$33,2,FALSE),"")</f>
        <v/>
      </c>
      <c r="J10" s="188"/>
      <c r="K10" s="188"/>
      <c r="L10" s="188"/>
      <c r="M10" s="188"/>
      <c r="N10" s="188"/>
      <c r="O10" s="188"/>
      <c r="P10" s="188"/>
      <c r="Q10" s="188"/>
      <c r="R10" s="188"/>
      <c r="S10" s="188"/>
      <c r="T10" s="188"/>
      <c r="U10" s="188"/>
      <c r="V10" s="188"/>
      <c r="W10" s="188"/>
      <c r="X10" s="188"/>
      <c r="Y10" s="188"/>
      <c r="Z10" s="188"/>
      <c r="AA10" s="188"/>
      <c r="AB10" s="189"/>
      <c r="AC10" s="181" t="s">
        <v>14</v>
      </c>
      <c r="AD10" s="182"/>
      <c r="AE10" s="183"/>
      <c r="AF10" s="184"/>
      <c r="AG10" s="184"/>
      <c r="AH10" s="185" t="s">
        <v>15</v>
      </c>
      <c r="AI10" s="186"/>
      <c r="AL10" s="180"/>
      <c r="AM10" s="180"/>
      <c r="AN10" s="180"/>
      <c r="AO10" s="180"/>
      <c r="AP10" s="180"/>
      <c r="AQ10" s="180"/>
    </row>
    <row r="11" spans="1:45" s="3" customFormat="1" ht="6" customHeight="1">
      <c r="A11" s="17"/>
      <c r="B11" s="17"/>
      <c r="C11" s="17"/>
      <c r="D11" s="17"/>
      <c r="E11" s="17"/>
      <c r="F11" s="17"/>
      <c r="G11" s="17"/>
      <c r="H11" s="17"/>
      <c r="I11" s="16"/>
      <c r="J11" s="16"/>
      <c r="K11" s="16"/>
      <c r="L11" s="16"/>
      <c r="M11" s="16"/>
      <c r="N11" s="16"/>
      <c r="O11" s="16"/>
      <c r="P11" s="16"/>
      <c r="Q11" s="18"/>
      <c r="R11" s="16"/>
      <c r="S11" s="16"/>
      <c r="T11" s="16"/>
      <c r="U11" s="19"/>
      <c r="V11" s="20"/>
      <c r="W11" s="18"/>
      <c r="X11" s="16"/>
      <c r="Y11" s="16"/>
      <c r="Z11" s="16"/>
      <c r="AA11" s="16"/>
      <c r="AB11" s="16"/>
      <c r="AC11" s="16"/>
      <c r="AD11" s="16"/>
      <c r="AE11" s="16"/>
      <c r="AF11" s="16"/>
      <c r="AG11" s="16"/>
      <c r="AH11" s="16"/>
      <c r="AI11" s="16"/>
    </row>
    <row r="12" spans="1:45" s="3" customFormat="1" ht="16.8" customHeight="1"/>
    <row r="13" spans="1:45" s="3" customFormat="1" ht="3" customHeight="1"/>
    <row r="14" spans="1:45" s="3" customFormat="1" ht="16.2" customHeight="1"/>
    <row r="15" spans="1:45" s="3" customFormat="1" ht="6" customHeight="1">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row>
    <row r="16" spans="1:45" s="3" customFormat="1" ht="18.600000000000001" customHeight="1">
      <c r="A16" s="170" t="s">
        <v>113</v>
      </c>
      <c r="B16" s="171"/>
      <c r="C16" s="171"/>
      <c r="D16" s="171"/>
      <c r="E16" s="171"/>
      <c r="F16" s="171"/>
      <c r="G16" s="171"/>
      <c r="H16" s="171"/>
      <c r="I16" s="171"/>
      <c r="J16" s="171"/>
      <c r="K16" s="171"/>
      <c r="L16" s="171"/>
      <c r="M16" s="171"/>
      <c r="N16" s="171"/>
      <c r="O16" s="171"/>
      <c r="P16" s="171"/>
      <c r="Q16" s="171"/>
      <c r="R16" s="171"/>
      <c r="S16" s="171"/>
      <c r="T16" s="171"/>
      <c r="U16" s="171"/>
      <c r="V16" s="171"/>
      <c r="W16" s="171"/>
      <c r="X16" s="171"/>
      <c r="Y16" s="171"/>
      <c r="Z16" s="171"/>
      <c r="AA16" s="171"/>
      <c r="AB16" s="171"/>
      <c r="AC16" s="171"/>
      <c r="AD16" s="171"/>
      <c r="AE16" s="171"/>
      <c r="AF16" s="171"/>
      <c r="AG16" s="171"/>
      <c r="AH16" s="171"/>
      <c r="AI16" s="172"/>
    </row>
    <row r="17" spans="1:48" s="3" customFormat="1" ht="3" customHeight="1">
      <c r="A17" s="33"/>
      <c r="B17" s="33"/>
      <c r="C17" s="33"/>
      <c r="D17" s="33"/>
      <c r="E17" s="33"/>
      <c r="F17" s="33"/>
      <c r="G17" s="33"/>
      <c r="H17" s="33"/>
      <c r="I17" s="34"/>
      <c r="J17" s="34"/>
      <c r="K17" s="34"/>
      <c r="L17" s="34"/>
      <c r="M17" s="34"/>
      <c r="N17" s="34"/>
      <c r="O17" s="34"/>
      <c r="P17" s="34"/>
      <c r="Q17" s="34"/>
      <c r="R17" s="34"/>
      <c r="S17" s="34"/>
      <c r="T17" s="34"/>
      <c r="U17" s="34"/>
      <c r="V17" s="34"/>
      <c r="W17" s="34"/>
      <c r="X17" s="34"/>
      <c r="Y17" s="34"/>
      <c r="Z17" s="34"/>
      <c r="AA17" s="34"/>
      <c r="AB17" s="34"/>
      <c r="AC17" s="34"/>
      <c r="AD17" s="34"/>
      <c r="AE17" s="34"/>
      <c r="AF17" s="34"/>
      <c r="AG17" s="34"/>
      <c r="AH17" s="34"/>
      <c r="AI17" s="34"/>
    </row>
    <row r="18" spans="1:48" s="3" customFormat="1" ht="24.6" customHeight="1">
      <c r="A18" s="168" t="s">
        <v>76</v>
      </c>
      <c r="B18" s="169"/>
      <c r="C18" s="169"/>
      <c r="D18" s="169"/>
      <c r="E18" s="169"/>
      <c r="F18" s="169"/>
      <c r="G18" s="169"/>
      <c r="H18" s="169"/>
      <c r="I18" s="169"/>
      <c r="J18" s="169"/>
      <c r="K18" s="169"/>
      <c r="L18" s="169"/>
      <c r="M18" s="169"/>
      <c r="N18" s="169"/>
      <c r="O18" s="169"/>
      <c r="P18" s="169"/>
      <c r="Q18" s="169"/>
      <c r="R18" s="169"/>
      <c r="S18" s="169"/>
      <c r="T18" s="155"/>
      <c r="U18" s="156"/>
      <c r="V18" s="157"/>
      <c r="W18" s="25"/>
      <c r="X18" s="25"/>
      <c r="Y18" s="25"/>
      <c r="Z18" s="25"/>
      <c r="AA18" s="25"/>
      <c r="AB18" s="25"/>
      <c r="AC18" s="25"/>
    </row>
    <row r="19" spans="1:48" s="3" customFormat="1" ht="13.2" customHeight="1">
      <c r="A19" s="158" t="s">
        <v>77</v>
      </c>
      <c r="B19" s="159"/>
      <c r="C19" s="159"/>
      <c r="D19" s="159"/>
      <c r="E19" s="159"/>
      <c r="F19" s="159"/>
      <c r="G19" s="159"/>
      <c r="H19" s="159"/>
      <c r="I19" s="159"/>
      <c r="J19" s="159"/>
      <c r="K19" s="159"/>
      <c r="L19" s="159"/>
      <c r="M19" s="159"/>
      <c r="N19" s="159"/>
      <c r="O19" s="159"/>
      <c r="P19" s="159"/>
      <c r="Q19" s="159"/>
      <c r="R19" s="159"/>
      <c r="S19" s="160"/>
      <c r="T19" s="155"/>
      <c r="U19" s="156"/>
      <c r="V19" s="157"/>
      <c r="W19" s="25"/>
      <c r="X19" s="25"/>
      <c r="Y19" s="25"/>
      <c r="Z19" s="25"/>
      <c r="AA19" s="25"/>
      <c r="AB19" s="25"/>
      <c r="AC19" s="25"/>
    </row>
    <row r="20" spans="1:48" s="3" customFormat="1" ht="13.2" customHeight="1">
      <c r="A20" s="158" t="s">
        <v>78</v>
      </c>
      <c r="B20" s="159"/>
      <c r="C20" s="159"/>
      <c r="D20" s="159"/>
      <c r="E20" s="159"/>
      <c r="F20" s="159"/>
      <c r="G20" s="159"/>
      <c r="H20" s="159"/>
      <c r="I20" s="159"/>
      <c r="J20" s="159"/>
      <c r="K20" s="159"/>
      <c r="L20" s="159"/>
      <c r="M20" s="159"/>
      <c r="N20" s="159"/>
      <c r="O20" s="159"/>
      <c r="P20" s="159"/>
      <c r="Q20" s="159"/>
      <c r="R20" s="159"/>
      <c r="S20" s="159"/>
      <c r="T20" s="155"/>
      <c r="U20" s="156"/>
      <c r="V20" s="157"/>
      <c r="W20" s="25"/>
      <c r="X20" s="25"/>
      <c r="Y20" s="25"/>
      <c r="Z20" s="25"/>
      <c r="AA20" s="25"/>
      <c r="AB20" s="25"/>
      <c r="AC20" s="25"/>
    </row>
    <row r="21" spans="1:48" s="3" customFormat="1" ht="24.6" customHeight="1">
      <c r="A21" s="168" t="s">
        <v>112</v>
      </c>
      <c r="B21" s="169"/>
      <c r="C21" s="169"/>
      <c r="D21" s="169"/>
      <c r="E21" s="169"/>
      <c r="F21" s="169"/>
      <c r="G21" s="169"/>
      <c r="H21" s="169"/>
      <c r="I21" s="169"/>
      <c r="J21" s="169"/>
      <c r="K21" s="169"/>
      <c r="L21" s="169"/>
      <c r="M21" s="169"/>
      <c r="N21" s="169"/>
      <c r="O21" s="169"/>
      <c r="P21" s="169"/>
      <c r="Q21" s="169"/>
      <c r="R21" s="169"/>
      <c r="S21" s="169"/>
      <c r="T21" s="155"/>
      <c r="U21" s="156"/>
      <c r="V21" s="157"/>
      <c r="W21" s="25"/>
      <c r="X21" s="25"/>
      <c r="Y21" s="25"/>
      <c r="Z21" s="25"/>
      <c r="AA21" s="25"/>
      <c r="AB21" s="25"/>
      <c r="AC21" s="25"/>
    </row>
    <row r="22" spans="1:48" s="3" customFormat="1" ht="6" customHeight="1">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row>
    <row r="23" spans="1:48" s="3" customFormat="1" ht="30" customHeight="1">
      <c r="A23" s="170" t="s">
        <v>16</v>
      </c>
      <c r="B23" s="171"/>
      <c r="C23" s="171"/>
      <c r="D23" s="171"/>
      <c r="E23" s="171"/>
      <c r="F23" s="171"/>
      <c r="G23" s="171"/>
      <c r="H23" s="171"/>
      <c r="I23" s="171"/>
      <c r="J23" s="171"/>
      <c r="K23" s="171"/>
      <c r="L23" s="171"/>
      <c r="M23" s="171"/>
      <c r="N23" s="171"/>
      <c r="O23" s="171"/>
      <c r="P23" s="171"/>
      <c r="Q23" s="171"/>
      <c r="R23" s="171"/>
      <c r="S23" s="171"/>
      <c r="T23" s="171"/>
      <c r="U23" s="171"/>
      <c r="V23" s="171"/>
      <c r="W23" s="171"/>
      <c r="X23" s="171"/>
      <c r="Y23" s="171"/>
      <c r="Z23" s="171"/>
      <c r="AA23" s="171"/>
      <c r="AB23" s="171"/>
      <c r="AC23" s="171"/>
      <c r="AD23" s="171"/>
      <c r="AE23" s="171"/>
      <c r="AF23" s="171"/>
      <c r="AG23" s="171"/>
      <c r="AH23" s="171"/>
      <c r="AI23" s="172"/>
    </row>
    <row r="24" spans="1:48" s="3" customFormat="1" ht="3" customHeight="1" thickBot="1">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row>
    <row r="25" spans="1:48" s="3" customFormat="1" ht="15.6" customHeight="1">
      <c r="A25" s="85" t="s">
        <v>89</v>
      </c>
      <c r="B25" s="85"/>
      <c r="C25" s="85"/>
      <c r="D25" s="86"/>
      <c r="E25" s="7"/>
      <c r="F25" s="7"/>
      <c r="G25" s="7"/>
      <c r="H25" s="7"/>
      <c r="I25" s="8"/>
      <c r="J25" s="8"/>
      <c r="K25" s="7"/>
      <c r="L25" s="7"/>
      <c r="M25" s="7"/>
      <c r="N25" s="7"/>
      <c r="O25" s="7"/>
      <c r="P25" s="9"/>
      <c r="Q25" s="9"/>
      <c r="R25" s="9"/>
      <c r="S25" s="9"/>
      <c r="U25" s="161" t="s">
        <v>69</v>
      </c>
      <c r="V25" s="162"/>
      <c r="W25" s="162"/>
      <c r="X25" s="162"/>
      <c r="Y25" s="162"/>
      <c r="Z25" s="161" t="s">
        <v>17</v>
      </c>
      <c r="AA25" s="162"/>
      <c r="AB25" s="162"/>
      <c r="AC25" s="162"/>
      <c r="AD25" s="162"/>
      <c r="AE25" s="173" t="s">
        <v>30</v>
      </c>
      <c r="AF25" s="174"/>
      <c r="AG25" s="174"/>
      <c r="AH25" s="174"/>
      <c r="AI25" s="175"/>
    </row>
    <row r="26" spans="1:48" s="3" customFormat="1" ht="18" customHeight="1">
      <c r="A26" s="85" t="s">
        <v>88</v>
      </c>
      <c r="B26" s="85"/>
      <c r="C26" s="85"/>
      <c r="D26" s="86"/>
      <c r="E26" s="7"/>
      <c r="F26" s="7"/>
      <c r="G26" s="7"/>
      <c r="H26" s="7"/>
      <c r="I26" s="7"/>
      <c r="J26" s="7"/>
      <c r="K26" s="7"/>
      <c r="L26" s="7"/>
      <c r="M26" s="7"/>
      <c r="N26" s="7"/>
      <c r="O26" s="7"/>
      <c r="P26" s="7"/>
      <c r="Q26" s="7"/>
      <c r="R26" s="7"/>
      <c r="S26" s="7"/>
      <c r="U26" s="163">
        <f>ROUNDDOWN(H45/1000,0)</f>
        <v>0</v>
      </c>
      <c r="V26" s="164"/>
      <c r="W26" s="164"/>
      <c r="X26" s="167" t="s">
        <v>0</v>
      </c>
      <c r="Y26" s="167"/>
      <c r="Z26" s="163" t="str">
        <f>IFERROR(IF($H$10&lt;23,VLOOKUP(H10,事業所種別・基準額!$B$5:$E$33,4,FALSE),AF10*6),"")</f>
        <v/>
      </c>
      <c r="AA26" s="164"/>
      <c r="AB26" s="164"/>
      <c r="AC26" s="167" t="s">
        <v>0</v>
      </c>
      <c r="AD26" s="167"/>
      <c r="AE26" s="176">
        <f>MIN(U26,Z26)</f>
        <v>0</v>
      </c>
      <c r="AF26" s="177"/>
      <c r="AG26" s="177"/>
      <c r="AH26" s="167" t="s">
        <v>0</v>
      </c>
      <c r="AI26" s="190"/>
    </row>
    <row r="27" spans="1:48" s="3" customFormat="1" ht="24" customHeight="1" thickBot="1">
      <c r="A27" s="83" t="s">
        <v>19</v>
      </c>
      <c r="B27" s="7"/>
      <c r="C27" s="7"/>
      <c r="D27" s="7"/>
      <c r="E27" s="7"/>
      <c r="F27" s="7"/>
      <c r="G27" s="7"/>
      <c r="H27" s="7"/>
      <c r="I27" s="7"/>
      <c r="J27" s="7"/>
      <c r="K27" s="7"/>
      <c r="L27" s="7"/>
      <c r="M27" s="7"/>
      <c r="N27" s="7"/>
      <c r="O27" s="7"/>
      <c r="P27" s="7"/>
      <c r="Q27" s="7"/>
      <c r="R27" s="7"/>
      <c r="S27" s="7"/>
      <c r="U27" s="165"/>
      <c r="V27" s="166"/>
      <c r="W27" s="166"/>
      <c r="X27" s="167"/>
      <c r="Y27" s="167"/>
      <c r="Z27" s="165"/>
      <c r="AA27" s="166"/>
      <c r="AB27" s="166"/>
      <c r="AC27" s="167"/>
      <c r="AD27" s="167"/>
      <c r="AE27" s="178"/>
      <c r="AF27" s="179"/>
      <c r="AG27" s="179"/>
      <c r="AH27" s="191"/>
      <c r="AI27" s="192"/>
      <c r="AP27" s="4"/>
      <c r="AR27" s="76"/>
    </row>
    <row r="28" spans="1:48" s="35" customFormat="1" ht="29.4" customHeight="1">
      <c r="A28" s="142" t="s">
        <v>20</v>
      </c>
      <c r="B28" s="143"/>
      <c r="C28" s="143"/>
      <c r="D28" s="143"/>
      <c r="E28" s="143"/>
      <c r="F28" s="143"/>
      <c r="G28" s="143"/>
      <c r="H28" s="65" t="s">
        <v>71</v>
      </c>
      <c r="I28" s="144" t="s">
        <v>83</v>
      </c>
      <c r="J28" s="143"/>
      <c r="K28" s="143"/>
      <c r="L28" s="143"/>
      <c r="M28" s="143"/>
      <c r="N28" s="143"/>
      <c r="O28" s="143"/>
      <c r="P28" s="143"/>
      <c r="Q28" s="143"/>
      <c r="R28" s="143"/>
      <c r="S28" s="143"/>
      <c r="T28" s="143"/>
      <c r="U28" s="143"/>
      <c r="V28" s="143"/>
      <c r="W28" s="143"/>
      <c r="X28" s="143"/>
      <c r="Y28" s="143"/>
      <c r="Z28" s="143"/>
      <c r="AA28" s="143"/>
      <c r="AB28" s="143"/>
      <c r="AC28" s="143"/>
      <c r="AD28" s="143"/>
      <c r="AE28" s="143"/>
      <c r="AF28" s="143"/>
      <c r="AG28" s="143"/>
      <c r="AH28" s="143"/>
      <c r="AI28" s="145"/>
      <c r="AR28" s="82"/>
    </row>
    <row r="29" spans="1:48" s="35" customFormat="1" ht="18.600000000000001" customHeight="1">
      <c r="A29" s="154"/>
      <c r="B29" s="154"/>
      <c r="C29" s="154"/>
      <c r="D29" s="154"/>
      <c r="E29" s="154"/>
      <c r="F29" s="154"/>
      <c r="G29" s="154"/>
      <c r="H29" s="66"/>
      <c r="I29" s="139"/>
      <c r="J29" s="139"/>
      <c r="K29" s="139"/>
      <c r="L29" s="139"/>
      <c r="M29" s="139"/>
      <c r="N29" s="139"/>
      <c r="O29" s="139"/>
      <c r="P29" s="139"/>
      <c r="Q29" s="139"/>
      <c r="R29" s="139"/>
      <c r="S29" s="139"/>
      <c r="T29" s="139"/>
      <c r="U29" s="139"/>
      <c r="V29" s="139"/>
      <c r="W29" s="139"/>
      <c r="X29" s="139"/>
      <c r="Y29" s="139"/>
      <c r="Z29" s="139"/>
      <c r="AA29" s="139"/>
      <c r="AB29" s="139"/>
      <c r="AC29" s="139"/>
      <c r="AD29" s="139"/>
      <c r="AE29" s="139"/>
      <c r="AF29" s="139"/>
      <c r="AG29" s="139"/>
      <c r="AH29" s="139"/>
      <c r="AI29" s="139"/>
      <c r="AR29" s="95" t="s">
        <v>124</v>
      </c>
      <c r="AS29" s="95"/>
    </row>
    <row r="30" spans="1:48" s="35" customFormat="1" ht="18.600000000000001" customHeight="1">
      <c r="A30" s="133"/>
      <c r="B30" s="134"/>
      <c r="C30" s="134"/>
      <c r="D30" s="134"/>
      <c r="E30" s="134"/>
      <c r="F30" s="134"/>
      <c r="G30" s="135"/>
      <c r="H30" s="66"/>
      <c r="I30" s="130"/>
      <c r="J30" s="131"/>
      <c r="K30" s="131"/>
      <c r="L30" s="131"/>
      <c r="M30" s="131"/>
      <c r="N30" s="131"/>
      <c r="O30" s="131"/>
      <c r="P30" s="131"/>
      <c r="Q30" s="131"/>
      <c r="R30" s="131"/>
      <c r="S30" s="131"/>
      <c r="T30" s="131"/>
      <c r="U30" s="131"/>
      <c r="V30" s="131"/>
      <c r="W30" s="131"/>
      <c r="X30" s="131"/>
      <c r="Y30" s="131"/>
      <c r="Z30" s="131"/>
      <c r="AA30" s="131"/>
      <c r="AB30" s="131"/>
      <c r="AC30" s="131"/>
      <c r="AD30" s="131"/>
      <c r="AE30" s="131"/>
      <c r="AF30" s="131"/>
      <c r="AG30" s="131"/>
      <c r="AH30" s="131"/>
      <c r="AI30" s="132"/>
      <c r="AR30" s="96"/>
      <c r="AS30" s="95" t="s">
        <v>125</v>
      </c>
    </row>
    <row r="31" spans="1:48" s="35" customFormat="1" ht="18.600000000000001" customHeight="1">
      <c r="A31" s="133"/>
      <c r="B31" s="134"/>
      <c r="C31" s="134"/>
      <c r="D31" s="134"/>
      <c r="E31" s="134"/>
      <c r="F31" s="134"/>
      <c r="G31" s="135"/>
      <c r="H31" s="66"/>
      <c r="I31" s="130"/>
      <c r="J31" s="131"/>
      <c r="K31" s="131"/>
      <c r="L31" s="131"/>
      <c r="M31" s="131"/>
      <c r="N31" s="131"/>
      <c r="O31" s="131"/>
      <c r="P31" s="131"/>
      <c r="Q31" s="131"/>
      <c r="R31" s="131"/>
      <c r="S31" s="131"/>
      <c r="T31" s="131"/>
      <c r="U31" s="131"/>
      <c r="V31" s="131"/>
      <c r="W31" s="131"/>
      <c r="X31" s="131"/>
      <c r="Y31" s="131"/>
      <c r="Z31" s="131"/>
      <c r="AA31" s="131"/>
      <c r="AB31" s="131"/>
      <c r="AC31" s="131"/>
      <c r="AD31" s="131"/>
      <c r="AE31" s="131"/>
      <c r="AF31" s="131"/>
      <c r="AG31" s="131"/>
      <c r="AH31" s="131"/>
      <c r="AI31" s="132"/>
      <c r="AR31" s="48"/>
      <c r="AS31" s="82"/>
      <c r="AT31" s="82"/>
      <c r="AU31" s="82"/>
      <c r="AV31" s="82"/>
    </row>
    <row r="32" spans="1:48" s="35" customFormat="1" ht="18.600000000000001" customHeight="1">
      <c r="A32" s="154"/>
      <c r="B32" s="154"/>
      <c r="C32" s="154"/>
      <c r="D32" s="154"/>
      <c r="E32" s="154"/>
      <c r="F32" s="154"/>
      <c r="G32" s="154"/>
      <c r="H32" s="66"/>
      <c r="I32" s="139"/>
      <c r="J32" s="139"/>
      <c r="K32" s="139"/>
      <c r="L32" s="139"/>
      <c r="M32" s="139"/>
      <c r="N32" s="139"/>
      <c r="O32" s="139"/>
      <c r="P32" s="139"/>
      <c r="Q32" s="139"/>
      <c r="R32" s="139"/>
      <c r="S32" s="139"/>
      <c r="T32" s="139"/>
      <c r="U32" s="139"/>
      <c r="V32" s="139"/>
      <c r="W32" s="139"/>
      <c r="X32" s="139"/>
      <c r="Y32" s="139"/>
      <c r="Z32" s="139"/>
      <c r="AA32" s="139"/>
      <c r="AB32" s="139"/>
      <c r="AC32" s="139"/>
      <c r="AD32" s="139"/>
      <c r="AE32" s="139"/>
      <c r="AF32" s="139"/>
      <c r="AG32" s="139"/>
      <c r="AH32" s="139"/>
      <c r="AI32" s="139"/>
      <c r="AS32" s="81"/>
      <c r="AT32" s="82"/>
      <c r="AU32" s="82"/>
      <c r="AV32" s="82"/>
    </row>
    <row r="33" spans="1:46" s="35" customFormat="1" ht="18.600000000000001" customHeight="1">
      <c r="A33" s="133"/>
      <c r="B33" s="134"/>
      <c r="C33" s="134"/>
      <c r="D33" s="134"/>
      <c r="E33" s="134"/>
      <c r="F33" s="134"/>
      <c r="G33" s="135"/>
      <c r="H33" s="66"/>
      <c r="I33" s="130"/>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2"/>
      <c r="AR33" s="81"/>
      <c r="AS33" s="81"/>
      <c r="AT33" s="81"/>
    </row>
    <row r="34" spans="1:46" s="35" customFormat="1" ht="18.600000000000001" customHeight="1">
      <c r="A34" s="133"/>
      <c r="B34" s="134"/>
      <c r="C34" s="134"/>
      <c r="D34" s="134"/>
      <c r="E34" s="134"/>
      <c r="F34" s="134"/>
      <c r="G34" s="135"/>
      <c r="H34" s="66"/>
      <c r="I34" s="130"/>
      <c r="J34" s="131"/>
      <c r="K34" s="131"/>
      <c r="L34" s="131"/>
      <c r="M34" s="131"/>
      <c r="N34" s="131"/>
      <c r="O34" s="131"/>
      <c r="P34" s="131"/>
      <c r="Q34" s="131"/>
      <c r="R34" s="131"/>
      <c r="S34" s="131"/>
      <c r="T34" s="131"/>
      <c r="U34" s="131"/>
      <c r="V34" s="131"/>
      <c r="W34" s="131"/>
      <c r="X34" s="131"/>
      <c r="Y34" s="131"/>
      <c r="Z34" s="131"/>
      <c r="AA34" s="131"/>
      <c r="AB34" s="131"/>
      <c r="AC34" s="131"/>
      <c r="AD34" s="131"/>
      <c r="AE34" s="131"/>
      <c r="AF34" s="131"/>
      <c r="AG34" s="131"/>
      <c r="AH34" s="131"/>
      <c r="AI34" s="132"/>
      <c r="AR34" s="81"/>
      <c r="AS34" s="81"/>
      <c r="AT34" s="81"/>
    </row>
    <row r="35" spans="1:46" s="35" customFormat="1" ht="18.600000000000001" customHeight="1">
      <c r="A35" s="148" t="s">
        <v>67</v>
      </c>
      <c r="B35" s="149"/>
      <c r="C35" s="149"/>
      <c r="D35" s="149"/>
      <c r="E35" s="149"/>
      <c r="F35" s="149"/>
      <c r="G35" s="150"/>
      <c r="H35" s="80">
        <f>SUM(所要額A268[])</f>
        <v>0</v>
      </c>
      <c r="I35" s="136"/>
      <c r="J35" s="137"/>
      <c r="K35" s="137"/>
      <c r="L35" s="137"/>
      <c r="M35" s="137"/>
      <c r="N35" s="137"/>
      <c r="O35" s="137"/>
      <c r="P35" s="137"/>
      <c r="Q35" s="137"/>
      <c r="R35" s="137"/>
      <c r="S35" s="137"/>
      <c r="T35" s="137"/>
      <c r="U35" s="137"/>
      <c r="V35" s="137"/>
      <c r="W35" s="137"/>
      <c r="X35" s="137"/>
      <c r="Y35" s="137"/>
      <c r="Z35" s="137"/>
      <c r="AA35" s="137"/>
      <c r="AB35" s="137"/>
      <c r="AC35" s="137"/>
      <c r="AD35" s="137"/>
      <c r="AE35" s="137"/>
      <c r="AF35" s="137"/>
      <c r="AG35" s="137"/>
      <c r="AH35" s="137"/>
      <c r="AI35" s="138"/>
    </row>
    <row r="36" spans="1:46" s="35" customFormat="1" ht="10.199999999999999" customHeight="1">
      <c r="A36" s="36"/>
      <c r="B36" s="37"/>
      <c r="C36" s="38"/>
      <c r="D36" s="37"/>
      <c r="E36" s="39"/>
      <c r="F36" s="37"/>
      <c r="G36" s="37"/>
      <c r="H36" s="37"/>
      <c r="I36" s="40"/>
      <c r="J36" s="40"/>
      <c r="K36" s="41"/>
      <c r="L36" s="38"/>
      <c r="O36" s="40"/>
      <c r="P36" s="42"/>
      <c r="Q36" s="40"/>
      <c r="R36" s="40"/>
      <c r="S36" s="43"/>
      <c r="Z36" s="38"/>
      <c r="AA36" s="44"/>
      <c r="AB36" s="44"/>
      <c r="AC36" s="44"/>
      <c r="AD36" s="43"/>
      <c r="AE36" s="140"/>
      <c r="AF36" s="140"/>
      <c r="AG36" s="140"/>
      <c r="AH36" s="141"/>
      <c r="AI36" s="141"/>
    </row>
    <row r="37" spans="1:46" s="35" customFormat="1" ht="18.600000000000001" customHeight="1">
      <c r="A37" s="84" t="s">
        <v>18</v>
      </c>
      <c r="B37" s="37"/>
      <c r="C37" s="38"/>
      <c r="D37" s="37"/>
      <c r="E37" s="39"/>
      <c r="F37" s="37"/>
      <c r="G37" s="37"/>
      <c r="H37" s="37"/>
      <c r="I37" s="40"/>
      <c r="J37" s="40"/>
      <c r="K37" s="41"/>
      <c r="L37" s="38"/>
      <c r="O37" s="40"/>
      <c r="P37" s="42"/>
      <c r="Q37" s="40"/>
      <c r="R37" s="40"/>
      <c r="S37" s="43"/>
      <c r="Z37" s="38"/>
      <c r="AA37" s="44"/>
      <c r="AB37" s="44"/>
      <c r="AC37" s="44"/>
      <c r="AD37" s="43"/>
      <c r="AE37" s="140"/>
      <c r="AF37" s="140"/>
      <c r="AG37" s="140"/>
      <c r="AH37" s="141"/>
      <c r="AI37" s="141"/>
    </row>
    <row r="38" spans="1:46" s="35" customFormat="1" ht="31.8" customHeight="1">
      <c r="A38" s="142" t="s">
        <v>20</v>
      </c>
      <c r="B38" s="143"/>
      <c r="C38" s="143"/>
      <c r="D38" s="143"/>
      <c r="E38" s="143"/>
      <c r="F38" s="143"/>
      <c r="G38" s="143"/>
      <c r="H38" s="65" t="s">
        <v>72</v>
      </c>
      <c r="I38" s="144" t="s">
        <v>84</v>
      </c>
      <c r="J38" s="143"/>
      <c r="K38" s="143"/>
      <c r="L38" s="143"/>
      <c r="M38" s="143"/>
      <c r="N38" s="143"/>
      <c r="O38" s="143"/>
      <c r="P38" s="143"/>
      <c r="Q38" s="143"/>
      <c r="R38" s="143"/>
      <c r="S38" s="143"/>
      <c r="T38" s="143"/>
      <c r="U38" s="143"/>
      <c r="V38" s="143"/>
      <c r="W38" s="143"/>
      <c r="X38" s="143"/>
      <c r="Y38" s="143"/>
      <c r="Z38" s="143"/>
      <c r="AA38" s="143"/>
      <c r="AB38" s="143"/>
      <c r="AC38" s="143"/>
      <c r="AD38" s="143"/>
      <c r="AE38" s="143"/>
      <c r="AF38" s="143"/>
      <c r="AG38" s="143"/>
      <c r="AH38" s="143"/>
      <c r="AI38" s="145"/>
      <c r="AR38" s="82"/>
    </row>
    <row r="39" spans="1:46" s="35" customFormat="1" ht="18.600000000000001" customHeight="1">
      <c r="A39" s="154"/>
      <c r="B39" s="154"/>
      <c r="C39" s="154"/>
      <c r="D39" s="154"/>
      <c r="E39" s="154"/>
      <c r="F39" s="154"/>
      <c r="G39" s="133"/>
      <c r="H39" s="66"/>
      <c r="I39" s="132"/>
      <c r="J39" s="139"/>
      <c r="K39" s="139"/>
      <c r="L39" s="139"/>
      <c r="M39" s="139"/>
      <c r="N39" s="139"/>
      <c r="O39" s="139"/>
      <c r="P39" s="139"/>
      <c r="Q39" s="139"/>
      <c r="R39" s="139"/>
      <c r="S39" s="139"/>
      <c r="T39" s="139"/>
      <c r="U39" s="139"/>
      <c r="V39" s="139"/>
      <c r="W39" s="139"/>
      <c r="X39" s="139"/>
      <c r="Y39" s="139"/>
      <c r="Z39" s="139"/>
      <c r="AA39" s="139"/>
      <c r="AB39" s="139"/>
      <c r="AC39" s="139"/>
      <c r="AD39" s="139"/>
      <c r="AE39" s="139"/>
      <c r="AF39" s="139"/>
      <c r="AG39" s="139"/>
      <c r="AH39" s="139"/>
      <c r="AI39" s="139"/>
      <c r="AR39" s="48"/>
    </row>
    <row r="40" spans="1:46" s="35" customFormat="1" ht="18.600000000000001" customHeight="1">
      <c r="A40" s="133"/>
      <c r="B40" s="134"/>
      <c r="C40" s="134"/>
      <c r="D40" s="134"/>
      <c r="E40" s="134"/>
      <c r="F40" s="134"/>
      <c r="G40" s="135"/>
      <c r="H40" s="66"/>
      <c r="I40" s="130"/>
      <c r="J40" s="131"/>
      <c r="K40" s="131"/>
      <c r="L40" s="131"/>
      <c r="M40" s="131"/>
      <c r="N40" s="131"/>
      <c r="O40" s="131"/>
      <c r="P40" s="131"/>
      <c r="Q40" s="131"/>
      <c r="R40" s="131"/>
      <c r="S40" s="131"/>
      <c r="T40" s="131"/>
      <c r="U40" s="131"/>
      <c r="V40" s="131"/>
      <c r="W40" s="131"/>
      <c r="X40" s="131"/>
      <c r="Y40" s="131"/>
      <c r="Z40" s="131"/>
      <c r="AA40" s="131"/>
      <c r="AB40" s="131"/>
      <c r="AC40" s="131"/>
      <c r="AD40" s="131"/>
      <c r="AE40" s="131"/>
      <c r="AF40" s="131"/>
      <c r="AG40" s="131"/>
      <c r="AH40" s="131"/>
      <c r="AI40" s="132"/>
      <c r="AR40" s="48"/>
    </row>
    <row r="41" spans="1:46" s="35" customFormat="1" ht="18.600000000000001" customHeight="1">
      <c r="A41" s="133"/>
      <c r="B41" s="134"/>
      <c r="C41" s="134"/>
      <c r="D41" s="134"/>
      <c r="E41" s="134"/>
      <c r="F41" s="134"/>
      <c r="G41" s="135"/>
      <c r="H41" s="66"/>
      <c r="I41" s="130"/>
      <c r="J41" s="131"/>
      <c r="K41" s="131"/>
      <c r="L41" s="131"/>
      <c r="M41" s="131"/>
      <c r="N41" s="131"/>
      <c r="O41" s="131"/>
      <c r="P41" s="131"/>
      <c r="Q41" s="131"/>
      <c r="R41" s="131"/>
      <c r="S41" s="131"/>
      <c r="T41" s="131"/>
      <c r="U41" s="131"/>
      <c r="V41" s="131"/>
      <c r="W41" s="131"/>
      <c r="X41" s="131"/>
      <c r="Y41" s="131"/>
      <c r="Z41" s="131"/>
      <c r="AA41" s="131"/>
      <c r="AB41" s="131"/>
      <c r="AC41" s="131"/>
      <c r="AD41" s="131"/>
      <c r="AE41" s="131"/>
      <c r="AF41" s="131"/>
      <c r="AG41" s="131"/>
      <c r="AH41" s="131"/>
      <c r="AI41" s="132"/>
    </row>
    <row r="42" spans="1:46" s="35" customFormat="1" ht="18.600000000000001" customHeight="1">
      <c r="A42" s="133"/>
      <c r="B42" s="134"/>
      <c r="C42" s="134"/>
      <c r="D42" s="134"/>
      <c r="E42" s="134"/>
      <c r="F42" s="134"/>
      <c r="G42" s="135"/>
      <c r="H42" s="66"/>
      <c r="I42" s="130"/>
      <c r="J42" s="131"/>
      <c r="K42" s="131"/>
      <c r="L42" s="131"/>
      <c r="M42" s="131"/>
      <c r="N42" s="131"/>
      <c r="O42" s="131"/>
      <c r="P42" s="131"/>
      <c r="Q42" s="131"/>
      <c r="R42" s="131"/>
      <c r="S42" s="131"/>
      <c r="T42" s="131"/>
      <c r="U42" s="131"/>
      <c r="V42" s="131"/>
      <c r="W42" s="131"/>
      <c r="X42" s="131"/>
      <c r="Y42" s="131"/>
      <c r="Z42" s="131"/>
      <c r="AA42" s="131"/>
      <c r="AB42" s="131"/>
      <c r="AC42" s="131"/>
      <c r="AD42" s="131"/>
      <c r="AE42" s="131"/>
      <c r="AF42" s="131"/>
      <c r="AG42" s="131"/>
      <c r="AH42" s="131"/>
      <c r="AI42" s="132"/>
    </row>
    <row r="43" spans="1:46" s="35" customFormat="1" ht="18.600000000000001" customHeight="1">
      <c r="A43" s="148" t="s">
        <v>67</v>
      </c>
      <c r="B43" s="149"/>
      <c r="C43" s="149"/>
      <c r="D43" s="149"/>
      <c r="E43" s="149"/>
      <c r="F43" s="149"/>
      <c r="G43" s="150"/>
      <c r="H43" s="80">
        <f>SUM(所要額B379[])</f>
        <v>0</v>
      </c>
      <c r="I43" s="136"/>
      <c r="J43" s="137"/>
      <c r="K43" s="137"/>
      <c r="L43" s="137"/>
      <c r="M43" s="137"/>
      <c r="N43" s="137"/>
      <c r="O43" s="137"/>
      <c r="P43" s="137"/>
      <c r="Q43" s="137"/>
      <c r="R43" s="137"/>
      <c r="S43" s="137"/>
      <c r="T43" s="137"/>
      <c r="U43" s="137"/>
      <c r="V43" s="137"/>
      <c r="W43" s="137"/>
      <c r="X43" s="137"/>
      <c r="Y43" s="137"/>
      <c r="Z43" s="137"/>
      <c r="AA43" s="137"/>
      <c r="AB43" s="137"/>
      <c r="AC43" s="137"/>
      <c r="AD43" s="137"/>
      <c r="AE43" s="137"/>
      <c r="AF43" s="137"/>
      <c r="AG43" s="137"/>
      <c r="AH43" s="137"/>
      <c r="AI43" s="138"/>
    </row>
    <row r="44" spans="1:46" ht="4.5" customHeight="1">
      <c r="A44" s="21"/>
      <c r="B44" s="21"/>
      <c r="C44" s="21"/>
      <c r="D44" s="21"/>
      <c r="E44" s="22"/>
      <c r="F44" s="22"/>
      <c r="G44" s="22"/>
      <c r="H44" s="22"/>
      <c r="I44" s="23"/>
      <c r="J44" s="23"/>
      <c r="K44" s="22"/>
      <c r="L44" s="22"/>
      <c r="M44" s="22"/>
      <c r="N44" s="22"/>
      <c r="O44" s="22"/>
      <c r="P44" s="22"/>
      <c r="Q44" s="22"/>
      <c r="R44" s="22"/>
      <c r="S44" s="22"/>
      <c r="T44" s="22"/>
      <c r="U44" s="24"/>
      <c r="V44" s="24"/>
      <c r="W44" s="24"/>
      <c r="X44" s="24"/>
      <c r="Y44" s="24"/>
      <c r="Z44" s="24"/>
      <c r="AA44" s="22"/>
      <c r="AB44" s="22"/>
      <c r="AC44" s="22"/>
      <c r="AD44" s="22"/>
      <c r="AE44" s="22"/>
      <c r="AF44" s="22"/>
      <c r="AG44" s="22"/>
      <c r="AH44" s="22"/>
      <c r="AI44" s="22"/>
    </row>
    <row r="45" spans="1:46" ht="18" customHeight="1">
      <c r="A45" s="148" t="s">
        <v>68</v>
      </c>
      <c r="B45" s="149"/>
      <c r="C45" s="149"/>
      <c r="D45" s="149"/>
      <c r="E45" s="149"/>
      <c r="F45" s="149"/>
      <c r="G45" s="150"/>
      <c r="H45" s="75">
        <f>IFERROR(H35+H43,"")</f>
        <v>0</v>
      </c>
      <c r="I45" s="151"/>
      <c r="J45" s="152"/>
      <c r="K45" s="152"/>
      <c r="L45" s="152"/>
      <c r="M45" s="152"/>
      <c r="N45" s="152"/>
      <c r="O45" s="152"/>
      <c r="P45" s="152"/>
      <c r="Q45" s="152"/>
      <c r="R45" s="152"/>
      <c r="S45" s="152"/>
      <c r="T45" s="152"/>
      <c r="U45" s="152"/>
      <c r="V45" s="152"/>
      <c r="W45" s="152"/>
      <c r="X45" s="152"/>
      <c r="Y45" s="152"/>
      <c r="Z45" s="152"/>
      <c r="AA45" s="152"/>
      <c r="AB45" s="152"/>
      <c r="AC45" s="152"/>
      <c r="AD45" s="152"/>
      <c r="AE45" s="152"/>
      <c r="AF45" s="152"/>
      <c r="AG45" s="152"/>
      <c r="AH45" s="152"/>
      <c r="AI45" s="153"/>
    </row>
    <row r="46" spans="1:46">
      <c r="A46" s="14"/>
      <c r="B46" s="14" t="s">
        <v>79</v>
      </c>
    </row>
    <row r="47" spans="1:46" ht="34.799999999999997" customHeight="1">
      <c r="B47" s="147"/>
      <c r="C47" s="147"/>
      <c r="D47" s="147"/>
      <c r="E47" s="147"/>
      <c r="F47" s="147"/>
      <c r="G47" s="147"/>
      <c r="H47" s="147"/>
      <c r="I47" s="147"/>
      <c r="J47" s="147"/>
      <c r="K47" s="147"/>
      <c r="L47" s="147"/>
      <c r="M47" s="147"/>
      <c r="N47" s="147"/>
      <c r="O47" s="147"/>
      <c r="P47" s="147"/>
      <c r="Q47" s="147"/>
      <c r="R47" s="147"/>
      <c r="S47" s="147"/>
      <c r="T47" s="147"/>
      <c r="U47" s="147"/>
      <c r="V47" s="147"/>
      <c r="W47" s="147"/>
      <c r="X47" s="147"/>
      <c r="Y47" s="147"/>
      <c r="Z47" s="147"/>
      <c r="AA47" s="147"/>
      <c r="AB47" s="147"/>
      <c r="AC47" s="147"/>
      <c r="AD47" s="147"/>
      <c r="AE47" s="147"/>
      <c r="AF47" s="147"/>
      <c r="AG47" s="147"/>
      <c r="AH47" s="147"/>
    </row>
    <row r="48" spans="1:46" ht="5.4" customHeight="1">
      <c r="AE48" s="146"/>
      <c r="AF48" s="146"/>
      <c r="AG48" s="146"/>
      <c r="AH48" s="146"/>
      <c r="AI48" s="146"/>
    </row>
  </sheetData>
  <sheetProtection formatCells="0" formatColumns="0" formatRows="0" insertColumns="0" insertRows="0" autoFilter="0"/>
  <mergeCells count="77">
    <mergeCell ref="AE48:AI48"/>
    <mergeCell ref="A40:G40"/>
    <mergeCell ref="I40:AI40"/>
    <mergeCell ref="A41:G41"/>
    <mergeCell ref="I41:AI41"/>
    <mergeCell ref="A42:G42"/>
    <mergeCell ref="I42:AI42"/>
    <mergeCell ref="A43:G43"/>
    <mergeCell ref="I43:AI43"/>
    <mergeCell ref="A45:G45"/>
    <mergeCell ref="I45:AI45"/>
    <mergeCell ref="B47:AH47"/>
    <mergeCell ref="AE37:AG37"/>
    <mergeCell ref="AH37:AI37"/>
    <mergeCell ref="A38:G38"/>
    <mergeCell ref="I38:AI38"/>
    <mergeCell ref="A39:G39"/>
    <mergeCell ref="I39:AI39"/>
    <mergeCell ref="A34:G34"/>
    <mergeCell ref="I34:AI34"/>
    <mergeCell ref="A35:G35"/>
    <mergeCell ref="I35:AI35"/>
    <mergeCell ref="AE36:AG36"/>
    <mergeCell ref="AH36:AI36"/>
    <mergeCell ref="A31:G31"/>
    <mergeCell ref="I31:AI31"/>
    <mergeCell ref="A32:G32"/>
    <mergeCell ref="I32:AI32"/>
    <mergeCell ref="A33:G33"/>
    <mergeCell ref="I33:AI33"/>
    <mergeCell ref="A28:G28"/>
    <mergeCell ref="I28:AI28"/>
    <mergeCell ref="A29:G29"/>
    <mergeCell ref="I29:AI29"/>
    <mergeCell ref="A30:G30"/>
    <mergeCell ref="I30:AI30"/>
    <mergeCell ref="AH26:AI27"/>
    <mergeCell ref="A21:S21"/>
    <mergeCell ref="T21:V21"/>
    <mergeCell ref="A23:AI23"/>
    <mergeCell ref="U25:Y25"/>
    <mergeCell ref="Z25:AD25"/>
    <mergeCell ref="AE25:AI25"/>
    <mergeCell ref="U26:W27"/>
    <mergeCell ref="X26:Y27"/>
    <mergeCell ref="Z26:AB27"/>
    <mergeCell ref="AC26:AD27"/>
    <mergeCell ref="AE26:AG27"/>
    <mergeCell ref="A20:S20"/>
    <mergeCell ref="T20:V20"/>
    <mergeCell ref="A10:G10"/>
    <mergeCell ref="I10:AB10"/>
    <mergeCell ref="AC10:AE10"/>
    <mergeCell ref="A16:AI16"/>
    <mergeCell ref="A18:S18"/>
    <mergeCell ref="T18:V18"/>
    <mergeCell ref="A19:S19"/>
    <mergeCell ref="T19:V19"/>
    <mergeCell ref="AF10:AG10"/>
    <mergeCell ref="AH10:AI10"/>
    <mergeCell ref="AL10:AQ10"/>
    <mergeCell ref="A8:C9"/>
    <mergeCell ref="D8:G8"/>
    <mergeCell ref="H8:O8"/>
    <mergeCell ref="P8:R9"/>
    <mergeCell ref="S8:AB8"/>
    <mergeCell ref="AC8:AI8"/>
    <mergeCell ref="D9:G9"/>
    <mergeCell ref="H9:O9"/>
    <mergeCell ref="S9:AB9"/>
    <mergeCell ref="AC9:AI9"/>
    <mergeCell ref="A3:AI3"/>
    <mergeCell ref="A5:AI5"/>
    <mergeCell ref="A7:G7"/>
    <mergeCell ref="H7:J7"/>
    <mergeCell ref="K7:O7"/>
    <mergeCell ref="P7:AI7"/>
  </mergeCells>
  <phoneticPr fontId="3"/>
  <dataValidations count="4">
    <dataValidation type="custom" allowBlank="1" showInputMessage="1" showErrorMessage="1" sqref="H10" xr:uid="{F484E903-427E-4D98-B762-CD9B27E9F68B}">
      <formula1>LEN(H10)=LENB(H10)</formula1>
    </dataValidation>
    <dataValidation allowBlank="1" sqref="D9:G9" xr:uid="{B5B46A61-1018-4D66-B159-86A57991611F}"/>
    <dataValidation imeMode="halfAlpha" allowBlank="1" showInputMessage="1" showErrorMessage="1" sqref="O37:R37 I37:J37" xr:uid="{9972BE4F-2C1C-4AB5-9770-EABDEFCA59ED}"/>
    <dataValidation type="list" allowBlank="1" showInputMessage="1" showErrorMessage="1" sqref="T18:V21" xr:uid="{89B91E44-E39E-431F-804A-F4459D5EE3B9}">
      <formula1>"✔"</formula1>
    </dataValidation>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tableParts count="2">
    <tablePart r:id="rId2"/>
    <tablePart r:id="rId3"/>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F7C366-78C9-436F-9942-4FE2F634351B}">
  <dimension ref="A1:AV48"/>
  <sheetViews>
    <sheetView showGridLines="0" showZeros="0" view="pageBreakPreview" zoomScaleNormal="100" zoomScaleSheetLayoutView="100" workbookViewId="0">
      <selection activeCell="BN26" sqref="BN26"/>
    </sheetView>
  </sheetViews>
  <sheetFormatPr defaultColWidth="2.21875" defaultRowHeight="13.2"/>
  <cols>
    <col min="1" max="1" width="2.21875" style="2" customWidth="1"/>
    <col min="2" max="3" width="2.21875" style="2"/>
    <col min="4" max="4" width="2.77734375" style="2" customWidth="1"/>
    <col min="5" max="7" width="2.21875" style="2"/>
    <col min="8" max="8" width="13" style="2" customWidth="1"/>
    <col min="9" max="15" width="2.33203125" style="2" bestFit="1" customWidth="1"/>
    <col min="16" max="30" width="2.21875" style="2"/>
    <col min="31" max="31" width="2.44140625" style="2" bestFit="1" customWidth="1"/>
    <col min="32" max="36" width="2.21875" style="2"/>
    <col min="37" max="43" width="2.21875" style="2" hidden="1" customWidth="1"/>
    <col min="44" max="16384" width="2.21875" style="2"/>
  </cols>
  <sheetData>
    <row r="1" spans="1:45">
      <c r="A1" s="49" t="s">
        <v>91</v>
      </c>
      <c r="B1" s="74"/>
      <c r="C1" s="74"/>
      <c r="E1" s="59" t="str" cm="1">
        <f t="array" aca="1" ref="E1" ca="1">_xlfn.TEXTAFTER(CELL("filename",E1),"]")</f>
        <v>個票5</v>
      </c>
      <c r="F1" s="60"/>
      <c r="G1" s="60"/>
    </row>
    <row r="2" spans="1:45" ht="7.5" customHeight="1"/>
    <row r="3" spans="1:45" ht="28.5" customHeight="1">
      <c r="A3" s="214" t="s">
        <v>111</v>
      </c>
      <c r="B3" s="215"/>
      <c r="C3" s="215"/>
      <c r="D3" s="215"/>
      <c r="E3" s="215"/>
      <c r="F3" s="215"/>
      <c r="G3" s="215"/>
      <c r="H3" s="215"/>
      <c r="I3" s="215"/>
      <c r="J3" s="215"/>
      <c r="K3" s="215"/>
      <c r="L3" s="215"/>
      <c r="M3" s="215"/>
      <c r="N3" s="215"/>
      <c r="O3" s="215"/>
      <c r="P3" s="215"/>
      <c r="Q3" s="215"/>
      <c r="R3" s="215"/>
      <c r="S3" s="215"/>
      <c r="T3" s="215"/>
      <c r="U3" s="215"/>
      <c r="V3" s="215"/>
      <c r="W3" s="215"/>
      <c r="X3" s="215"/>
      <c r="Y3" s="215"/>
      <c r="Z3" s="215"/>
      <c r="AA3" s="215"/>
      <c r="AB3" s="215"/>
      <c r="AC3" s="215"/>
      <c r="AD3" s="215"/>
      <c r="AE3" s="215"/>
      <c r="AF3" s="215"/>
      <c r="AG3" s="215"/>
      <c r="AH3" s="215"/>
      <c r="AI3" s="216"/>
    </row>
    <row r="4" spans="1:45" ht="9" customHeight="1">
      <c r="A4" s="15"/>
      <c r="B4" s="15"/>
      <c r="C4" s="15"/>
      <c r="D4" s="15"/>
      <c r="E4" s="15"/>
      <c r="F4" s="15"/>
      <c r="G4" s="15"/>
      <c r="H4" s="15"/>
      <c r="I4" s="15"/>
      <c r="J4" s="15"/>
      <c r="K4" s="15"/>
      <c r="L4" s="15"/>
      <c r="M4" s="15"/>
      <c r="N4" s="15"/>
      <c r="O4" s="15"/>
      <c r="P4" s="15"/>
      <c r="Q4" s="15"/>
      <c r="R4" s="15"/>
      <c r="S4" s="15"/>
      <c r="T4" s="15"/>
      <c r="U4" s="15"/>
      <c r="V4" s="15"/>
      <c r="W4" s="15"/>
      <c r="X4" s="15"/>
      <c r="Y4" s="15"/>
      <c r="Z4" s="15"/>
      <c r="AA4" s="15"/>
      <c r="AB4" s="15"/>
      <c r="AC4" s="15"/>
      <c r="AD4" s="15"/>
      <c r="AE4" s="15"/>
      <c r="AF4" s="15"/>
      <c r="AG4" s="15"/>
      <c r="AH4" s="15"/>
      <c r="AI4" s="15"/>
    </row>
    <row r="5" spans="1:45" ht="19.8" customHeight="1">
      <c r="A5" s="170" t="s">
        <v>28</v>
      </c>
      <c r="B5" s="171"/>
      <c r="C5" s="171"/>
      <c r="D5" s="171"/>
      <c r="E5" s="171"/>
      <c r="F5" s="171"/>
      <c r="G5" s="171"/>
      <c r="H5" s="171"/>
      <c r="I5" s="171"/>
      <c r="J5" s="171"/>
      <c r="K5" s="171"/>
      <c r="L5" s="171"/>
      <c r="M5" s="171"/>
      <c r="N5" s="171"/>
      <c r="O5" s="171"/>
      <c r="P5" s="171"/>
      <c r="Q5" s="171"/>
      <c r="R5" s="171"/>
      <c r="S5" s="171"/>
      <c r="T5" s="171"/>
      <c r="U5" s="171"/>
      <c r="V5" s="171"/>
      <c r="W5" s="171"/>
      <c r="X5" s="171"/>
      <c r="Y5" s="171"/>
      <c r="Z5" s="171"/>
      <c r="AA5" s="171"/>
      <c r="AB5" s="171"/>
      <c r="AC5" s="171"/>
      <c r="AD5" s="171"/>
      <c r="AE5" s="171"/>
      <c r="AF5" s="171"/>
      <c r="AG5" s="171"/>
      <c r="AH5" s="171"/>
      <c r="AI5" s="172"/>
      <c r="AS5" s="95" t="s">
        <v>123</v>
      </c>
    </row>
    <row r="6" spans="1:45" ht="4.5" customHeight="1">
      <c r="A6" s="16"/>
      <c r="B6" s="16"/>
      <c r="C6" s="16"/>
      <c r="D6" s="16"/>
      <c r="E6" s="16"/>
      <c r="F6" s="16"/>
      <c r="G6" s="16"/>
      <c r="H6" s="16"/>
      <c r="I6" s="16"/>
      <c r="J6" s="16"/>
      <c r="K6" s="16"/>
      <c r="L6" s="16"/>
      <c r="M6" s="16"/>
      <c r="N6" s="16"/>
      <c r="O6" s="16"/>
      <c r="P6" s="16"/>
      <c r="Q6" s="16"/>
      <c r="R6" s="16"/>
      <c r="S6" s="16"/>
      <c r="T6" s="16"/>
      <c r="U6" s="16"/>
      <c r="V6" s="16"/>
      <c r="W6" s="16"/>
      <c r="X6" s="16"/>
      <c r="Y6" s="16"/>
      <c r="Z6" s="16"/>
      <c r="AA6" s="16"/>
      <c r="AB6" s="16"/>
      <c r="AC6" s="16"/>
      <c r="AD6" s="16"/>
      <c r="AE6" s="16"/>
      <c r="AF6" s="16"/>
      <c r="AG6" s="16"/>
      <c r="AH6" s="16"/>
      <c r="AI6" s="16"/>
    </row>
    <row r="7" spans="1:45" ht="28.5" customHeight="1">
      <c r="A7" s="193" t="s">
        <v>9</v>
      </c>
      <c r="B7" s="194"/>
      <c r="C7" s="194"/>
      <c r="D7" s="194"/>
      <c r="E7" s="194"/>
      <c r="F7" s="194"/>
      <c r="G7" s="195"/>
      <c r="H7" s="217"/>
      <c r="I7" s="218"/>
      <c r="J7" s="219"/>
      <c r="K7" s="193" t="s">
        <v>10</v>
      </c>
      <c r="L7" s="194"/>
      <c r="M7" s="194"/>
      <c r="N7" s="194"/>
      <c r="O7" s="195"/>
      <c r="P7" s="220"/>
      <c r="Q7" s="184"/>
      <c r="R7" s="184"/>
      <c r="S7" s="184"/>
      <c r="T7" s="184"/>
      <c r="U7" s="184"/>
      <c r="V7" s="184"/>
      <c r="W7" s="184"/>
      <c r="X7" s="184"/>
      <c r="Y7" s="184"/>
      <c r="Z7" s="184"/>
      <c r="AA7" s="184"/>
      <c r="AB7" s="184"/>
      <c r="AC7" s="184"/>
      <c r="AD7" s="184"/>
      <c r="AE7" s="184"/>
      <c r="AF7" s="184"/>
      <c r="AG7" s="184"/>
      <c r="AH7" s="184"/>
      <c r="AI7" s="221"/>
    </row>
    <row r="8" spans="1:45" ht="28.5" customHeight="1">
      <c r="A8" s="209" t="s">
        <v>11</v>
      </c>
      <c r="B8" s="210"/>
      <c r="C8" s="211"/>
      <c r="D8" s="193" t="s">
        <v>12</v>
      </c>
      <c r="E8" s="194"/>
      <c r="F8" s="194"/>
      <c r="G8" s="195"/>
      <c r="H8" s="193" t="s">
        <v>81</v>
      </c>
      <c r="I8" s="194"/>
      <c r="J8" s="194"/>
      <c r="K8" s="194"/>
      <c r="L8" s="194"/>
      <c r="M8" s="194"/>
      <c r="N8" s="194"/>
      <c r="O8" s="195"/>
      <c r="P8" s="209" t="s">
        <v>13</v>
      </c>
      <c r="Q8" s="210"/>
      <c r="R8" s="211"/>
      <c r="S8" s="193" t="s">
        <v>2</v>
      </c>
      <c r="T8" s="194"/>
      <c r="U8" s="194"/>
      <c r="V8" s="194"/>
      <c r="W8" s="194"/>
      <c r="X8" s="194"/>
      <c r="Y8" s="194"/>
      <c r="Z8" s="194"/>
      <c r="AA8" s="194"/>
      <c r="AB8" s="195"/>
      <c r="AC8" s="196" t="s">
        <v>29</v>
      </c>
      <c r="AD8" s="182"/>
      <c r="AE8" s="182"/>
      <c r="AF8" s="182"/>
      <c r="AG8" s="182"/>
      <c r="AH8" s="182"/>
      <c r="AI8" s="183"/>
    </row>
    <row r="9" spans="1:45" ht="28.5" customHeight="1">
      <c r="A9" s="212"/>
      <c r="B9" s="213"/>
      <c r="C9" s="120"/>
      <c r="D9" s="197" t="s">
        <v>27</v>
      </c>
      <c r="E9" s="198"/>
      <c r="F9" s="198"/>
      <c r="G9" s="199"/>
      <c r="H9" s="200"/>
      <c r="I9" s="201"/>
      <c r="J9" s="201"/>
      <c r="K9" s="201"/>
      <c r="L9" s="201"/>
      <c r="M9" s="201"/>
      <c r="N9" s="201"/>
      <c r="O9" s="202"/>
      <c r="P9" s="212"/>
      <c r="Q9" s="213"/>
      <c r="R9" s="120"/>
      <c r="S9" s="203"/>
      <c r="T9" s="204"/>
      <c r="U9" s="204"/>
      <c r="V9" s="204"/>
      <c r="W9" s="204"/>
      <c r="X9" s="204"/>
      <c r="Y9" s="204"/>
      <c r="Z9" s="204"/>
      <c r="AA9" s="204"/>
      <c r="AB9" s="205"/>
      <c r="AC9" s="206"/>
      <c r="AD9" s="207"/>
      <c r="AE9" s="207"/>
      <c r="AF9" s="207"/>
      <c r="AG9" s="207"/>
      <c r="AH9" s="207"/>
      <c r="AI9" s="208"/>
    </row>
    <row r="10" spans="1:45" s="3" customFormat="1" ht="28.5" customHeight="1">
      <c r="A10" s="161" t="s">
        <v>31</v>
      </c>
      <c r="B10" s="194"/>
      <c r="C10" s="194"/>
      <c r="D10" s="194"/>
      <c r="E10" s="194"/>
      <c r="F10" s="194"/>
      <c r="G10" s="195"/>
      <c r="H10" s="62"/>
      <c r="I10" s="187" t="str">
        <f>IFERROR(VLOOKUP(H10,事業所種別・基準額!$B$5:$C$33,2,FALSE),"")</f>
        <v/>
      </c>
      <c r="J10" s="188"/>
      <c r="K10" s="188"/>
      <c r="L10" s="188"/>
      <c r="M10" s="188"/>
      <c r="N10" s="188"/>
      <c r="O10" s="188"/>
      <c r="P10" s="188"/>
      <c r="Q10" s="188"/>
      <c r="R10" s="188"/>
      <c r="S10" s="188"/>
      <c r="T10" s="188"/>
      <c r="U10" s="188"/>
      <c r="V10" s="188"/>
      <c r="W10" s="188"/>
      <c r="X10" s="188"/>
      <c r="Y10" s="188"/>
      <c r="Z10" s="188"/>
      <c r="AA10" s="188"/>
      <c r="AB10" s="189"/>
      <c r="AC10" s="181" t="s">
        <v>14</v>
      </c>
      <c r="AD10" s="182"/>
      <c r="AE10" s="183"/>
      <c r="AF10" s="184"/>
      <c r="AG10" s="184"/>
      <c r="AH10" s="185" t="s">
        <v>15</v>
      </c>
      <c r="AI10" s="186"/>
      <c r="AL10" s="180"/>
      <c r="AM10" s="180"/>
      <c r="AN10" s="180"/>
      <c r="AO10" s="180"/>
      <c r="AP10" s="180"/>
      <c r="AQ10" s="180"/>
    </row>
    <row r="11" spans="1:45" s="3" customFormat="1" ht="6" customHeight="1">
      <c r="A11" s="17"/>
      <c r="B11" s="17"/>
      <c r="C11" s="17"/>
      <c r="D11" s="17"/>
      <c r="E11" s="17"/>
      <c r="F11" s="17"/>
      <c r="G11" s="17"/>
      <c r="H11" s="17"/>
      <c r="I11" s="16"/>
      <c r="J11" s="16"/>
      <c r="K11" s="16"/>
      <c r="L11" s="16"/>
      <c r="M11" s="16"/>
      <c r="N11" s="16"/>
      <c r="O11" s="16"/>
      <c r="P11" s="16"/>
      <c r="Q11" s="18"/>
      <c r="R11" s="16"/>
      <c r="S11" s="16"/>
      <c r="T11" s="16"/>
      <c r="U11" s="19"/>
      <c r="V11" s="20"/>
      <c r="W11" s="18"/>
      <c r="X11" s="16"/>
      <c r="Y11" s="16"/>
      <c r="Z11" s="16"/>
      <c r="AA11" s="16"/>
      <c r="AB11" s="16"/>
      <c r="AC11" s="16"/>
      <c r="AD11" s="16"/>
      <c r="AE11" s="16"/>
      <c r="AF11" s="16"/>
      <c r="AG11" s="16"/>
      <c r="AH11" s="16"/>
      <c r="AI11" s="16"/>
    </row>
    <row r="12" spans="1:45" s="3" customFormat="1" ht="16.8" customHeight="1"/>
    <row r="13" spans="1:45" s="3" customFormat="1" ht="3" customHeight="1"/>
    <row r="14" spans="1:45" s="3" customFormat="1" ht="16.2" customHeight="1"/>
    <row r="15" spans="1:45" s="3" customFormat="1" ht="6" customHeight="1">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row>
    <row r="16" spans="1:45" s="3" customFormat="1" ht="18.600000000000001" customHeight="1">
      <c r="A16" s="170" t="s">
        <v>113</v>
      </c>
      <c r="B16" s="171"/>
      <c r="C16" s="171"/>
      <c r="D16" s="171"/>
      <c r="E16" s="171"/>
      <c r="F16" s="171"/>
      <c r="G16" s="171"/>
      <c r="H16" s="171"/>
      <c r="I16" s="171"/>
      <c r="J16" s="171"/>
      <c r="K16" s="171"/>
      <c r="L16" s="171"/>
      <c r="M16" s="171"/>
      <c r="N16" s="171"/>
      <c r="O16" s="171"/>
      <c r="P16" s="171"/>
      <c r="Q16" s="171"/>
      <c r="R16" s="171"/>
      <c r="S16" s="171"/>
      <c r="T16" s="171"/>
      <c r="U16" s="171"/>
      <c r="V16" s="171"/>
      <c r="W16" s="171"/>
      <c r="X16" s="171"/>
      <c r="Y16" s="171"/>
      <c r="Z16" s="171"/>
      <c r="AA16" s="171"/>
      <c r="AB16" s="171"/>
      <c r="AC16" s="171"/>
      <c r="AD16" s="171"/>
      <c r="AE16" s="171"/>
      <c r="AF16" s="171"/>
      <c r="AG16" s="171"/>
      <c r="AH16" s="171"/>
      <c r="AI16" s="172"/>
    </row>
    <row r="17" spans="1:48" s="3" customFormat="1" ht="3" customHeight="1">
      <c r="A17" s="33"/>
      <c r="B17" s="33"/>
      <c r="C17" s="33"/>
      <c r="D17" s="33"/>
      <c r="E17" s="33"/>
      <c r="F17" s="33"/>
      <c r="G17" s="33"/>
      <c r="H17" s="33"/>
      <c r="I17" s="34"/>
      <c r="J17" s="34"/>
      <c r="K17" s="34"/>
      <c r="L17" s="34"/>
      <c r="M17" s="34"/>
      <c r="N17" s="34"/>
      <c r="O17" s="34"/>
      <c r="P17" s="34"/>
      <c r="Q17" s="34"/>
      <c r="R17" s="34"/>
      <c r="S17" s="34"/>
      <c r="T17" s="34"/>
      <c r="U17" s="34"/>
      <c r="V17" s="34"/>
      <c r="W17" s="34"/>
      <c r="X17" s="34"/>
      <c r="Y17" s="34"/>
      <c r="Z17" s="34"/>
      <c r="AA17" s="34"/>
      <c r="AB17" s="34"/>
      <c r="AC17" s="34"/>
      <c r="AD17" s="34"/>
      <c r="AE17" s="34"/>
      <c r="AF17" s="34"/>
      <c r="AG17" s="34"/>
      <c r="AH17" s="34"/>
      <c r="AI17" s="34"/>
    </row>
    <row r="18" spans="1:48" s="3" customFormat="1" ht="24.6" customHeight="1">
      <c r="A18" s="168" t="s">
        <v>76</v>
      </c>
      <c r="B18" s="169"/>
      <c r="C18" s="169"/>
      <c r="D18" s="169"/>
      <c r="E18" s="169"/>
      <c r="F18" s="169"/>
      <c r="G18" s="169"/>
      <c r="H18" s="169"/>
      <c r="I18" s="169"/>
      <c r="J18" s="169"/>
      <c r="K18" s="169"/>
      <c r="L18" s="169"/>
      <c r="M18" s="169"/>
      <c r="N18" s="169"/>
      <c r="O18" s="169"/>
      <c r="P18" s="169"/>
      <c r="Q18" s="169"/>
      <c r="R18" s="169"/>
      <c r="S18" s="169"/>
      <c r="T18" s="155"/>
      <c r="U18" s="156"/>
      <c r="V18" s="157"/>
      <c r="W18" s="25"/>
      <c r="X18" s="25"/>
      <c r="Y18" s="25"/>
      <c r="Z18" s="25"/>
      <c r="AA18" s="25"/>
      <c r="AB18" s="25"/>
      <c r="AC18" s="25"/>
    </row>
    <row r="19" spans="1:48" s="3" customFormat="1" ht="13.2" customHeight="1">
      <c r="A19" s="158" t="s">
        <v>77</v>
      </c>
      <c r="B19" s="159"/>
      <c r="C19" s="159"/>
      <c r="D19" s="159"/>
      <c r="E19" s="159"/>
      <c r="F19" s="159"/>
      <c r="G19" s="159"/>
      <c r="H19" s="159"/>
      <c r="I19" s="159"/>
      <c r="J19" s="159"/>
      <c r="K19" s="159"/>
      <c r="L19" s="159"/>
      <c r="M19" s="159"/>
      <c r="N19" s="159"/>
      <c r="O19" s="159"/>
      <c r="P19" s="159"/>
      <c r="Q19" s="159"/>
      <c r="R19" s="159"/>
      <c r="S19" s="160"/>
      <c r="T19" s="155"/>
      <c r="U19" s="156"/>
      <c r="V19" s="157"/>
      <c r="W19" s="25"/>
      <c r="X19" s="25"/>
      <c r="Y19" s="25"/>
      <c r="Z19" s="25"/>
      <c r="AA19" s="25"/>
      <c r="AB19" s="25"/>
      <c r="AC19" s="25"/>
    </row>
    <row r="20" spans="1:48" s="3" customFormat="1" ht="13.2" customHeight="1">
      <c r="A20" s="158" t="s">
        <v>78</v>
      </c>
      <c r="B20" s="159"/>
      <c r="C20" s="159"/>
      <c r="D20" s="159"/>
      <c r="E20" s="159"/>
      <c r="F20" s="159"/>
      <c r="G20" s="159"/>
      <c r="H20" s="159"/>
      <c r="I20" s="159"/>
      <c r="J20" s="159"/>
      <c r="K20" s="159"/>
      <c r="L20" s="159"/>
      <c r="M20" s="159"/>
      <c r="N20" s="159"/>
      <c r="O20" s="159"/>
      <c r="P20" s="159"/>
      <c r="Q20" s="159"/>
      <c r="R20" s="159"/>
      <c r="S20" s="159"/>
      <c r="T20" s="155"/>
      <c r="U20" s="156"/>
      <c r="V20" s="157"/>
      <c r="W20" s="25"/>
      <c r="X20" s="25"/>
      <c r="Y20" s="25"/>
      <c r="Z20" s="25"/>
      <c r="AA20" s="25"/>
      <c r="AB20" s="25"/>
      <c r="AC20" s="25"/>
    </row>
    <row r="21" spans="1:48" s="3" customFormat="1" ht="24.6" customHeight="1">
      <c r="A21" s="168" t="s">
        <v>112</v>
      </c>
      <c r="B21" s="169"/>
      <c r="C21" s="169"/>
      <c r="D21" s="169"/>
      <c r="E21" s="169"/>
      <c r="F21" s="169"/>
      <c r="G21" s="169"/>
      <c r="H21" s="169"/>
      <c r="I21" s="169"/>
      <c r="J21" s="169"/>
      <c r="K21" s="169"/>
      <c r="L21" s="169"/>
      <c r="M21" s="169"/>
      <c r="N21" s="169"/>
      <c r="O21" s="169"/>
      <c r="P21" s="169"/>
      <c r="Q21" s="169"/>
      <c r="R21" s="169"/>
      <c r="S21" s="169"/>
      <c r="T21" s="155"/>
      <c r="U21" s="156"/>
      <c r="V21" s="157"/>
      <c r="W21" s="25"/>
      <c r="X21" s="25"/>
      <c r="Y21" s="25"/>
      <c r="Z21" s="25"/>
      <c r="AA21" s="25"/>
      <c r="AB21" s="25"/>
      <c r="AC21" s="25"/>
    </row>
    <row r="22" spans="1:48" s="3" customFormat="1" ht="6" customHeight="1">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row>
    <row r="23" spans="1:48" s="3" customFormat="1" ht="30" customHeight="1">
      <c r="A23" s="170" t="s">
        <v>16</v>
      </c>
      <c r="B23" s="171"/>
      <c r="C23" s="171"/>
      <c r="D23" s="171"/>
      <c r="E23" s="171"/>
      <c r="F23" s="171"/>
      <c r="G23" s="171"/>
      <c r="H23" s="171"/>
      <c r="I23" s="171"/>
      <c r="J23" s="171"/>
      <c r="K23" s="171"/>
      <c r="L23" s="171"/>
      <c r="M23" s="171"/>
      <c r="N23" s="171"/>
      <c r="O23" s="171"/>
      <c r="P23" s="171"/>
      <c r="Q23" s="171"/>
      <c r="R23" s="171"/>
      <c r="S23" s="171"/>
      <c r="T23" s="171"/>
      <c r="U23" s="171"/>
      <c r="V23" s="171"/>
      <c r="W23" s="171"/>
      <c r="X23" s="171"/>
      <c r="Y23" s="171"/>
      <c r="Z23" s="171"/>
      <c r="AA23" s="171"/>
      <c r="AB23" s="171"/>
      <c r="AC23" s="171"/>
      <c r="AD23" s="171"/>
      <c r="AE23" s="171"/>
      <c r="AF23" s="171"/>
      <c r="AG23" s="171"/>
      <c r="AH23" s="171"/>
      <c r="AI23" s="172"/>
    </row>
    <row r="24" spans="1:48" s="3" customFormat="1" ht="3" customHeight="1" thickBot="1">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row>
    <row r="25" spans="1:48" s="3" customFormat="1" ht="15.6" customHeight="1">
      <c r="A25" s="85" t="s">
        <v>89</v>
      </c>
      <c r="B25" s="85"/>
      <c r="C25" s="85"/>
      <c r="D25" s="86"/>
      <c r="E25" s="7"/>
      <c r="F25" s="7"/>
      <c r="G25" s="7"/>
      <c r="H25" s="7"/>
      <c r="I25" s="8"/>
      <c r="J25" s="8"/>
      <c r="K25" s="7"/>
      <c r="L25" s="7"/>
      <c r="M25" s="7"/>
      <c r="N25" s="7"/>
      <c r="O25" s="7"/>
      <c r="P25" s="9"/>
      <c r="Q25" s="9"/>
      <c r="R25" s="9"/>
      <c r="S25" s="9"/>
      <c r="U25" s="161" t="s">
        <v>69</v>
      </c>
      <c r="V25" s="162"/>
      <c r="W25" s="162"/>
      <c r="X25" s="162"/>
      <c r="Y25" s="162"/>
      <c r="Z25" s="161" t="s">
        <v>17</v>
      </c>
      <c r="AA25" s="162"/>
      <c r="AB25" s="162"/>
      <c r="AC25" s="162"/>
      <c r="AD25" s="162"/>
      <c r="AE25" s="173" t="s">
        <v>30</v>
      </c>
      <c r="AF25" s="174"/>
      <c r="AG25" s="174"/>
      <c r="AH25" s="174"/>
      <c r="AI25" s="175"/>
    </row>
    <row r="26" spans="1:48" s="3" customFormat="1" ht="18" customHeight="1">
      <c r="A26" s="85" t="s">
        <v>88</v>
      </c>
      <c r="B26" s="85"/>
      <c r="C26" s="85"/>
      <c r="D26" s="86"/>
      <c r="E26" s="7"/>
      <c r="F26" s="7"/>
      <c r="G26" s="7"/>
      <c r="H26" s="7"/>
      <c r="I26" s="7"/>
      <c r="J26" s="7"/>
      <c r="K26" s="7"/>
      <c r="L26" s="7"/>
      <c r="M26" s="7"/>
      <c r="N26" s="7"/>
      <c r="O26" s="7"/>
      <c r="P26" s="7"/>
      <c r="Q26" s="7"/>
      <c r="R26" s="7"/>
      <c r="S26" s="7"/>
      <c r="U26" s="163">
        <f>ROUNDDOWN(H45/1000,0)</f>
        <v>0</v>
      </c>
      <c r="V26" s="164"/>
      <c r="W26" s="164"/>
      <c r="X26" s="167" t="s">
        <v>0</v>
      </c>
      <c r="Y26" s="167"/>
      <c r="Z26" s="163" t="str">
        <f>IFERROR(IF($H$10&lt;23,VLOOKUP(H10,事業所種別・基準額!$B$5:$E$33,4,FALSE),AF10*6),"")</f>
        <v/>
      </c>
      <c r="AA26" s="164"/>
      <c r="AB26" s="164"/>
      <c r="AC26" s="167" t="s">
        <v>0</v>
      </c>
      <c r="AD26" s="167"/>
      <c r="AE26" s="176">
        <f>MIN(U26,Z26)</f>
        <v>0</v>
      </c>
      <c r="AF26" s="177"/>
      <c r="AG26" s="177"/>
      <c r="AH26" s="167" t="s">
        <v>0</v>
      </c>
      <c r="AI26" s="190"/>
    </row>
    <row r="27" spans="1:48" s="3" customFormat="1" ht="24" customHeight="1" thickBot="1">
      <c r="A27" s="83" t="s">
        <v>19</v>
      </c>
      <c r="B27" s="7"/>
      <c r="C27" s="7"/>
      <c r="D27" s="7"/>
      <c r="E27" s="7"/>
      <c r="F27" s="7"/>
      <c r="G27" s="7"/>
      <c r="H27" s="7"/>
      <c r="I27" s="7"/>
      <c r="J27" s="7"/>
      <c r="K27" s="7"/>
      <c r="L27" s="7"/>
      <c r="M27" s="7"/>
      <c r="N27" s="7"/>
      <c r="O27" s="7"/>
      <c r="P27" s="7"/>
      <c r="Q27" s="7"/>
      <c r="R27" s="7"/>
      <c r="S27" s="7"/>
      <c r="U27" s="165"/>
      <c r="V27" s="166"/>
      <c r="W27" s="166"/>
      <c r="X27" s="167"/>
      <c r="Y27" s="167"/>
      <c r="Z27" s="165"/>
      <c r="AA27" s="166"/>
      <c r="AB27" s="166"/>
      <c r="AC27" s="167"/>
      <c r="AD27" s="167"/>
      <c r="AE27" s="178"/>
      <c r="AF27" s="179"/>
      <c r="AG27" s="179"/>
      <c r="AH27" s="191"/>
      <c r="AI27" s="192"/>
      <c r="AP27" s="4"/>
      <c r="AR27" s="76"/>
    </row>
    <row r="28" spans="1:48" s="35" customFormat="1" ht="29.4" customHeight="1">
      <c r="A28" s="142" t="s">
        <v>20</v>
      </c>
      <c r="B28" s="143"/>
      <c r="C28" s="143"/>
      <c r="D28" s="143"/>
      <c r="E28" s="143"/>
      <c r="F28" s="143"/>
      <c r="G28" s="143"/>
      <c r="H28" s="65" t="s">
        <v>71</v>
      </c>
      <c r="I28" s="144" t="s">
        <v>83</v>
      </c>
      <c r="J28" s="143"/>
      <c r="K28" s="143"/>
      <c r="L28" s="143"/>
      <c r="M28" s="143"/>
      <c r="N28" s="143"/>
      <c r="O28" s="143"/>
      <c r="P28" s="143"/>
      <c r="Q28" s="143"/>
      <c r="R28" s="143"/>
      <c r="S28" s="143"/>
      <c r="T28" s="143"/>
      <c r="U28" s="143"/>
      <c r="V28" s="143"/>
      <c r="W28" s="143"/>
      <c r="X28" s="143"/>
      <c r="Y28" s="143"/>
      <c r="Z28" s="143"/>
      <c r="AA28" s="143"/>
      <c r="AB28" s="143"/>
      <c r="AC28" s="143"/>
      <c r="AD28" s="143"/>
      <c r="AE28" s="143"/>
      <c r="AF28" s="143"/>
      <c r="AG28" s="143"/>
      <c r="AH28" s="143"/>
      <c r="AI28" s="145"/>
      <c r="AR28" s="82"/>
    </row>
    <row r="29" spans="1:48" s="35" customFormat="1" ht="18.600000000000001" customHeight="1">
      <c r="A29" s="154"/>
      <c r="B29" s="154"/>
      <c r="C29" s="154"/>
      <c r="D29" s="154"/>
      <c r="E29" s="154"/>
      <c r="F29" s="154"/>
      <c r="G29" s="154"/>
      <c r="H29" s="66"/>
      <c r="I29" s="139"/>
      <c r="J29" s="139"/>
      <c r="K29" s="139"/>
      <c r="L29" s="139"/>
      <c r="M29" s="139"/>
      <c r="N29" s="139"/>
      <c r="O29" s="139"/>
      <c r="P29" s="139"/>
      <c r="Q29" s="139"/>
      <c r="R29" s="139"/>
      <c r="S29" s="139"/>
      <c r="T29" s="139"/>
      <c r="U29" s="139"/>
      <c r="V29" s="139"/>
      <c r="W29" s="139"/>
      <c r="X29" s="139"/>
      <c r="Y29" s="139"/>
      <c r="Z29" s="139"/>
      <c r="AA29" s="139"/>
      <c r="AB29" s="139"/>
      <c r="AC29" s="139"/>
      <c r="AD29" s="139"/>
      <c r="AE29" s="139"/>
      <c r="AF29" s="139"/>
      <c r="AG29" s="139"/>
      <c r="AH29" s="139"/>
      <c r="AI29" s="139"/>
      <c r="AR29" s="95" t="s">
        <v>124</v>
      </c>
      <c r="AS29" s="95"/>
    </row>
    <row r="30" spans="1:48" s="35" customFormat="1" ht="18.600000000000001" customHeight="1">
      <c r="A30" s="133"/>
      <c r="B30" s="134"/>
      <c r="C30" s="134"/>
      <c r="D30" s="134"/>
      <c r="E30" s="134"/>
      <c r="F30" s="134"/>
      <c r="G30" s="135"/>
      <c r="H30" s="66"/>
      <c r="I30" s="130"/>
      <c r="J30" s="131"/>
      <c r="K30" s="131"/>
      <c r="L30" s="131"/>
      <c r="M30" s="131"/>
      <c r="N30" s="131"/>
      <c r="O30" s="131"/>
      <c r="P30" s="131"/>
      <c r="Q30" s="131"/>
      <c r="R30" s="131"/>
      <c r="S30" s="131"/>
      <c r="T30" s="131"/>
      <c r="U30" s="131"/>
      <c r="V30" s="131"/>
      <c r="W30" s="131"/>
      <c r="X30" s="131"/>
      <c r="Y30" s="131"/>
      <c r="Z30" s="131"/>
      <c r="AA30" s="131"/>
      <c r="AB30" s="131"/>
      <c r="AC30" s="131"/>
      <c r="AD30" s="131"/>
      <c r="AE30" s="131"/>
      <c r="AF30" s="131"/>
      <c r="AG30" s="131"/>
      <c r="AH30" s="131"/>
      <c r="AI30" s="132"/>
      <c r="AR30" s="96"/>
      <c r="AS30" s="95" t="s">
        <v>125</v>
      </c>
    </row>
    <row r="31" spans="1:48" s="35" customFormat="1" ht="18.600000000000001" customHeight="1">
      <c r="A31" s="133"/>
      <c r="B31" s="134"/>
      <c r="C31" s="134"/>
      <c r="D31" s="134"/>
      <c r="E31" s="134"/>
      <c r="F31" s="134"/>
      <c r="G31" s="135"/>
      <c r="H31" s="66"/>
      <c r="I31" s="130"/>
      <c r="J31" s="131"/>
      <c r="K31" s="131"/>
      <c r="L31" s="131"/>
      <c r="M31" s="131"/>
      <c r="N31" s="131"/>
      <c r="O31" s="131"/>
      <c r="P31" s="131"/>
      <c r="Q31" s="131"/>
      <c r="R31" s="131"/>
      <c r="S31" s="131"/>
      <c r="T31" s="131"/>
      <c r="U31" s="131"/>
      <c r="V31" s="131"/>
      <c r="W31" s="131"/>
      <c r="X31" s="131"/>
      <c r="Y31" s="131"/>
      <c r="Z31" s="131"/>
      <c r="AA31" s="131"/>
      <c r="AB31" s="131"/>
      <c r="AC31" s="131"/>
      <c r="AD31" s="131"/>
      <c r="AE31" s="131"/>
      <c r="AF31" s="131"/>
      <c r="AG31" s="131"/>
      <c r="AH31" s="131"/>
      <c r="AI31" s="132"/>
      <c r="AR31" s="48"/>
      <c r="AS31" s="82"/>
      <c r="AT31" s="82"/>
      <c r="AU31" s="82"/>
      <c r="AV31" s="82"/>
    </row>
    <row r="32" spans="1:48" s="35" customFormat="1" ht="18.600000000000001" customHeight="1">
      <c r="A32" s="154"/>
      <c r="B32" s="154"/>
      <c r="C32" s="154"/>
      <c r="D32" s="154"/>
      <c r="E32" s="154"/>
      <c r="F32" s="154"/>
      <c r="G32" s="154"/>
      <c r="H32" s="66"/>
      <c r="I32" s="139"/>
      <c r="J32" s="139"/>
      <c r="K32" s="139"/>
      <c r="L32" s="139"/>
      <c r="M32" s="139"/>
      <c r="N32" s="139"/>
      <c r="O32" s="139"/>
      <c r="P32" s="139"/>
      <c r="Q32" s="139"/>
      <c r="R32" s="139"/>
      <c r="S32" s="139"/>
      <c r="T32" s="139"/>
      <c r="U32" s="139"/>
      <c r="V32" s="139"/>
      <c r="W32" s="139"/>
      <c r="X32" s="139"/>
      <c r="Y32" s="139"/>
      <c r="Z32" s="139"/>
      <c r="AA32" s="139"/>
      <c r="AB32" s="139"/>
      <c r="AC32" s="139"/>
      <c r="AD32" s="139"/>
      <c r="AE32" s="139"/>
      <c r="AF32" s="139"/>
      <c r="AG32" s="139"/>
      <c r="AH32" s="139"/>
      <c r="AI32" s="139"/>
      <c r="AS32" s="81"/>
      <c r="AT32" s="82"/>
      <c r="AU32" s="82"/>
      <c r="AV32" s="82"/>
    </row>
    <row r="33" spans="1:46" s="35" customFormat="1" ht="18.600000000000001" customHeight="1">
      <c r="A33" s="133"/>
      <c r="B33" s="134"/>
      <c r="C33" s="134"/>
      <c r="D33" s="134"/>
      <c r="E33" s="134"/>
      <c r="F33" s="134"/>
      <c r="G33" s="135"/>
      <c r="H33" s="66"/>
      <c r="I33" s="130"/>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2"/>
      <c r="AR33" s="81"/>
      <c r="AS33" s="81"/>
      <c r="AT33" s="81"/>
    </row>
    <row r="34" spans="1:46" s="35" customFormat="1" ht="18.600000000000001" customHeight="1">
      <c r="A34" s="133"/>
      <c r="B34" s="134"/>
      <c r="C34" s="134"/>
      <c r="D34" s="134"/>
      <c r="E34" s="134"/>
      <c r="F34" s="134"/>
      <c r="G34" s="135"/>
      <c r="H34" s="66"/>
      <c r="I34" s="130"/>
      <c r="J34" s="131"/>
      <c r="K34" s="131"/>
      <c r="L34" s="131"/>
      <c r="M34" s="131"/>
      <c r="N34" s="131"/>
      <c r="O34" s="131"/>
      <c r="P34" s="131"/>
      <c r="Q34" s="131"/>
      <c r="R34" s="131"/>
      <c r="S34" s="131"/>
      <c r="T34" s="131"/>
      <c r="U34" s="131"/>
      <c r="V34" s="131"/>
      <c r="W34" s="131"/>
      <c r="X34" s="131"/>
      <c r="Y34" s="131"/>
      <c r="Z34" s="131"/>
      <c r="AA34" s="131"/>
      <c r="AB34" s="131"/>
      <c r="AC34" s="131"/>
      <c r="AD34" s="131"/>
      <c r="AE34" s="131"/>
      <c r="AF34" s="131"/>
      <c r="AG34" s="131"/>
      <c r="AH34" s="131"/>
      <c r="AI34" s="132"/>
      <c r="AR34" s="81"/>
      <c r="AS34" s="81"/>
      <c r="AT34" s="81"/>
    </row>
    <row r="35" spans="1:46" s="35" customFormat="1" ht="18.600000000000001" customHeight="1">
      <c r="A35" s="148" t="s">
        <v>67</v>
      </c>
      <c r="B35" s="149"/>
      <c r="C35" s="149"/>
      <c r="D35" s="149"/>
      <c r="E35" s="149"/>
      <c r="F35" s="149"/>
      <c r="G35" s="150"/>
      <c r="H35" s="80">
        <f>SUM(所要額A26810[])</f>
        <v>0</v>
      </c>
      <c r="I35" s="136"/>
      <c r="J35" s="137"/>
      <c r="K35" s="137"/>
      <c r="L35" s="137"/>
      <c r="M35" s="137"/>
      <c r="N35" s="137"/>
      <c r="O35" s="137"/>
      <c r="P35" s="137"/>
      <c r="Q35" s="137"/>
      <c r="R35" s="137"/>
      <c r="S35" s="137"/>
      <c r="T35" s="137"/>
      <c r="U35" s="137"/>
      <c r="V35" s="137"/>
      <c r="W35" s="137"/>
      <c r="X35" s="137"/>
      <c r="Y35" s="137"/>
      <c r="Z35" s="137"/>
      <c r="AA35" s="137"/>
      <c r="AB35" s="137"/>
      <c r="AC35" s="137"/>
      <c r="AD35" s="137"/>
      <c r="AE35" s="137"/>
      <c r="AF35" s="137"/>
      <c r="AG35" s="137"/>
      <c r="AH35" s="137"/>
      <c r="AI35" s="138"/>
    </row>
    <row r="36" spans="1:46" s="35" customFormat="1" ht="10.199999999999999" customHeight="1">
      <c r="A36" s="36"/>
      <c r="B36" s="37"/>
      <c r="C36" s="38"/>
      <c r="D36" s="37"/>
      <c r="E36" s="39"/>
      <c r="F36" s="37"/>
      <c r="G36" s="37"/>
      <c r="H36" s="37"/>
      <c r="I36" s="40"/>
      <c r="J36" s="40"/>
      <c r="K36" s="41"/>
      <c r="L36" s="38"/>
      <c r="O36" s="40"/>
      <c r="P36" s="42"/>
      <c r="Q36" s="40"/>
      <c r="R36" s="40"/>
      <c r="S36" s="43"/>
      <c r="Z36" s="38"/>
      <c r="AA36" s="44"/>
      <c r="AB36" s="44"/>
      <c r="AC36" s="44"/>
      <c r="AD36" s="43"/>
      <c r="AE36" s="140"/>
      <c r="AF36" s="140"/>
      <c r="AG36" s="140"/>
      <c r="AH36" s="141"/>
      <c r="AI36" s="141"/>
    </row>
    <row r="37" spans="1:46" s="35" customFormat="1" ht="18.600000000000001" customHeight="1">
      <c r="A37" s="84" t="s">
        <v>18</v>
      </c>
      <c r="B37" s="37"/>
      <c r="C37" s="38"/>
      <c r="D37" s="37"/>
      <c r="E37" s="39"/>
      <c r="F37" s="37"/>
      <c r="G37" s="37"/>
      <c r="H37" s="37"/>
      <c r="I37" s="40"/>
      <c r="J37" s="40"/>
      <c r="K37" s="41"/>
      <c r="L37" s="38"/>
      <c r="O37" s="40"/>
      <c r="P37" s="42"/>
      <c r="Q37" s="40"/>
      <c r="R37" s="40"/>
      <c r="S37" s="43"/>
      <c r="Z37" s="38"/>
      <c r="AA37" s="44"/>
      <c r="AB37" s="44"/>
      <c r="AC37" s="44"/>
      <c r="AD37" s="43"/>
      <c r="AE37" s="140"/>
      <c r="AF37" s="140"/>
      <c r="AG37" s="140"/>
      <c r="AH37" s="141"/>
      <c r="AI37" s="141"/>
    </row>
    <row r="38" spans="1:46" s="35" customFormat="1" ht="31.8" customHeight="1">
      <c r="A38" s="142" t="s">
        <v>20</v>
      </c>
      <c r="B38" s="143"/>
      <c r="C38" s="143"/>
      <c r="D38" s="143"/>
      <c r="E38" s="143"/>
      <c r="F38" s="143"/>
      <c r="G38" s="143"/>
      <c r="H38" s="65" t="s">
        <v>72</v>
      </c>
      <c r="I38" s="144" t="s">
        <v>84</v>
      </c>
      <c r="J38" s="143"/>
      <c r="K38" s="143"/>
      <c r="L38" s="143"/>
      <c r="M38" s="143"/>
      <c r="N38" s="143"/>
      <c r="O38" s="143"/>
      <c r="P38" s="143"/>
      <c r="Q38" s="143"/>
      <c r="R38" s="143"/>
      <c r="S38" s="143"/>
      <c r="T38" s="143"/>
      <c r="U38" s="143"/>
      <c r="V38" s="143"/>
      <c r="W38" s="143"/>
      <c r="X38" s="143"/>
      <c r="Y38" s="143"/>
      <c r="Z38" s="143"/>
      <c r="AA38" s="143"/>
      <c r="AB38" s="143"/>
      <c r="AC38" s="143"/>
      <c r="AD38" s="143"/>
      <c r="AE38" s="143"/>
      <c r="AF38" s="143"/>
      <c r="AG38" s="143"/>
      <c r="AH38" s="143"/>
      <c r="AI38" s="145"/>
      <c r="AR38" s="82"/>
    </row>
    <row r="39" spans="1:46" s="35" customFormat="1" ht="18.600000000000001" customHeight="1">
      <c r="A39" s="154"/>
      <c r="B39" s="154"/>
      <c r="C39" s="154"/>
      <c r="D39" s="154"/>
      <c r="E39" s="154"/>
      <c r="F39" s="154"/>
      <c r="G39" s="133"/>
      <c r="H39" s="66"/>
      <c r="I39" s="132"/>
      <c r="J39" s="139"/>
      <c r="K39" s="139"/>
      <c r="L39" s="139"/>
      <c r="M39" s="139"/>
      <c r="N39" s="139"/>
      <c r="O39" s="139"/>
      <c r="P39" s="139"/>
      <c r="Q39" s="139"/>
      <c r="R39" s="139"/>
      <c r="S39" s="139"/>
      <c r="T39" s="139"/>
      <c r="U39" s="139"/>
      <c r="V39" s="139"/>
      <c r="W39" s="139"/>
      <c r="X39" s="139"/>
      <c r="Y39" s="139"/>
      <c r="Z39" s="139"/>
      <c r="AA39" s="139"/>
      <c r="AB39" s="139"/>
      <c r="AC39" s="139"/>
      <c r="AD39" s="139"/>
      <c r="AE39" s="139"/>
      <c r="AF39" s="139"/>
      <c r="AG39" s="139"/>
      <c r="AH39" s="139"/>
      <c r="AI39" s="139"/>
      <c r="AR39" s="48"/>
    </row>
    <row r="40" spans="1:46" s="35" customFormat="1" ht="18.600000000000001" customHeight="1">
      <c r="A40" s="133"/>
      <c r="B40" s="134"/>
      <c r="C40" s="134"/>
      <c r="D40" s="134"/>
      <c r="E40" s="134"/>
      <c r="F40" s="134"/>
      <c r="G40" s="135"/>
      <c r="H40" s="66"/>
      <c r="I40" s="130"/>
      <c r="J40" s="131"/>
      <c r="K40" s="131"/>
      <c r="L40" s="131"/>
      <c r="M40" s="131"/>
      <c r="N40" s="131"/>
      <c r="O40" s="131"/>
      <c r="P40" s="131"/>
      <c r="Q40" s="131"/>
      <c r="R40" s="131"/>
      <c r="S40" s="131"/>
      <c r="T40" s="131"/>
      <c r="U40" s="131"/>
      <c r="V40" s="131"/>
      <c r="W40" s="131"/>
      <c r="X40" s="131"/>
      <c r="Y40" s="131"/>
      <c r="Z40" s="131"/>
      <c r="AA40" s="131"/>
      <c r="AB40" s="131"/>
      <c r="AC40" s="131"/>
      <c r="AD40" s="131"/>
      <c r="AE40" s="131"/>
      <c r="AF40" s="131"/>
      <c r="AG40" s="131"/>
      <c r="AH40" s="131"/>
      <c r="AI40" s="132"/>
      <c r="AR40" s="48"/>
    </row>
    <row r="41" spans="1:46" s="35" customFormat="1" ht="18.600000000000001" customHeight="1">
      <c r="A41" s="133"/>
      <c r="B41" s="134"/>
      <c r="C41" s="134"/>
      <c r="D41" s="134"/>
      <c r="E41" s="134"/>
      <c r="F41" s="134"/>
      <c r="G41" s="135"/>
      <c r="H41" s="66"/>
      <c r="I41" s="130"/>
      <c r="J41" s="131"/>
      <c r="K41" s="131"/>
      <c r="L41" s="131"/>
      <c r="M41" s="131"/>
      <c r="N41" s="131"/>
      <c r="O41" s="131"/>
      <c r="P41" s="131"/>
      <c r="Q41" s="131"/>
      <c r="R41" s="131"/>
      <c r="S41" s="131"/>
      <c r="T41" s="131"/>
      <c r="U41" s="131"/>
      <c r="V41" s="131"/>
      <c r="W41" s="131"/>
      <c r="X41" s="131"/>
      <c r="Y41" s="131"/>
      <c r="Z41" s="131"/>
      <c r="AA41" s="131"/>
      <c r="AB41" s="131"/>
      <c r="AC41" s="131"/>
      <c r="AD41" s="131"/>
      <c r="AE41" s="131"/>
      <c r="AF41" s="131"/>
      <c r="AG41" s="131"/>
      <c r="AH41" s="131"/>
      <c r="AI41" s="132"/>
    </row>
    <row r="42" spans="1:46" s="35" customFormat="1" ht="18.600000000000001" customHeight="1">
      <c r="A42" s="133"/>
      <c r="B42" s="134"/>
      <c r="C42" s="134"/>
      <c r="D42" s="134"/>
      <c r="E42" s="134"/>
      <c r="F42" s="134"/>
      <c r="G42" s="135"/>
      <c r="H42" s="66"/>
      <c r="I42" s="130"/>
      <c r="J42" s="131"/>
      <c r="K42" s="131"/>
      <c r="L42" s="131"/>
      <c r="M42" s="131"/>
      <c r="N42" s="131"/>
      <c r="O42" s="131"/>
      <c r="P42" s="131"/>
      <c r="Q42" s="131"/>
      <c r="R42" s="131"/>
      <c r="S42" s="131"/>
      <c r="T42" s="131"/>
      <c r="U42" s="131"/>
      <c r="V42" s="131"/>
      <c r="W42" s="131"/>
      <c r="X42" s="131"/>
      <c r="Y42" s="131"/>
      <c r="Z42" s="131"/>
      <c r="AA42" s="131"/>
      <c r="AB42" s="131"/>
      <c r="AC42" s="131"/>
      <c r="AD42" s="131"/>
      <c r="AE42" s="131"/>
      <c r="AF42" s="131"/>
      <c r="AG42" s="131"/>
      <c r="AH42" s="131"/>
      <c r="AI42" s="132"/>
    </row>
    <row r="43" spans="1:46" s="35" customFormat="1" ht="18.600000000000001" customHeight="1">
      <c r="A43" s="148" t="s">
        <v>67</v>
      </c>
      <c r="B43" s="149"/>
      <c r="C43" s="149"/>
      <c r="D43" s="149"/>
      <c r="E43" s="149"/>
      <c r="F43" s="149"/>
      <c r="G43" s="150"/>
      <c r="H43" s="80">
        <f>SUM(所要額B37911[])</f>
        <v>0</v>
      </c>
      <c r="I43" s="136"/>
      <c r="J43" s="137"/>
      <c r="K43" s="137"/>
      <c r="L43" s="137"/>
      <c r="M43" s="137"/>
      <c r="N43" s="137"/>
      <c r="O43" s="137"/>
      <c r="P43" s="137"/>
      <c r="Q43" s="137"/>
      <c r="R43" s="137"/>
      <c r="S43" s="137"/>
      <c r="T43" s="137"/>
      <c r="U43" s="137"/>
      <c r="V43" s="137"/>
      <c r="W43" s="137"/>
      <c r="X43" s="137"/>
      <c r="Y43" s="137"/>
      <c r="Z43" s="137"/>
      <c r="AA43" s="137"/>
      <c r="AB43" s="137"/>
      <c r="AC43" s="137"/>
      <c r="AD43" s="137"/>
      <c r="AE43" s="137"/>
      <c r="AF43" s="137"/>
      <c r="AG43" s="137"/>
      <c r="AH43" s="137"/>
      <c r="AI43" s="138"/>
    </row>
    <row r="44" spans="1:46" ht="4.5" customHeight="1">
      <c r="A44" s="21"/>
      <c r="B44" s="21"/>
      <c r="C44" s="21"/>
      <c r="D44" s="21"/>
      <c r="E44" s="22"/>
      <c r="F44" s="22"/>
      <c r="G44" s="22"/>
      <c r="H44" s="22"/>
      <c r="I44" s="23"/>
      <c r="J44" s="23"/>
      <c r="K44" s="22"/>
      <c r="L44" s="22"/>
      <c r="M44" s="22"/>
      <c r="N44" s="22"/>
      <c r="O44" s="22"/>
      <c r="P44" s="22"/>
      <c r="Q44" s="22"/>
      <c r="R44" s="22"/>
      <c r="S44" s="22"/>
      <c r="T44" s="22"/>
      <c r="U44" s="24"/>
      <c r="V44" s="24"/>
      <c r="W44" s="24"/>
      <c r="X44" s="24"/>
      <c r="Y44" s="24"/>
      <c r="Z44" s="24"/>
      <c r="AA44" s="22"/>
      <c r="AB44" s="22"/>
      <c r="AC44" s="22"/>
      <c r="AD44" s="22"/>
      <c r="AE44" s="22"/>
      <c r="AF44" s="22"/>
      <c r="AG44" s="22"/>
      <c r="AH44" s="22"/>
      <c r="AI44" s="22"/>
    </row>
    <row r="45" spans="1:46" ht="18" customHeight="1">
      <c r="A45" s="148" t="s">
        <v>68</v>
      </c>
      <c r="B45" s="149"/>
      <c r="C45" s="149"/>
      <c r="D45" s="149"/>
      <c r="E45" s="149"/>
      <c r="F45" s="149"/>
      <c r="G45" s="150"/>
      <c r="H45" s="75">
        <f>IFERROR(H35+H43,"")</f>
        <v>0</v>
      </c>
      <c r="I45" s="151"/>
      <c r="J45" s="152"/>
      <c r="K45" s="152"/>
      <c r="L45" s="152"/>
      <c r="M45" s="152"/>
      <c r="N45" s="152"/>
      <c r="O45" s="152"/>
      <c r="P45" s="152"/>
      <c r="Q45" s="152"/>
      <c r="R45" s="152"/>
      <c r="S45" s="152"/>
      <c r="T45" s="152"/>
      <c r="U45" s="152"/>
      <c r="V45" s="152"/>
      <c r="W45" s="152"/>
      <c r="X45" s="152"/>
      <c r="Y45" s="152"/>
      <c r="Z45" s="152"/>
      <c r="AA45" s="152"/>
      <c r="AB45" s="152"/>
      <c r="AC45" s="152"/>
      <c r="AD45" s="152"/>
      <c r="AE45" s="152"/>
      <c r="AF45" s="152"/>
      <c r="AG45" s="152"/>
      <c r="AH45" s="152"/>
      <c r="AI45" s="153"/>
    </row>
    <row r="46" spans="1:46">
      <c r="A46" s="14"/>
      <c r="B46" s="14" t="s">
        <v>79</v>
      </c>
    </row>
    <row r="47" spans="1:46" ht="34.799999999999997" customHeight="1">
      <c r="B47" s="147"/>
      <c r="C47" s="147"/>
      <c r="D47" s="147"/>
      <c r="E47" s="147"/>
      <c r="F47" s="147"/>
      <c r="G47" s="147"/>
      <c r="H47" s="147"/>
      <c r="I47" s="147"/>
      <c r="J47" s="147"/>
      <c r="K47" s="147"/>
      <c r="L47" s="147"/>
      <c r="M47" s="147"/>
      <c r="N47" s="147"/>
      <c r="O47" s="147"/>
      <c r="P47" s="147"/>
      <c r="Q47" s="147"/>
      <c r="R47" s="147"/>
      <c r="S47" s="147"/>
      <c r="T47" s="147"/>
      <c r="U47" s="147"/>
      <c r="V47" s="147"/>
      <c r="W47" s="147"/>
      <c r="X47" s="147"/>
      <c r="Y47" s="147"/>
      <c r="Z47" s="147"/>
      <c r="AA47" s="147"/>
      <c r="AB47" s="147"/>
      <c r="AC47" s="147"/>
      <c r="AD47" s="147"/>
      <c r="AE47" s="147"/>
      <c r="AF47" s="147"/>
      <c r="AG47" s="147"/>
      <c r="AH47" s="147"/>
    </row>
    <row r="48" spans="1:46" ht="5.4" customHeight="1">
      <c r="AE48" s="146"/>
      <c r="AF48" s="146"/>
      <c r="AG48" s="146"/>
      <c r="AH48" s="146"/>
      <c r="AI48" s="146"/>
    </row>
  </sheetData>
  <sheetProtection formatCells="0" formatColumns="0" formatRows="0" insertColumns="0" insertRows="0" autoFilter="0"/>
  <mergeCells count="77">
    <mergeCell ref="AE48:AI48"/>
    <mergeCell ref="A40:G40"/>
    <mergeCell ref="I40:AI40"/>
    <mergeCell ref="A41:G41"/>
    <mergeCell ref="I41:AI41"/>
    <mergeCell ref="A42:G42"/>
    <mergeCell ref="I42:AI42"/>
    <mergeCell ref="A43:G43"/>
    <mergeCell ref="I43:AI43"/>
    <mergeCell ref="A45:G45"/>
    <mergeCell ref="I45:AI45"/>
    <mergeCell ref="B47:AH47"/>
    <mergeCell ref="AE37:AG37"/>
    <mergeCell ref="AH37:AI37"/>
    <mergeCell ref="A38:G38"/>
    <mergeCell ref="I38:AI38"/>
    <mergeCell ref="A39:G39"/>
    <mergeCell ref="I39:AI39"/>
    <mergeCell ref="A34:G34"/>
    <mergeCell ref="I34:AI34"/>
    <mergeCell ref="A35:G35"/>
    <mergeCell ref="I35:AI35"/>
    <mergeCell ref="AE36:AG36"/>
    <mergeCell ref="AH36:AI36"/>
    <mergeCell ref="A31:G31"/>
    <mergeCell ref="I31:AI31"/>
    <mergeCell ref="A32:G32"/>
    <mergeCell ref="I32:AI32"/>
    <mergeCell ref="A33:G33"/>
    <mergeCell ref="I33:AI33"/>
    <mergeCell ref="A28:G28"/>
    <mergeCell ref="I28:AI28"/>
    <mergeCell ref="A29:G29"/>
    <mergeCell ref="I29:AI29"/>
    <mergeCell ref="A30:G30"/>
    <mergeCell ref="I30:AI30"/>
    <mergeCell ref="AH26:AI27"/>
    <mergeCell ref="A21:S21"/>
    <mergeCell ref="T21:V21"/>
    <mergeCell ref="A23:AI23"/>
    <mergeCell ref="U25:Y25"/>
    <mergeCell ref="Z25:AD25"/>
    <mergeCell ref="AE25:AI25"/>
    <mergeCell ref="U26:W27"/>
    <mergeCell ref="X26:Y27"/>
    <mergeCell ref="Z26:AB27"/>
    <mergeCell ref="AC26:AD27"/>
    <mergeCell ref="AE26:AG27"/>
    <mergeCell ref="A20:S20"/>
    <mergeCell ref="T20:V20"/>
    <mergeCell ref="A10:G10"/>
    <mergeCell ref="I10:AB10"/>
    <mergeCell ref="AC10:AE10"/>
    <mergeCell ref="A16:AI16"/>
    <mergeCell ref="A18:S18"/>
    <mergeCell ref="T18:V18"/>
    <mergeCell ref="A19:S19"/>
    <mergeCell ref="T19:V19"/>
    <mergeCell ref="AF10:AG10"/>
    <mergeCell ref="AH10:AI10"/>
    <mergeCell ref="AL10:AQ10"/>
    <mergeCell ref="A8:C9"/>
    <mergeCell ref="D8:G8"/>
    <mergeCell ref="H8:O8"/>
    <mergeCell ref="P8:R9"/>
    <mergeCell ref="S8:AB8"/>
    <mergeCell ref="AC8:AI8"/>
    <mergeCell ref="D9:G9"/>
    <mergeCell ref="H9:O9"/>
    <mergeCell ref="S9:AB9"/>
    <mergeCell ref="AC9:AI9"/>
    <mergeCell ref="A3:AI3"/>
    <mergeCell ref="A5:AI5"/>
    <mergeCell ref="A7:G7"/>
    <mergeCell ref="H7:J7"/>
    <mergeCell ref="K7:O7"/>
    <mergeCell ref="P7:AI7"/>
  </mergeCells>
  <phoneticPr fontId="3"/>
  <dataValidations count="4">
    <dataValidation type="list" allowBlank="1" showInputMessage="1" showErrorMessage="1" sqref="T18:V21" xr:uid="{3E0B3FB2-C318-4127-8E76-B65B898EF5DA}">
      <formula1>"✔"</formula1>
    </dataValidation>
    <dataValidation imeMode="halfAlpha" allowBlank="1" showInputMessage="1" showErrorMessage="1" sqref="O37:R37 I37:J37" xr:uid="{694EF9CB-AF17-4CFA-AE2C-C30658EF3CFC}"/>
    <dataValidation allowBlank="1" sqref="D9:G9" xr:uid="{0DD04DBD-0E5A-46E9-B71C-3EB815FC5C78}"/>
    <dataValidation type="custom" allowBlank="1" showInputMessage="1" showErrorMessage="1" sqref="H10" xr:uid="{227DBE6D-1688-4EA4-9F0B-DA091E78B45F}">
      <formula1>LEN(H10)=LENB(H10)</formula1>
    </dataValidation>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tableParts count="2">
    <tablePart r:id="rId2"/>
    <tablePart r:id="rId3"/>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BFD7EA-85BD-4DB4-ADAD-3A0B946CFB39}">
  <dimension ref="A1:AV48"/>
  <sheetViews>
    <sheetView showGridLines="0" showZeros="0" view="pageBreakPreview" zoomScaleNormal="100" zoomScaleSheetLayoutView="100" workbookViewId="0">
      <selection activeCell="BI26" sqref="BI26"/>
    </sheetView>
  </sheetViews>
  <sheetFormatPr defaultColWidth="2.21875" defaultRowHeight="13.2"/>
  <cols>
    <col min="1" max="1" width="2.21875" style="2" customWidth="1"/>
    <col min="2" max="3" width="2.21875" style="2"/>
    <col min="4" max="4" width="2.77734375" style="2" customWidth="1"/>
    <col min="5" max="7" width="2.21875" style="2"/>
    <col min="8" max="8" width="13" style="2" customWidth="1"/>
    <col min="9" max="15" width="2.33203125" style="2" bestFit="1" customWidth="1"/>
    <col min="16" max="30" width="2.21875" style="2"/>
    <col min="31" max="31" width="2.44140625" style="2" bestFit="1" customWidth="1"/>
    <col min="32" max="36" width="2.21875" style="2"/>
    <col min="37" max="43" width="2.21875" style="2" hidden="1" customWidth="1"/>
    <col min="44" max="16384" width="2.21875" style="2"/>
  </cols>
  <sheetData>
    <row r="1" spans="1:45">
      <c r="A1" s="49" t="s">
        <v>91</v>
      </c>
      <c r="B1" s="74"/>
      <c r="C1" s="74"/>
      <c r="E1" s="59" t="str" cm="1">
        <f t="array" aca="1" ref="E1" ca="1">_xlfn.TEXTAFTER(CELL("filename",E1),"]")</f>
        <v>個票6</v>
      </c>
      <c r="F1" s="60"/>
      <c r="G1" s="60"/>
    </row>
    <row r="2" spans="1:45" ht="7.5" customHeight="1"/>
    <row r="3" spans="1:45" ht="28.5" customHeight="1">
      <c r="A3" s="214" t="s">
        <v>111</v>
      </c>
      <c r="B3" s="215"/>
      <c r="C3" s="215"/>
      <c r="D3" s="215"/>
      <c r="E3" s="215"/>
      <c r="F3" s="215"/>
      <c r="G3" s="215"/>
      <c r="H3" s="215"/>
      <c r="I3" s="215"/>
      <c r="J3" s="215"/>
      <c r="K3" s="215"/>
      <c r="L3" s="215"/>
      <c r="M3" s="215"/>
      <c r="N3" s="215"/>
      <c r="O3" s="215"/>
      <c r="P3" s="215"/>
      <c r="Q3" s="215"/>
      <c r="R3" s="215"/>
      <c r="S3" s="215"/>
      <c r="T3" s="215"/>
      <c r="U3" s="215"/>
      <c r="V3" s="215"/>
      <c r="W3" s="215"/>
      <c r="X3" s="215"/>
      <c r="Y3" s="215"/>
      <c r="Z3" s="215"/>
      <c r="AA3" s="215"/>
      <c r="AB3" s="215"/>
      <c r="AC3" s="215"/>
      <c r="AD3" s="215"/>
      <c r="AE3" s="215"/>
      <c r="AF3" s="215"/>
      <c r="AG3" s="215"/>
      <c r="AH3" s="215"/>
      <c r="AI3" s="216"/>
    </row>
    <row r="4" spans="1:45" ht="9" customHeight="1">
      <c r="A4" s="15"/>
      <c r="B4" s="15"/>
      <c r="C4" s="15"/>
      <c r="D4" s="15"/>
      <c r="E4" s="15"/>
      <c r="F4" s="15"/>
      <c r="G4" s="15"/>
      <c r="H4" s="15"/>
      <c r="I4" s="15"/>
      <c r="J4" s="15"/>
      <c r="K4" s="15"/>
      <c r="L4" s="15"/>
      <c r="M4" s="15"/>
      <c r="N4" s="15"/>
      <c r="O4" s="15"/>
      <c r="P4" s="15"/>
      <c r="Q4" s="15"/>
      <c r="R4" s="15"/>
      <c r="S4" s="15"/>
      <c r="T4" s="15"/>
      <c r="U4" s="15"/>
      <c r="V4" s="15"/>
      <c r="W4" s="15"/>
      <c r="X4" s="15"/>
      <c r="Y4" s="15"/>
      <c r="Z4" s="15"/>
      <c r="AA4" s="15"/>
      <c r="AB4" s="15"/>
      <c r="AC4" s="15"/>
      <c r="AD4" s="15"/>
      <c r="AE4" s="15"/>
      <c r="AF4" s="15"/>
      <c r="AG4" s="15"/>
      <c r="AH4" s="15"/>
      <c r="AI4" s="15"/>
    </row>
    <row r="5" spans="1:45" ht="19.8" customHeight="1">
      <c r="A5" s="170" t="s">
        <v>28</v>
      </c>
      <c r="B5" s="171"/>
      <c r="C5" s="171"/>
      <c r="D5" s="171"/>
      <c r="E5" s="171"/>
      <c r="F5" s="171"/>
      <c r="G5" s="171"/>
      <c r="H5" s="171"/>
      <c r="I5" s="171"/>
      <c r="J5" s="171"/>
      <c r="K5" s="171"/>
      <c r="L5" s="171"/>
      <c r="M5" s="171"/>
      <c r="N5" s="171"/>
      <c r="O5" s="171"/>
      <c r="P5" s="171"/>
      <c r="Q5" s="171"/>
      <c r="R5" s="171"/>
      <c r="S5" s="171"/>
      <c r="T5" s="171"/>
      <c r="U5" s="171"/>
      <c r="V5" s="171"/>
      <c r="W5" s="171"/>
      <c r="X5" s="171"/>
      <c r="Y5" s="171"/>
      <c r="Z5" s="171"/>
      <c r="AA5" s="171"/>
      <c r="AB5" s="171"/>
      <c r="AC5" s="171"/>
      <c r="AD5" s="171"/>
      <c r="AE5" s="171"/>
      <c r="AF5" s="171"/>
      <c r="AG5" s="171"/>
      <c r="AH5" s="171"/>
      <c r="AI5" s="172"/>
      <c r="AS5" s="95" t="s">
        <v>123</v>
      </c>
    </row>
    <row r="6" spans="1:45" ht="4.5" customHeight="1">
      <c r="A6" s="16"/>
      <c r="B6" s="16"/>
      <c r="C6" s="16"/>
      <c r="D6" s="16"/>
      <c r="E6" s="16"/>
      <c r="F6" s="16"/>
      <c r="G6" s="16"/>
      <c r="H6" s="16"/>
      <c r="I6" s="16"/>
      <c r="J6" s="16"/>
      <c r="K6" s="16"/>
      <c r="L6" s="16"/>
      <c r="M6" s="16"/>
      <c r="N6" s="16"/>
      <c r="O6" s="16"/>
      <c r="P6" s="16"/>
      <c r="Q6" s="16"/>
      <c r="R6" s="16"/>
      <c r="S6" s="16"/>
      <c r="T6" s="16"/>
      <c r="U6" s="16"/>
      <c r="V6" s="16"/>
      <c r="W6" s="16"/>
      <c r="X6" s="16"/>
      <c r="Y6" s="16"/>
      <c r="Z6" s="16"/>
      <c r="AA6" s="16"/>
      <c r="AB6" s="16"/>
      <c r="AC6" s="16"/>
      <c r="AD6" s="16"/>
      <c r="AE6" s="16"/>
      <c r="AF6" s="16"/>
      <c r="AG6" s="16"/>
      <c r="AH6" s="16"/>
      <c r="AI6" s="16"/>
    </row>
    <row r="7" spans="1:45" ht="28.5" customHeight="1">
      <c r="A7" s="193" t="s">
        <v>9</v>
      </c>
      <c r="B7" s="194"/>
      <c r="C7" s="194"/>
      <c r="D7" s="194"/>
      <c r="E7" s="194"/>
      <c r="F7" s="194"/>
      <c r="G7" s="195"/>
      <c r="H7" s="217"/>
      <c r="I7" s="218"/>
      <c r="J7" s="219"/>
      <c r="K7" s="193" t="s">
        <v>10</v>
      </c>
      <c r="L7" s="194"/>
      <c r="M7" s="194"/>
      <c r="N7" s="194"/>
      <c r="O7" s="195"/>
      <c r="P7" s="220"/>
      <c r="Q7" s="184"/>
      <c r="R7" s="184"/>
      <c r="S7" s="184"/>
      <c r="T7" s="184"/>
      <c r="U7" s="184"/>
      <c r="V7" s="184"/>
      <c r="W7" s="184"/>
      <c r="X7" s="184"/>
      <c r="Y7" s="184"/>
      <c r="Z7" s="184"/>
      <c r="AA7" s="184"/>
      <c r="AB7" s="184"/>
      <c r="AC7" s="184"/>
      <c r="AD7" s="184"/>
      <c r="AE7" s="184"/>
      <c r="AF7" s="184"/>
      <c r="AG7" s="184"/>
      <c r="AH7" s="184"/>
      <c r="AI7" s="221"/>
    </row>
    <row r="8" spans="1:45" ht="28.5" customHeight="1">
      <c r="A8" s="209" t="s">
        <v>11</v>
      </c>
      <c r="B8" s="210"/>
      <c r="C8" s="211"/>
      <c r="D8" s="193" t="s">
        <v>12</v>
      </c>
      <c r="E8" s="194"/>
      <c r="F8" s="194"/>
      <c r="G8" s="195"/>
      <c r="H8" s="193" t="s">
        <v>81</v>
      </c>
      <c r="I8" s="194"/>
      <c r="J8" s="194"/>
      <c r="K8" s="194"/>
      <c r="L8" s="194"/>
      <c r="M8" s="194"/>
      <c r="N8" s="194"/>
      <c r="O8" s="195"/>
      <c r="P8" s="209" t="s">
        <v>13</v>
      </c>
      <c r="Q8" s="210"/>
      <c r="R8" s="211"/>
      <c r="S8" s="193" t="s">
        <v>2</v>
      </c>
      <c r="T8" s="194"/>
      <c r="U8" s="194"/>
      <c r="V8" s="194"/>
      <c r="W8" s="194"/>
      <c r="X8" s="194"/>
      <c r="Y8" s="194"/>
      <c r="Z8" s="194"/>
      <c r="AA8" s="194"/>
      <c r="AB8" s="195"/>
      <c r="AC8" s="196" t="s">
        <v>29</v>
      </c>
      <c r="AD8" s="182"/>
      <c r="AE8" s="182"/>
      <c r="AF8" s="182"/>
      <c r="AG8" s="182"/>
      <c r="AH8" s="182"/>
      <c r="AI8" s="183"/>
    </row>
    <row r="9" spans="1:45" ht="28.5" customHeight="1">
      <c r="A9" s="212"/>
      <c r="B9" s="213"/>
      <c r="C9" s="120"/>
      <c r="D9" s="197" t="s">
        <v>27</v>
      </c>
      <c r="E9" s="198"/>
      <c r="F9" s="198"/>
      <c r="G9" s="199"/>
      <c r="H9" s="200"/>
      <c r="I9" s="201"/>
      <c r="J9" s="201"/>
      <c r="K9" s="201"/>
      <c r="L9" s="201"/>
      <c r="M9" s="201"/>
      <c r="N9" s="201"/>
      <c r="O9" s="202"/>
      <c r="P9" s="212"/>
      <c r="Q9" s="213"/>
      <c r="R9" s="120"/>
      <c r="S9" s="203"/>
      <c r="T9" s="204"/>
      <c r="U9" s="204"/>
      <c r="V9" s="204"/>
      <c r="W9" s="204"/>
      <c r="X9" s="204"/>
      <c r="Y9" s="204"/>
      <c r="Z9" s="204"/>
      <c r="AA9" s="204"/>
      <c r="AB9" s="205"/>
      <c r="AC9" s="206"/>
      <c r="AD9" s="207"/>
      <c r="AE9" s="207"/>
      <c r="AF9" s="207"/>
      <c r="AG9" s="207"/>
      <c r="AH9" s="207"/>
      <c r="AI9" s="208"/>
    </row>
    <row r="10" spans="1:45" s="3" customFormat="1" ht="28.5" customHeight="1">
      <c r="A10" s="161" t="s">
        <v>31</v>
      </c>
      <c r="B10" s="194"/>
      <c r="C10" s="194"/>
      <c r="D10" s="194"/>
      <c r="E10" s="194"/>
      <c r="F10" s="194"/>
      <c r="G10" s="195"/>
      <c r="H10" s="62"/>
      <c r="I10" s="187" t="str">
        <f>IFERROR(VLOOKUP(H10,事業所種別・基準額!$B$5:$C$33,2,FALSE),"")</f>
        <v/>
      </c>
      <c r="J10" s="188"/>
      <c r="K10" s="188"/>
      <c r="L10" s="188"/>
      <c r="M10" s="188"/>
      <c r="N10" s="188"/>
      <c r="O10" s="188"/>
      <c r="P10" s="188"/>
      <c r="Q10" s="188"/>
      <c r="R10" s="188"/>
      <c r="S10" s="188"/>
      <c r="T10" s="188"/>
      <c r="U10" s="188"/>
      <c r="V10" s="188"/>
      <c r="W10" s="188"/>
      <c r="X10" s="188"/>
      <c r="Y10" s="188"/>
      <c r="Z10" s="188"/>
      <c r="AA10" s="188"/>
      <c r="AB10" s="189"/>
      <c r="AC10" s="181" t="s">
        <v>14</v>
      </c>
      <c r="AD10" s="182"/>
      <c r="AE10" s="183"/>
      <c r="AF10" s="184"/>
      <c r="AG10" s="184"/>
      <c r="AH10" s="185" t="s">
        <v>15</v>
      </c>
      <c r="AI10" s="186"/>
      <c r="AL10" s="180"/>
      <c r="AM10" s="180"/>
      <c r="AN10" s="180"/>
      <c r="AO10" s="180"/>
      <c r="AP10" s="180"/>
      <c r="AQ10" s="180"/>
    </row>
    <row r="11" spans="1:45" s="3" customFormat="1" ht="6" customHeight="1">
      <c r="A11" s="17"/>
      <c r="B11" s="17"/>
      <c r="C11" s="17"/>
      <c r="D11" s="17"/>
      <c r="E11" s="17"/>
      <c r="F11" s="17"/>
      <c r="G11" s="17"/>
      <c r="H11" s="17"/>
      <c r="I11" s="16"/>
      <c r="J11" s="16"/>
      <c r="K11" s="16"/>
      <c r="L11" s="16"/>
      <c r="M11" s="16"/>
      <c r="N11" s="16"/>
      <c r="O11" s="16"/>
      <c r="P11" s="16"/>
      <c r="Q11" s="18"/>
      <c r="R11" s="16"/>
      <c r="S11" s="16"/>
      <c r="T11" s="16"/>
      <c r="U11" s="19"/>
      <c r="V11" s="20"/>
      <c r="W11" s="18"/>
      <c r="X11" s="16"/>
      <c r="Y11" s="16"/>
      <c r="Z11" s="16"/>
      <c r="AA11" s="16"/>
      <c r="AB11" s="16"/>
      <c r="AC11" s="16"/>
      <c r="AD11" s="16"/>
      <c r="AE11" s="16"/>
      <c r="AF11" s="16"/>
      <c r="AG11" s="16"/>
      <c r="AH11" s="16"/>
      <c r="AI11" s="16"/>
    </row>
    <row r="12" spans="1:45" s="3" customFormat="1" ht="16.8" customHeight="1"/>
    <row r="13" spans="1:45" s="3" customFormat="1" ht="3" customHeight="1"/>
    <row r="14" spans="1:45" s="3" customFormat="1" ht="16.2" customHeight="1"/>
    <row r="15" spans="1:45" s="3" customFormat="1" ht="6" customHeight="1">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row>
    <row r="16" spans="1:45" s="3" customFormat="1" ht="18.600000000000001" customHeight="1">
      <c r="A16" s="170" t="s">
        <v>113</v>
      </c>
      <c r="B16" s="171"/>
      <c r="C16" s="171"/>
      <c r="D16" s="171"/>
      <c r="E16" s="171"/>
      <c r="F16" s="171"/>
      <c r="G16" s="171"/>
      <c r="H16" s="171"/>
      <c r="I16" s="171"/>
      <c r="J16" s="171"/>
      <c r="K16" s="171"/>
      <c r="L16" s="171"/>
      <c r="M16" s="171"/>
      <c r="N16" s="171"/>
      <c r="O16" s="171"/>
      <c r="P16" s="171"/>
      <c r="Q16" s="171"/>
      <c r="R16" s="171"/>
      <c r="S16" s="171"/>
      <c r="T16" s="171"/>
      <c r="U16" s="171"/>
      <c r="V16" s="171"/>
      <c r="W16" s="171"/>
      <c r="X16" s="171"/>
      <c r="Y16" s="171"/>
      <c r="Z16" s="171"/>
      <c r="AA16" s="171"/>
      <c r="AB16" s="171"/>
      <c r="AC16" s="171"/>
      <c r="AD16" s="171"/>
      <c r="AE16" s="171"/>
      <c r="AF16" s="171"/>
      <c r="AG16" s="171"/>
      <c r="AH16" s="171"/>
      <c r="AI16" s="172"/>
    </row>
    <row r="17" spans="1:48" s="3" customFormat="1" ht="3" customHeight="1">
      <c r="A17" s="33"/>
      <c r="B17" s="33"/>
      <c r="C17" s="33"/>
      <c r="D17" s="33"/>
      <c r="E17" s="33"/>
      <c r="F17" s="33"/>
      <c r="G17" s="33"/>
      <c r="H17" s="33"/>
      <c r="I17" s="34"/>
      <c r="J17" s="34"/>
      <c r="K17" s="34"/>
      <c r="L17" s="34"/>
      <c r="M17" s="34"/>
      <c r="N17" s="34"/>
      <c r="O17" s="34"/>
      <c r="P17" s="34"/>
      <c r="Q17" s="34"/>
      <c r="R17" s="34"/>
      <c r="S17" s="34"/>
      <c r="T17" s="34"/>
      <c r="U17" s="34"/>
      <c r="V17" s="34"/>
      <c r="W17" s="34"/>
      <c r="X17" s="34"/>
      <c r="Y17" s="34"/>
      <c r="Z17" s="34"/>
      <c r="AA17" s="34"/>
      <c r="AB17" s="34"/>
      <c r="AC17" s="34"/>
      <c r="AD17" s="34"/>
      <c r="AE17" s="34"/>
      <c r="AF17" s="34"/>
      <c r="AG17" s="34"/>
      <c r="AH17" s="34"/>
      <c r="AI17" s="34"/>
    </row>
    <row r="18" spans="1:48" s="3" customFormat="1" ht="24.6" customHeight="1">
      <c r="A18" s="168" t="s">
        <v>76</v>
      </c>
      <c r="B18" s="169"/>
      <c r="C18" s="169"/>
      <c r="D18" s="169"/>
      <c r="E18" s="169"/>
      <c r="F18" s="169"/>
      <c r="G18" s="169"/>
      <c r="H18" s="169"/>
      <c r="I18" s="169"/>
      <c r="J18" s="169"/>
      <c r="K18" s="169"/>
      <c r="L18" s="169"/>
      <c r="M18" s="169"/>
      <c r="N18" s="169"/>
      <c r="O18" s="169"/>
      <c r="P18" s="169"/>
      <c r="Q18" s="169"/>
      <c r="R18" s="169"/>
      <c r="S18" s="169"/>
      <c r="T18" s="155"/>
      <c r="U18" s="156"/>
      <c r="V18" s="157"/>
      <c r="W18" s="25"/>
      <c r="X18" s="25"/>
      <c r="Y18" s="25"/>
      <c r="Z18" s="25"/>
      <c r="AA18" s="25"/>
      <c r="AB18" s="25"/>
      <c r="AC18" s="25"/>
    </row>
    <row r="19" spans="1:48" s="3" customFormat="1" ht="13.2" customHeight="1">
      <c r="A19" s="158" t="s">
        <v>77</v>
      </c>
      <c r="B19" s="159"/>
      <c r="C19" s="159"/>
      <c r="D19" s="159"/>
      <c r="E19" s="159"/>
      <c r="F19" s="159"/>
      <c r="G19" s="159"/>
      <c r="H19" s="159"/>
      <c r="I19" s="159"/>
      <c r="J19" s="159"/>
      <c r="K19" s="159"/>
      <c r="L19" s="159"/>
      <c r="M19" s="159"/>
      <c r="N19" s="159"/>
      <c r="O19" s="159"/>
      <c r="P19" s="159"/>
      <c r="Q19" s="159"/>
      <c r="R19" s="159"/>
      <c r="S19" s="160"/>
      <c r="T19" s="155"/>
      <c r="U19" s="156"/>
      <c r="V19" s="157"/>
      <c r="W19" s="25"/>
      <c r="X19" s="25"/>
      <c r="Y19" s="25"/>
      <c r="Z19" s="25"/>
      <c r="AA19" s="25"/>
      <c r="AB19" s="25"/>
      <c r="AC19" s="25"/>
    </row>
    <row r="20" spans="1:48" s="3" customFormat="1" ht="13.2" customHeight="1">
      <c r="A20" s="158" t="s">
        <v>78</v>
      </c>
      <c r="B20" s="159"/>
      <c r="C20" s="159"/>
      <c r="D20" s="159"/>
      <c r="E20" s="159"/>
      <c r="F20" s="159"/>
      <c r="G20" s="159"/>
      <c r="H20" s="159"/>
      <c r="I20" s="159"/>
      <c r="J20" s="159"/>
      <c r="K20" s="159"/>
      <c r="L20" s="159"/>
      <c r="M20" s="159"/>
      <c r="N20" s="159"/>
      <c r="O20" s="159"/>
      <c r="P20" s="159"/>
      <c r="Q20" s="159"/>
      <c r="R20" s="159"/>
      <c r="S20" s="159"/>
      <c r="T20" s="155"/>
      <c r="U20" s="156"/>
      <c r="V20" s="157"/>
      <c r="W20" s="25"/>
      <c r="X20" s="25"/>
      <c r="Y20" s="25"/>
      <c r="Z20" s="25"/>
      <c r="AA20" s="25"/>
      <c r="AB20" s="25"/>
      <c r="AC20" s="25"/>
    </row>
    <row r="21" spans="1:48" s="3" customFormat="1" ht="24.6" customHeight="1">
      <c r="A21" s="168" t="s">
        <v>112</v>
      </c>
      <c r="B21" s="169"/>
      <c r="C21" s="169"/>
      <c r="D21" s="169"/>
      <c r="E21" s="169"/>
      <c r="F21" s="169"/>
      <c r="G21" s="169"/>
      <c r="H21" s="169"/>
      <c r="I21" s="169"/>
      <c r="J21" s="169"/>
      <c r="K21" s="169"/>
      <c r="L21" s="169"/>
      <c r="M21" s="169"/>
      <c r="N21" s="169"/>
      <c r="O21" s="169"/>
      <c r="P21" s="169"/>
      <c r="Q21" s="169"/>
      <c r="R21" s="169"/>
      <c r="S21" s="169"/>
      <c r="T21" s="155"/>
      <c r="U21" s="156"/>
      <c r="V21" s="157"/>
      <c r="W21" s="25"/>
      <c r="X21" s="25"/>
      <c r="Y21" s="25"/>
      <c r="Z21" s="25"/>
      <c r="AA21" s="25"/>
      <c r="AB21" s="25"/>
      <c r="AC21" s="25"/>
    </row>
    <row r="22" spans="1:48" s="3" customFormat="1" ht="6" customHeight="1">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row>
    <row r="23" spans="1:48" s="3" customFormat="1" ht="30" customHeight="1">
      <c r="A23" s="170" t="s">
        <v>16</v>
      </c>
      <c r="B23" s="171"/>
      <c r="C23" s="171"/>
      <c r="D23" s="171"/>
      <c r="E23" s="171"/>
      <c r="F23" s="171"/>
      <c r="G23" s="171"/>
      <c r="H23" s="171"/>
      <c r="I23" s="171"/>
      <c r="J23" s="171"/>
      <c r="K23" s="171"/>
      <c r="L23" s="171"/>
      <c r="M23" s="171"/>
      <c r="N23" s="171"/>
      <c r="O23" s="171"/>
      <c r="P23" s="171"/>
      <c r="Q23" s="171"/>
      <c r="R23" s="171"/>
      <c r="S23" s="171"/>
      <c r="T23" s="171"/>
      <c r="U23" s="171"/>
      <c r="V23" s="171"/>
      <c r="W23" s="171"/>
      <c r="X23" s="171"/>
      <c r="Y23" s="171"/>
      <c r="Z23" s="171"/>
      <c r="AA23" s="171"/>
      <c r="AB23" s="171"/>
      <c r="AC23" s="171"/>
      <c r="AD23" s="171"/>
      <c r="AE23" s="171"/>
      <c r="AF23" s="171"/>
      <c r="AG23" s="171"/>
      <c r="AH23" s="171"/>
      <c r="AI23" s="172"/>
    </row>
    <row r="24" spans="1:48" s="3" customFormat="1" ht="3" customHeight="1" thickBot="1">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row>
    <row r="25" spans="1:48" s="3" customFormat="1" ht="15.6" customHeight="1">
      <c r="A25" s="85" t="s">
        <v>89</v>
      </c>
      <c r="B25" s="85"/>
      <c r="C25" s="85"/>
      <c r="D25" s="86"/>
      <c r="E25" s="7"/>
      <c r="F25" s="7"/>
      <c r="G25" s="7"/>
      <c r="H25" s="7"/>
      <c r="I25" s="8"/>
      <c r="J25" s="8"/>
      <c r="K25" s="7"/>
      <c r="L25" s="7"/>
      <c r="M25" s="7"/>
      <c r="N25" s="7"/>
      <c r="O25" s="7"/>
      <c r="P25" s="9"/>
      <c r="Q25" s="9"/>
      <c r="R25" s="9"/>
      <c r="S25" s="9"/>
      <c r="U25" s="161" t="s">
        <v>69</v>
      </c>
      <c r="V25" s="162"/>
      <c r="W25" s="162"/>
      <c r="X25" s="162"/>
      <c r="Y25" s="162"/>
      <c r="Z25" s="161" t="s">
        <v>17</v>
      </c>
      <c r="AA25" s="162"/>
      <c r="AB25" s="162"/>
      <c r="AC25" s="162"/>
      <c r="AD25" s="162"/>
      <c r="AE25" s="173" t="s">
        <v>30</v>
      </c>
      <c r="AF25" s="174"/>
      <c r="AG25" s="174"/>
      <c r="AH25" s="174"/>
      <c r="AI25" s="175"/>
    </row>
    <row r="26" spans="1:48" s="3" customFormat="1" ht="18" customHeight="1">
      <c r="A26" s="85" t="s">
        <v>88</v>
      </c>
      <c r="B26" s="85"/>
      <c r="C26" s="85"/>
      <c r="D26" s="86"/>
      <c r="E26" s="7"/>
      <c r="F26" s="7"/>
      <c r="G26" s="7"/>
      <c r="H26" s="7"/>
      <c r="I26" s="7"/>
      <c r="J26" s="7"/>
      <c r="K26" s="7"/>
      <c r="L26" s="7"/>
      <c r="M26" s="7"/>
      <c r="N26" s="7"/>
      <c r="O26" s="7"/>
      <c r="P26" s="7"/>
      <c r="Q26" s="7"/>
      <c r="R26" s="7"/>
      <c r="S26" s="7"/>
      <c r="U26" s="163">
        <f>ROUNDDOWN(H45/1000,0)</f>
        <v>0</v>
      </c>
      <c r="V26" s="164"/>
      <c r="W26" s="164"/>
      <c r="X26" s="167" t="s">
        <v>0</v>
      </c>
      <c r="Y26" s="167"/>
      <c r="Z26" s="163" t="str">
        <f>IFERROR(IF($H$10&lt;23,VLOOKUP(H10,事業所種別・基準額!$B$5:$E$33,4,FALSE),AF10*6),"")</f>
        <v/>
      </c>
      <c r="AA26" s="164"/>
      <c r="AB26" s="164"/>
      <c r="AC26" s="167" t="s">
        <v>0</v>
      </c>
      <c r="AD26" s="167"/>
      <c r="AE26" s="176">
        <f>MIN(U26,Z26)</f>
        <v>0</v>
      </c>
      <c r="AF26" s="177"/>
      <c r="AG26" s="177"/>
      <c r="AH26" s="167" t="s">
        <v>0</v>
      </c>
      <c r="AI26" s="190"/>
    </row>
    <row r="27" spans="1:48" s="3" customFormat="1" ht="24" customHeight="1" thickBot="1">
      <c r="A27" s="83" t="s">
        <v>19</v>
      </c>
      <c r="B27" s="7"/>
      <c r="C27" s="7"/>
      <c r="D27" s="7"/>
      <c r="E27" s="7"/>
      <c r="F27" s="7"/>
      <c r="G27" s="7"/>
      <c r="H27" s="7"/>
      <c r="I27" s="7"/>
      <c r="J27" s="7"/>
      <c r="K27" s="7"/>
      <c r="L27" s="7"/>
      <c r="M27" s="7"/>
      <c r="N27" s="7"/>
      <c r="O27" s="7"/>
      <c r="P27" s="7"/>
      <c r="Q27" s="7"/>
      <c r="R27" s="7"/>
      <c r="S27" s="7"/>
      <c r="U27" s="165"/>
      <c r="V27" s="166"/>
      <c r="W27" s="166"/>
      <c r="X27" s="167"/>
      <c r="Y27" s="167"/>
      <c r="Z27" s="165"/>
      <c r="AA27" s="166"/>
      <c r="AB27" s="166"/>
      <c r="AC27" s="167"/>
      <c r="AD27" s="167"/>
      <c r="AE27" s="178"/>
      <c r="AF27" s="179"/>
      <c r="AG27" s="179"/>
      <c r="AH27" s="191"/>
      <c r="AI27" s="192"/>
      <c r="AP27" s="4"/>
      <c r="AR27" s="76"/>
    </row>
    <row r="28" spans="1:48" s="35" customFormat="1" ht="29.4" customHeight="1">
      <c r="A28" s="142" t="s">
        <v>20</v>
      </c>
      <c r="B28" s="143"/>
      <c r="C28" s="143"/>
      <c r="D28" s="143"/>
      <c r="E28" s="143"/>
      <c r="F28" s="143"/>
      <c r="G28" s="143"/>
      <c r="H28" s="65" t="s">
        <v>71</v>
      </c>
      <c r="I28" s="144" t="s">
        <v>83</v>
      </c>
      <c r="J28" s="143"/>
      <c r="K28" s="143"/>
      <c r="L28" s="143"/>
      <c r="M28" s="143"/>
      <c r="N28" s="143"/>
      <c r="O28" s="143"/>
      <c r="P28" s="143"/>
      <c r="Q28" s="143"/>
      <c r="R28" s="143"/>
      <c r="S28" s="143"/>
      <c r="T28" s="143"/>
      <c r="U28" s="143"/>
      <c r="V28" s="143"/>
      <c r="W28" s="143"/>
      <c r="X28" s="143"/>
      <c r="Y28" s="143"/>
      <c r="Z28" s="143"/>
      <c r="AA28" s="143"/>
      <c r="AB28" s="143"/>
      <c r="AC28" s="143"/>
      <c r="AD28" s="143"/>
      <c r="AE28" s="143"/>
      <c r="AF28" s="143"/>
      <c r="AG28" s="143"/>
      <c r="AH28" s="143"/>
      <c r="AI28" s="145"/>
      <c r="AR28" s="82"/>
    </row>
    <row r="29" spans="1:48" s="35" customFormat="1" ht="18.600000000000001" customHeight="1">
      <c r="A29" s="154"/>
      <c r="B29" s="154"/>
      <c r="C29" s="154"/>
      <c r="D29" s="154"/>
      <c r="E29" s="154"/>
      <c r="F29" s="154"/>
      <c r="G29" s="154"/>
      <c r="H29" s="66"/>
      <c r="I29" s="139"/>
      <c r="J29" s="139"/>
      <c r="K29" s="139"/>
      <c r="L29" s="139"/>
      <c r="M29" s="139"/>
      <c r="N29" s="139"/>
      <c r="O29" s="139"/>
      <c r="P29" s="139"/>
      <c r="Q29" s="139"/>
      <c r="R29" s="139"/>
      <c r="S29" s="139"/>
      <c r="T29" s="139"/>
      <c r="U29" s="139"/>
      <c r="V29" s="139"/>
      <c r="W29" s="139"/>
      <c r="X29" s="139"/>
      <c r="Y29" s="139"/>
      <c r="Z29" s="139"/>
      <c r="AA29" s="139"/>
      <c r="AB29" s="139"/>
      <c r="AC29" s="139"/>
      <c r="AD29" s="139"/>
      <c r="AE29" s="139"/>
      <c r="AF29" s="139"/>
      <c r="AG29" s="139"/>
      <c r="AH29" s="139"/>
      <c r="AI29" s="139"/>
      <c r="AR29" s="95" t="s">
        <v>124</v>
      </c>
      <c r="AS29" s="95"/>
    </row>
    <row r="30" spans="1:48" s="35" customFormat="1" ht="18.600000000000001" customHeight="1">
      <c r="A30" s="133"/>
      <c r="B30" s="134"/>
      <c r="C30" s="134"/>
      <c r="D30" s="134"/>
      <c r="E30" s="134"/>
      <c r="F30" s="134"/>
      <c r="G30" s="135"/>
      <c r="H30" s="66"/>
      <c r="I30" s="130"/>
      <c r="J30" s="131"/>
      <c r="K30" s="131"/>
      <c r="L30" s="131"/>
      <c r="M30" s="131"/>
      <c r="N30" s="131"/>
      <c r="O30" s="131"/>
      <c r="P30" s="131"/>
      <c r="Q30" s="131"/>
      <c r="R30" s="131"/>
      <c r="S30" s="131"/>
      <c r="T30" s="131"/>
      <c r="U30" s="131"/>
      <c r="V30" s="131"/>
      <c r="W30" s="131"/>
      <c r="X30" s="131"/>
      <c r="Y30" s="131"/>
      <c r="Z30" s="131"/>
      <c r="AA30" s="131"/>
      <c r="AB30" s="131"/>
      <c r="AC30" s="131"/>
      <c r="AD30" s="131"/>
      <c r="AE30" s="131"/>
      <c r="AF30" s="131"/>
      <c r="AG30" s="131"/>
      <c r="AH30" s="131"/>
      <c r="AI30" s="132"/>
      <c r="AR30" s="96"/>
      <c r="AS30" s="95" t="s">
        <v>125</v>
      </c>
    </row>
    <row r="31" spans="1:48" s="35" customFormat="1" ht="18.600000000000001" customHeight="1">
      <c r="A31" s="133"/>
      <c r="B31" s="134"/>
      <c r="C31" s="134"/>
      <c r="D31" s="134"/>
      <c r="E31" s="134"/>
      <c r="F31" s="134"/>
      <c r="G31" s="135"/>
      <c r="H31" s="66"/>
      <c r="I31" s="130"/>
      <c r="J31" s="131"/>
      <c r="K31" s="131"/>
      <c r="L31" s="131"/>
      <c r="M31" s="131"/>
      <c r="N31" s="131"/>
      <c r="O31" s="131"/>
      <c r="P31" s="131"/>
      <c r="Q31" s="131"/>
      <c r="R31" s="131"/>
      <c r="S31" s="131"/>
      <c r="T31" s="131"/>
      <c r="U31" s="131"/>
      <c r="V31" s="131"/>
      <c r="W31" s="131"/>
      <c r="X31" s="131"/>
      <c r="Y31" s="131"/>
      <c r="Z31" s="131"/>
      <c r="AA31" s="131"/>
      <c r="AB31" s="131"/>
      <c r="AC31" s="131"/>
      <c r="AD31" s="131"/>
      <c r="AE31" s="131"/>
      <c r="AF31" s="131"/>
      <c r="AG31" s="131"/>
      <c r="AH31" s="131"/>
      <c r="AI31" s="132"/>
      <c r="AR31" s="48"/>
      <c r="AS31" s="82"/>
      <c r="AT31" s="82"/>
      <c r="AU31" s="82"/>
      <c r="AV31" s="82"/>
    </row>
    <row r="32" spans="1:48" s="35" customFormat="1" ht="18.600000000000001" customHeight="1">
      <c r="A32" s="154"/>
      <c r="B32" s="154"/>
      <c r="C32" s="154"/>
      <c r="D32" s="154"/>
      <c r="E32" s="154"/>
      <c r="F32" s="154"/>
      <c r="G32" s="154"/>
      <c r="H32" s="66"/>
      <c r="I32" s="139"/>
      <c r="J32" s="139"/>
      <c r="K32" s="139"/>
      <c r="L32" s="139"/>
      <c r="M32" s="139"/>
      <c r="N32" s="139"/>
      <c r="O32" s="139"/>
      <c r="P32" s="139"/>
      <c r="Q32" s="139"/>
      <c r="R32" s="139"/>
      <c r="S32" s="139"/>
      <c r="T32" s="139"/>
      <c r="U32" s="139"/>
      <c r="V32" s="139"/>
      <c r="W32" s="139"/>
      <c r="X32" s="139"/>
      <c r="Y32" s="139"/>
      <c r="Z32" s="139"/>
      <c r="AA32" s="139"/>
      <c r="AB32" s="139"/>
      <c r="AC32" s="139"/>
      <c r="AD32" s="139"/>
      <c r="AE32" s="139"/>
      <c r="AF32" s="139"/>
      <c r="AG32" s="139"/>
      <c r="AH32" s="139"/>
      <c r="AI32" s="139"/>
      <c r="AS32" s="81"/>
      <c r="AT32" s="82"/>
      <c r="AU32" s="82"/>
      <c r="AV32" s="82"/>
    </row>
    <row r="33" spans="1:46" s="35" customFormat="1" ht="18.600000000000001" customHeight="1">
      <c r="A33" s="133"/>
      <c r="B33" s="134"/>
      <c r="C33" s="134"/>
      <c r="D33" s="134"/>
      <c r="E33" s="134"/>
      <c r="F33" s="134"/>
      <c r="G33" s="135"/>
      <c r="H33" s="66"/>
      <c r="I33" s="130"/>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2"/>
      <c r="AR33" s="81"/>
      <c r="AS33" s="81"/>
      <c r="AT33" s="81"/>
    </row>
    <row r="34" spans="1:46" s="35" customFormat="1" ht="18.600000000000001" customHeight="1">
      <c r="A34" s="133"/>
      <c r="B34" s="134"/>
      <c r="C34" s="134"/>
      <c r="D34" s="134"/>
      <c r="E34" s="134"/>
      <c r="F34" s="134"/>
      <c r="G34" s="135"/>
      <c r="H34" s="66"/>
      <c r="I34" s="130"/>
      <c r="J34" s="131"/>
      <c r="K34" s="131"/>
      <c r="L34" s="131"/>
      <c r="M34" s="131"/>
      <c r="N34" s="131"/>
      <c r="O34" s="131"/>
      <c r="P34" s="131"/>
      <c r="Q34" s="131"/>
      <c r="R34" s="131"/>
      <c r="S34" s="131"/>
      <c r="T34" s="131"/>
      <c r="U34" s="131"/>
      <c r="V34" s="131"/>
      <c r="W34" s="131"/>
      <c r="X34" s="131"/>
      <c r="Y34" s="131"/>
      <c r="Z34" s="131"/>
      <c r="AA34" s="131"/>
      <c r="AB34" s="131"/>
      <c r="AC34" s="131"/>
      <c r="AD34" s="131"/>
      <c r="AE34" s="131"/>
      <c r="AF34" s="131"/>
      <c r="AG34" s="131"/>
      <c r="AH34" s="131"/>
      <c r="AI34" s="132"/>
      <c r="AR34" s="81"/>
      <c r="AS34" s="81"/>
      <c r="AT34" s="81"/>
    </row>
    <row r="35" spans="1:46" s="35" customFormat="1" ht="18.600000000000001" customHeight="1">
      <c r="A35" s="148" t="s">
        <v>67</v>
      </c>
      <c r="B35" s="149"/>
      <c r="C35" s="149"/>
      <c r="D35" s="149"/>
      <c r="E35" s="149"/>
      <c r="F35" s="149"/>
      <c r="G35" s="150"/>
      <c r="H35" s="80">
        <f>SUM(所要額A2681012[])</f>
        <v>0</v>
      </c>
      <c r="I35" s="136"/>
      <c r="J35" s="137"/>
      <c r="K35" s="137"/>
      <c r="L35" s="137"/>
      <c r="M35" s="137"/>
      <c r="N35" s="137"/>
      <c r="O35" s="137"/>
      <c r="P35" s="137"/>
      <c r="Q35" s="137"/>
      <c r="R35" s="137"/>
      <c r="S35" s="137"/>
      <c r="T35" s="137"/>
      <c r="U35" s="137"/>
      <c r="V35" s="137"/>
      <c r="W35" s="137"/>
      <c r="X35" s="137"/>
      <c r="Y35" s="137"/>
      <c r="Z35" s="137"/>
      <c r="AA35" s="137"/>
      <c r="AB35" s="137"/>
      <c r="AC35" s="137"/>
      <c r="AD35" s="137"/>
      <c r="AE35" s="137"/>
      <c r="AF35" s="137"/>
      <c r="AG35" s="137"/>
      <c r="AH35" s="137"/>
      <c r="AI35" s="138"/>
    </row>
    <row r="36" spans="1:46" s="35" customFormat="1" ht="10.199999999999999" customHeight="1">
      <c r="A36" s="36"/>
      <c r="B36" s="37"/>
      <c r="C36" s="38"/>
      <c r="D36" s="37"/>
      <c r="E36" s="39"/>
      <c r="F36" s="37"/>
      <c r="G36" s="37"/>
      <c r="H36" s="37"/>
      <c r="I36" s="40"/>
      <c r="J36" s="40"/>
      <c r="K36" s="41"/>
      <c r="L36" s="38"/>
      <c r="O36" s="40"/>
      <c r="P36" s="42"/>
      <c r="Q36" s="40"/>
      <c r="R36" s="40"/>
      <c r="S36" s="43"/>
      <c r="Z36" s="38"/>
      <c r="AA36" s="44"/>
      <c r="AB36" s="44"/>
      <c r="AC36" s="44"/>
      <c r="AD36" s="43"/>
      <c r="AE36" s="140"/>
      <c r="AF36" s="140"/>
      <c r="AG36" s="140"/>
      <c r="AH36" s="141"/>
      <c r="AI36" s="141"/>
    </row>
    <row r="37" spans="1:46" s="35" customFormat="1" ht="18.600000000000001" customHeight="1">
      <c r="A37" s="84" t="s">
        <v>18</v>
      </c>
      <c r="B37" s="37"/>
      <c r="C37" s="38"/>
      <c r="D37" s="37"/>
      <c r="E37" s="39"/>
      <c r="F37" s="37"/>
      <c r="G37" s="37"/>
      <c r="H37" s="37"/>
      <c r="I37" s="40"/>
      <c r="J37" s="40"/>
      <c r="K37" s="41"/>
      <c r="L37" s="38"/>
      <c r="O37" s="40"/>
      <c r="P37" s="42"/>
      <c r="Q37" s="40"/>
      <c r="R37" s="40"/>
      <c r="S37" s="43"/>
      <c r="Z37" s="38"/>
      <c r="AA37" s="44"/>
      <c r="AB37" s="44"/>
      <c r="AC37" s="44"/>
      <c r="AD37" s="43"/>
      <c r="AE37" s="140"/>
      <c r="AF37" s="140"/>
      <c r="AG37" s="140"/>
      <c r="AH37" s="141"/>
      <c r="AI37" s="141"/>
    </row>
    <row r="38" spans="1:46" s="35" customFormat="1" ht="31.8" customHeight="1">
      <c r="A38" s="142" t="s">
        <v>20</v>
      </c>
      <c r="B38" s="143"/>
      <c r="C38" s="143"/>
      <c r="D38" s="143"/>
      <c r="E38" s="143"/>
      <c r="F38" s="143"/>
      <c r="G38" s="143"/>
      <c r="H38" s="65" t="s">
        <v>72</v>
      </c>
      <c r="I38" s="144" t="s">
        <v>84</v>
      </c>
      <c r="J38" s="143"/>
      <c r="K38" s="143"/>
      <c r="L38" s="143"/>
      <c r="M38" s="143"/>
      <c r="N38" s="143"/>
      <c r="O38" s="143"/>
      <c r="P38" s="143"/>
      <c r="Q38" s="143"/>
      <c r="R38" s="143"/>
      <c r="S38" s="143"/>
      <c r="T38" s="143"/>
      <c r="U38" s="143"/>
      <c r="V38" s="143"/>
      <c r="W38" s="143"/>
      <c r="X38" s="143"/>
      <c r="Y38" s="143"/>
      <c r="Z38" s="143"/>
      <c r="AA38" s="143"/>
      <c r="AB38" s="143"/>
      <c r="AC38" s="143"/>
      <c r="AD38" s="143"/>
      <c r="AE38" s="143"/>
      <c r="AF38" s="143"/>
      <c r="AG38" s="143"/>
      <c r="AH38" s="143"/>
      <c r="AI38" s="145"/>
      <c r="AR38" s="82"/>
    </row>
    <row r="39" spans="1:46" s="35" customFormat="1" ht="18.600000000000001" customHeight="1">
      <c r="A39" s="154"/>
      <c r="B39" s="154"/>
      <c r="C39" s="154"/>
      <c r="D39" s="154"/>
      <c r="E39" s="154"/>
      <c r="F39" s="154"/>
      <c r="G39" s="133"/>
      <c r="H39" s="66"/>
      <c r="I39" s="132"/>
      <c r="J39" s="139"/>
      <c r="K39" s="139"/>
      <c r="L39" s="139"/>
      <c r="M39" s="139"/>
      <c r="N39" s="139"/>
      <c r="O39" s="139"/>
      <c r="P39" s="139"/>
      <c r="Q39" s="139"/>
      <c r="R39" s="139"/>
      <c r="S39" s="139"/>
      <c r="T39" s="139"/>
      <c r="U39" s="139"/>
      <c r="V39" s="139"/>
      <c r="W39" s="139"/>
      <c r="X39" s="139"/>
      <c r="Y39" s="139"/>
      <c r="Z39" s="139"/>
      <c r="AA39" s="139"/>
      <c r="AB39" s="139"/>
      <c r="AC39" s="139"/>
      <c r="AD39" s="139"/>
      <c r="AE39" s="139"/>
      <c r="AF39" s="139"/>
      <c r="AG39" s="139"/>
      <c r="AH39" s="139"/>
      <c r="AI39" s="139"/>
      <c r="AR39" s="48"/>
    </row>
    <row r="40" spans="1:46" s="35" customFormat="1" ht="18.600000000000001" customHeight="1">
      <c r="A40" s="133"/>
      <c r="B40" s="134"/>
      <c r="C40" s="134"/>
      <c r="D40" s="134"/>
      <c r="E40" s="134"/>
      <c r="F40" s="134"/>
      <c r="G40" s="135"/>
      <c r="H40" s="66"/>
      <c r="I40" s="130"/>
      <c r="J40" s="131"/>
      <c r="K40" s="131"/>
      <c r="L40" s="131"/>
      <c r="M40" s="131"/>
      <c r="N40" s="131"/>
      <c r="O40" s="131"/>
      <c r="P40" s="131"/>
      <c r="Q40" s="131"/>
      <c r="R40" s="131"/>
      <c r="S40" s="131"/>
      <c r="T40" s="131"/>
      <c r="U40" s="131"/>
      <c r="V40" s="131"/>
      <c r="W40" s="131"/>
      <c r="X40" s="131"/>
      <c r="Y40" s="131"/>
      <c r="Z40" s="131"/>
      <c r="AA40" s="131"/>
      <c r="AB40" s="131"/>
      <c r="AC40" s="131"/>
      <c r="AD40" s="131"/>
      <c r="AE40" s="131"/>
      <c r="AF40" s="131"/>
      <c r="AG40" s="131"/>
      <c r="AH40" s="131"/>
      <c r="AI40" s="132"/>
      <c r="AR40" s="48"/>
    </row>
    <row r="41" spans="1:46" s="35" customFormat="1" ht="18.600000000000001" customHeight="1">
      <c r="A41" s="133"/>
      <c r="B41" s="134"/>
      <c r="C41" s="134"/>
      <c r="D41" s="134"/>
      <c r="E41" s="134"/>
      <c r="F41" s="134"/>
      <c r="G41" s="135"/>
      <c r="H41" s="66"/>
      <c r="I41" s="130"/>
      <c r="J41" s="131"/>
      <c r="K41" s="131"/>
      <c r="L41" s="131"/>
      <c r="M41" s="131"/>
      <c r="N41" s="131"/>
      <c r="O41" s="131"/>
      <c r="P41" s="131"/>
      <c r="Q41" s="131"/>
      <c r="R41" s="131"/>
      <c r="S41" s="131"/>
      <c r="T41" s="131"/>
      <c r="U41" s="131"/>
      <c r="V41" s="131"/>
      <c r="W41" s="131"/>
      <c r="X41" s="131"/>
      <c r="Y41" s="131"/>
      <c r="Z41" s="131"/>
      <c r="AA41" s="131"/>
      <c r="AB41" s="131"/>
      <c r="AC41" s="131"/>
      <c r="AD41" s="131"/>
      <c r="AE41" s="131"/>
      <c r="AF41" s="131"/>
      <c r="AG41" s="131"/>
      <c r="AH41" s="131"/>
      <c r="AI41" s="132"/>
    </row>
    <row r="42" spans="1:46" s="35" customFormat="1" ht="18.600000000000001" customHeight="1">
      <c r="A42" s="133"/>
      <c r="B42" s="134"/>
      <c r="C42" s="134"/>
      <c r="D42" s="134"/>
      <c r="E42" s="134"/>
      <c r="F42" s="134"/>
      <c r="G42" s="135"/>
      <c r="H42" s="66"/>
      <c r="I42" s="130"/>
      <c r="J42" s="131"/>
      <c r="K42" s="131"/>
      <c r="L42" s="131"/>
      <c r="M42" s="131"/>
      <c r="N42" s="131"/>
      <c r="O42" s="131"/>
      <c r="P42" s="131"/>
      <c r="Q42" s="131"/>
      <c r="R42" s="131"/>
      <c r="S42" s="131"/>
      <c r="T42" s="131"/>
      <c r="U42" s="131"/>
      <c r="V42" s="131"/>
      <c r="W42" s="131"/>
      <c r="X42" s="131"/>
      <c r="Y42" s="131"/>
      <c r="Z42" s="131"/>
      <c r="AA42" s="131"/>
      <c r="AB42" s="131"/>
      <c r="AC42" s="131"/>
      <c r="AD42" s="131"/>
      <c r="AE42" s="131"/>
      <c r="AF42" s="131"/>
      <c r="AG42" s="131"/>
      <c r="AH42" s="131"/>
      <c r="AI42" s="132"/>
    </row>
    <row r="43" spans="1:46" s="35" customFormat="1" ht="18.600000000000001" customHeight="1">
      <c r="A43" s="148" t="s">
        <v>67</v>
      </c>
      <c r="B43" s="149"/>
      <c r="C43" s="149"/>
      <c r="D43" s="149"/>
      <c r="E43" s="149"/>
      <c r="F43" s="149"/>
      <c r="G43" s="150"/>
      <c r="H43" s="80">
        <f>SUM(所要額B3791113[])</f>
        <v>0</v>
      </c>
      <c r="I43" s="136"/>
      <c r="J43" s="137"/>
      <c r="K43" s="137"/>
      <c r="L43" s="137"/>
      <c r="M43" s="137"/>
      <c r="N43" s="137"/>
      <c r="O43" s="137"/>
      <c r="P43" s="137"/>
      <c r="Q43" s="137"/>
      <c r="R43" s="137"/>
      <c r="S43" s="137"/>
      <c r="T43" s="137"/>
      <c r="U43" s="137"/>
      <c r="V43" s="137"/>
      <c r="W43" s="137"/>
      <c r="X43" s="137"/>
      <c r="Y43" s="137"/>
      <c r="Z43" s="137"/>
      <c r="AA43" s="137"/>
      <c r="AB43" s="137"/>
      <c r="AC43" s="137"/>
      <c r="AD43" s="137"/>
      <c r="AE43" s="137"/>
      <c r="AF43" s="137"/>
      <c r="AG43" s="137"/>
      <c r="AH43" s="137"/>
      <c r="AI43" s="138"/>
    </row>
    <row r="44" spans="1:46" ht="4.5" customHeight="1">
      <c r="A44" s="21"/>
      <c r="B44" s="21"/>
      <c r="C44" s="21"/>
      <c r="D44" s="21"/>
      <c r="E44" s="22"/>
      <c r="F44" s="22"/>
      <c r="G44" s="22"/>
      <c r="H44" s="22"/>
      <c r="I44" s="23"/>
      <c r="J44" s="23"/>
      <c r="K44" s="22"/>
      <c r="L44" s="22"/>
      <c r="M44" s="22"/>
      <c r="N44" s="22"/>
      <c r="O44" s="22"/>
      <c r="P44" s="22"/>
      <c r="Q44" s="22"/>
      <c r="R44" s="22"/>
      <c r="S44" s="22"/>
      <c r="T44" s="22"/>
      <c r="U44" s="24"/>
      <c r="V44" s="24"/>
      <c r="W44" s="24"/>
      <c r="X44" s="24"/>
      <c r="Y44" s="24"/>
      <c r="Z44" s="24"/>
      <c r="AA44" s="22"/>
      <c r="AB44" s="22"/>
      <c r="AC44" s="22"/>
      <c r="AD44" s="22"/>
      <c r="AE44" s="22"/>
      <c r="AF44" s="22"/>
      <c r="AG44" s="22"/>
      <c r="AH44" s="22"/>
      <c r="AI44" s="22"/>
    </row>
    <row r="45" spans="1:46" ht="18" customHeight="1">
      <c r="A45" s="148" t="s">
        <v>68</v>
      </c>
      <c r="B45" s="149"/>
      <c r="C45" s="149"/>
      <c r="D45" s="149"/>
      <c r="E45" s="149"/>
      <c r="F45" s="149"/>
      <c r="G45" s="150"/>
      <c r="H45" s="75">
        <f>IFERROR(H35+H43,"")</f>
        <v>0</v>
      </c>
      <c r="I45" s="151"/>
      <c r="J45" s="152"/>
      <c r="K45" s="152"/>
      <c r="L45" s="152"/>
      <c r="M45" s="152"/>
      <c r="N45" s="152"/>
      <c r="O45" s="152"/>
      <c r="P45" s="152"/>
      <c r="Q45" s="152"/>
      <c r="R45" s="152"/>
      <c r="S45" s="152"/>
      <c r="T45" s="152"/>
      <c r="U45" s="152"/>
      <c r="V45" s="152"/>
      <c r="W45" s="152"/>
      <c r="X45" s="152"/>
      <c r="Y45" s="152"/>
      <c r="Z45" s="152"/>
      <c r="AA45" s="152"/>
      <c r="AB45" s="152"/>
      <c r="AC45" s="152"/>
      <c r="AD45" s="152"/>
      <c r="AE45" s="152"/>
      <c r="AF45" s="152"/>
      <c r="AG45" s="152"/>
      <c r="AH45" s="152"/>
      <c r="AI45" s="153"/>
    </row>
    <row r="46" spans="1:46">
      <c r="A46" s="14"/>
      <c r="B46" s="14" t="s">
        <v>79</v>
      </c>
    </row>
    <row r="47" spans="1:46" ht="34.799999999999997" customHeight="1">
      <c r="B47" s="147"/>
      <c r="C47" s="147"/>
      <c r="D47" s="147"/>
      <c r="E47" s="147"/>
      <c r="F47" s="147"/>
      <c r="G47" s="147"/>
      <c r="H47" s="147"/>
      <c r="I47" s="147"/>
      <c r="J47" s="147"/>
      <c r="K47" s="147"/>
      <c r="L47" s="147"/>
      <c r="M47" s="147"/>
      <c r="N47" s="147"/>
      <c r="O47" s="147"/>
      <c r="P47" s="147"/>
      <c r="Q47" s="147"/>
      <c r="R47" s="147"/>
      <c r="S47" s="147"/>
      <c r="T47" s="147"/>
      <c r="U47" s="147"/>
      <c r="V47" s="147"/>
      <c r="W47" s="147"/>
      <c r="X47" s="147"/>
      <c r="Y47" s="147"/>
      <c r="Z47" s="147"/>
      <c r="AA47" s="147"/>
      <c r="AB47" s="147"/>
      <c r="AC47" s="147"/>
      <c r="AD47" s="147"/>
      <c r="AE47" s="147"/>
      <c r="AF47" s="147"/>
      <c r="AG47" s="147"/>
      <c r="AH47" s="147"/>
    </row>
    <row r="48" spans="1:46" ht="5.4" customHeight="1">
      <c r="AE48" s="146"/>
      <c r="AF48" s="146"/>
      <c r="AG48" s="146"/>
      <c r="AH48" s="146"/>
      <c r="AI48" s="146"/>
    </row>
  </sheetData>
  <sheetProtection formatCells="0" formatColumns="0" formatRows="0" insertColumns="0" insertRows="0" autoFilter="0"/>
  <mergeCells count="77">
    <mergeCell ref="AE48:AI48"/>
    <mergeCell ref="A40:G40"/>
    <mergeCell ref="I40:AI40"/>
    <mergeCell ref="A41:G41"/>
    <mergeCell ref="I41:AI41"/>
    <mergeCell ref="A42:G42"/>
    <mergeCell ref="I42:AI42"/>
    <mergeCell ref="A43:G43"/>
    <mergeCell ref="I43:AI43"/>
    <mergeCell ref="A45:G45"/>
    <mergeCell ref="I45:AI45"/>
    <mergeCell ref="B47:AH47"/>
    <mergeCell ref="AE37:AG37"/>
    <mergeCell ref="AH37:AI37"/>
    <mergeCell ref="A38:G38"/>
    <mergeCell ref="I38:AI38"/>
    <mergeCell ref="A39:G39"/>
    <mergeCell ref="I39:AI39"/>
    <mergeCell ref="A34:G34"/>
    <mergeCell ref="I34:AI34"/>
    <mergeCell ref="A35:G35"/>
    <mergeCell ref="I35:AI35"/>
    <mergeCell ref="AE36:AG36"/>
    <mergeCell ref="AH36:AI36"/>
    <mergeCell ref="A31:G31"/>
    <mergeCell ref="I31:AI31"/>
    <mergeCell ref="A32:G32"/>
    <mergeCell ref="I32:AI32"/>
    <mergeCell ref="A33:G33"/>
    <mergeCell ref="I33:AI33"/>
    <mergeCell ref="A28:G28"/>
    <mergeCell ref="I28:AI28"/>
    <mergeCell ref="A29:G29"/>
    <mergeCell ref="I29:AI29"/>
    <mergeCell ref="A30:G30"/>
    <mergeCell ref="I30:AI30"/>
    <mergeCell ref="AH26:AI27"/>
    <mergeCell ref="A21:S21"/>
    <mergeCell ref="T21:V21"/>
    <mergeCell ref="A23:AI23"/>
    <mergeCell ref="U25:Y25"/>
    <mergeCell ref="Z25:AD25"/>
    <mergeCell ref="AE25:AI25"/>
    <mergeCell ref="U26:W27"/>
    <mergeCell ref="X26:Y27"/>
    <mergeCell ref="Z26:AB27"/>
    <mergeCell ref="AC26:AD27"/>
    <mergeCell ref="AE26:AG27"/>
    <mergeCell ref="A20:S20"/>
    <mergeCell ref="T20:V20"/>
    <mergeCell ref="A10:G10"/>
    <mergeCell ref="I10:AB10"/>
    <mergeCell ref="AC10:AE10"/>
    <mergeCell ref="A16:AI16"/>
    <mergeCell ref="A18:S18"/>
    <mergeCell ref="T18:V18"/>
    <mergeCell ref="A19:S19"/>
    <mergeCell ref="T19:V19"/>
    <mergeCell ref="AF10:AG10"/>
    <mergeCell ref="AH10:AI10"/>
    <mergeCell ref="AL10:AQ10"/>
    <mergeCell ref="A8:C9"/>
    <mergeCell ref="D8:G8"/>
    <mergeCell ref="H8:O8"/>
    <mergeCell ref="P8:R9"/>
    <mergeCell ref="S8:AB8"/>
    <mergeCell ref="AC8:AI8"/>
    <mergeCell ref="D9:G9"/>
    <mergeCell ref="H9:O9"/>
    <mergeCell ref="S9:AB9"/>
    <mergeCell ref="AC9:AI9"/>
    <mergeCell ref="A3:AI3"/>
    <mergeCell ref="A5:AI5"/>
    <mergeCell ref="A7:G7"/>
    <mergeCell ref="H7:J7"/>
    <mergeCell ref="K7:O7"/>
    <mergeCell ref="P7:AI7"/>
  </mergeCells>
  <phoneticPr fontId="3"/>
  <dataValidations count="4">
    <dataValidation type="custom" allowBlank="1" showInputMessage="1" showErrorMessage="1" sqref="H10" xr:uid="{3387D67E-2774-455D-87A8-92120C25DCD4}">
      <formula1>LEN(H10)=LENB(H10)</formula1>
    </dataValidation>
    <dataValidation allowBlank="1" sqref="D9:G9" xr:uid="{53A0F9CC-3DA2-4DD1-B5AE-F928471DF852}"/>
    <dataValidation imeMode="halfAlpha" allowBlank="1" showInputMessage="1" showErrorMessage="1" sqref="O37:R37 I37:J37" xr:uid="{778D505F-D685-41AF-B48A-BF19C91D9912}"/>
    <dataValidation type="list" allowBlank="1" showInputMessage="1" showErrorMessage="1" sqref="T18:V21" xr:uid="{3D7B8C5E-6E8E-436B-AF1F-F28E3CF61A11}">
      <formula1>"✔"</formula1>
    </dataValidation>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tableParts count="2">
    <tablePart r:id="rId2"/>
    <tablePart r:id="rId3"/>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2098E1-0EB1-41FA-9E4B-C0F15BE79BDA}">
  <dimension ref="A1:AV48"/>
  <sheetViews>
    <sheetView showGridLines="0" showZeros="0" view="pageBreakPreview" zoomScaleNormal="100" zoomScaleSheetLayoutView="100" workbookViewId="0">
      <selection activeCell="BE26" sqref="BE26"/>
    </sheetView>
  </sheetViews>
  <sheetFormatPr defaultColWidth="2.21875" defaultRowHeight="13.2"/>
  <cols>
    <col min="1" max="1" width="2.21875" style="2" customWidth="1"/>
    <col min="2" max="3" width="2.21875" style="2"/>
    <col min="4" max="4" width="2.77734375" style="2" customWidth="1"/>
    <col min="5" max="7" width="2.21875" style="2"/>
    <col min="8" max="8" width="13" style="2" customWidth="1"/>
    <col min="9" max="15" width="2.33203125" style="2" bestFit="1" customWidth="1"/>
    <col min="16" max="30" width="2.21875" style="2"/>
    <col min="31" max="31" width="2.44140625" style="2" bestFit="1" customWidth="1"/>
    <col min="32" max="36" width="2.21875" style="2"/>
    <col min="37" max="43" width="2.21875" style="2" hidden="1" customWidth="1"/>
    <col min="44" max="16384" width="2.21875" style="2"/>
  </cols>
  <sheetData>
    <row r="1" spans="1:45">
      <c r="A1" s="49" t="s">
        <v>91</v>
      </c>
      <c r="B1" s="74"/>
      <c r="C1" s="74"/>
      <c r="E1" s="59" t="str" cm="1">
        <f t="array" aca="1" ref="E1" ca="1">_xlfn.TEXTAFTER(CELL("filename",E1),"]")</f>
        <v>個票7</v>
      </c>
      <c r="F1" s="60"/>
      <c r="G1" s="60"/>
    </row>
    <row r="2" spans="1:45" ht="7.5" customHeight="1"/>
    <row r="3" spans="1:45" ht="28.5" customHeight="1">
      <c r="A3" s="214" t="s">
        <v>111</v>
      </c>
      <c r="B3" s="215"/>
      <c r="C3" s="215"/>
      <c r="D3" s="215"/>
      <c r="E3" s="215"/>
      <c r="F3" s="215"/>
      <c r="G3" s="215"/>
      <c r="H3" s="215"/>
      <c r="I3" s="215"/>
      <c r="J3" s="215"/>
      <c r="K3" s="215"/>
      <c r="L3" s="215"/>
      <c r="M3" s="215"/>
      <c r="N3" s="215"/>
      <c r="O3" s="215"/>
      <c r="P3" s="215"/>
      <c r="Q3" s="215"/>
      <c r="R3" s="215"/>
      <c r="S3" s="215"/>
      <c r="T3" s="215"/>
      <c r="U3" s="215"/>
      <c r="V3" s="215"/>
      <c r="W3" s="215"/>
      <c r="X3" s="215"/>
      <c r="Y3" s="215"/>
      <c r="Z3" s="215"/>
      <c r="AA3" s="215"/>
      <c r="AB3" s="215"/>
      <c r="AC3" s="215"/>
      <c r="AD3" s="215"/>
      <c r="AE3" s="215"/>
      <c r="AF3" s="215"/>
      <c r="AG3" s="215"/>
      <c r="AH3" s="215"/>
      <c r="AI3" s="216"/>
    </row>
    <row r="4" spans="1:45" ht="9" customHeight="1">
      <c r="A4" s="15"/>
      <c r="B4" s="15"/>
      <c r="C4" s="15"/>
      <c r="D4" s="15"/>
      <c r="E4" s="15"/>
      <c r="F4" s="15"/>
      <c r="G4" s="15"/>
      <c r="H4" s="15"/>
      <c r="I4" s="15"/>
      <c r="J4" s="15"/>
      <c r="K4" s="15"/>
      <c r="L4" s="15"/>
      <c r="M4" s="15"/>
      <c r="N4" s="15"/>
      <c r="O4" s="15"/>
      <c r="P4" s="15"/>
      <c r="Q4" s="15"/>
      <c r="R4" s="15"/>
      <c r="S4" s="15"/>
      <c r="T4" s="15"/>
      <c r="U4" s="15"/>
      <c r="V4" s="15"/>
      <c r="W4" s="15"/>
      <c r="X4" s="15"/>
      <c r="Y4" s="15"/>
      <c r="Z4" s="15"/>
      <c r="AA4" s="15"/>
      <c r="AB4" s="15"/>
      <c r="AC4" s="15"/>
      <c r="AD4" s="15"/>
      <c r="AE4" s="15"/>
      <c r="AF4" s="15"/>
      <c r="AG4" s="15"/>
      <c r="AH4" s="15"/>
      <c r="AI4" s="15"/>
    </row>
    <row r="5" spans="1:45" ht="19.8" customHeight="1">
      <c r="A5" s="170" t="s">
        <v>28</v>
      </c>
      <c r="B5" s="171"/>
      <c r="C5" s="171"/>
      <c r="D5" s="171"/>
      <c r="E5" s="171"/>
      <c r="F5" s="171"/>
      <c r="G5" s="171"/>
      <c r="H5" s="171"/>
      <c r="I5" s="171"/>
      <c r="J5" s="171"/>
      <c r="K5" s="171"/>
      <c r="L5" s="171"/>
      <c r="M5" s="171"/>
      <c r="N5" s="171"/>
      <c r="O5" s="171"/>
      <c r="P5" s="171"/>
      <c r="Q5" s="171"/>
      <c r="R5" s="171"/>
      <c r="S5" s="171"/>
      <c r="T5" s="171"/>
      <c r="U5" s="171"/>
      <c r="V5" s="171"/>
      <c r="W5" s="171"/>
      <c r="X5" s="171"/>
      <c r="Y5" s="171"/>
      <c r="Z5" s="171"/>
      <c r="AA5" s="171"/>
      <c r="AB5" s="171"/>
      <c r="AC5" s="171"/>
      <c r="AD5" s="171"/>
      <c r="AE5" s="171"/>
      <c r="AF5" s="171"/>
      <c r="AG5" s="171"/>
      <c r="AH5" s="171"/>
      <c r="AI5" s="172"/>
      <c r="AS5" s="95" t="s">
        <v>123</v>
      </c>
    </row>
    <row r="6" spans="1:45" ht="4.5" customHeight="1">
      <c r="A6" s="16"/>
      <c r="B6" s="16"/>
      <c r="C6" s="16"/>
      <c r="D6" s="16"/>
      <c r="E6" s="16"/>
      <c r="F6" s="16"/>
      <c r="G6" s="16"/>
      <c r="H6" s="16"/>
      <c r="I6" s="16"/>
      <c r="J6" s="16"/>
      <c r="K6" s="16"/>
      <c r="L6" s="16"/>
      <c r="M6" s="16"/>
      <c r="N6" s="16"/>
      <c r="O6" s="16"/>
      <c r="P6" s="16"/>
      <c r="Q6" s="16"/>
      <c r="R6" s="16"/>
      <c r="S6" s="16"/>
      <c r="T6" s="16"/>
      <c r="U6" s="16"/>
      <c r="V6" s="16"/>
      <c r="W6" s="16"/>
      <c r="X6" s="16"/>
      <c r="Y6" s="16"/>
      <c r="Z6" s="16"/>
      <c r="AA6" s="16"/>
      <c r="AB6" s="16"/>
      <c r="AC6" s="16"/>
      <c r="AD6" s="16"/>
      <c r="AE6" s="16"/>
      <c r="AF6" s="16"/>
      <c r="AG6" s="16"/>
      <c r="AH6" s="16"/>
      <c r="AI6" s="16"/>
    </row>
    <row r="7" spans="1:45" ht="28.5" customHeight="1">
      <c r="A7" s="193" t="s">
        <v>9</v>
      </c>
      <c r="B7" s="194"/>
      <c r="C7" s="194"/>
      <c r="D7" s="194"/>
      <c r="E7" s="194"/>
      <c r="F7" s="194"/>
      <c r="G7" s="195"/>
      <c r="H7" s="217"/>
      <c r="I7" s="218"/>
      <c r="J7" s="219"/>
      <c r="K7" s="193" t="s">
        <v>10</v>
      </c>
      <c r="L7" s="194"/>
      <c r="M7" s="194"/>
      <c r="N7" s="194"/>
      <c r="O7" s="195"/>
      <c r="P7" s="220"/>
      <c r="Q7" s="184"/>
      <c r="R7" s="184"/>
      <c r="S7" s="184"/>
      <c r="T7" s="184"/>
      <c r="U7" s="184"/>
      <c r="V7" s="184"/>
      <c r="W7" s="184"/>
      <c r="X7" s="184"/>
      <c r="Y7" s="184"/>
      <c r="Z7" s="184"/>
      <c r="AA7" s="184"/>
      <c r="AB7" s="184"/>
      <c r="AC7" s="184"/>
      <c r="AD7" s="184"/>
      <c r="AE7" s="184"/>
      <c r="AF7" s="184"/>
      <c r="AG7" s="184"/>
      <c r="AH7" s="184"/>
      <c r="AI7" s="221"/>
    </row>
    <row r="8" spans="1:45" ht="28.5" customHeight="1">
      <c r="A8" s="209" t="s">
        <v>11</v>
      </c>
      <c r="B8" s="210"/>
      <c r="C8" s="211"/>
      <c r="D8" s="193" t="s">
        <v>12</v>
      </c>
      <c r="E8" s="194"/>
      <c r="F8" s="194"/>
      <c r="G8" s="195"/>
      <c r="H8" s="193" t="s">
        <v>81</v>
      </c>
      <c r="I8" s="194"/>
      <c r="J8" s="194"/>
      <c r="K8" s="194"/>
      <c r="L8" s="194"/>
      <c r="M8" s="194"/>
      <c r="N8" s="194"/>
      <c r="O8" s="195"/>
      <c r="P8" s="209" t="s">
        <v>13</v>
      </c>
      <c r="Q8" s="210"/>
      <c r="R8" s="211"/>
      <c r="S8" s="193" t="s">
        <v>2</v>
      </c>
      <c r="T8" s="194"/>
      <c r="U8" s="194"/>
      <c r="V8" s="194"/>
      <c r="W8" s="194"/>
      <c r="X8" s="194"/>
      <c r="Y8" s="194"/>
      <c r="Z8" s="194"/>
      <c r="AA8" s="194"/>
      <c r="AB8" s="195"/>
      <c r="AC8" s="196" t="s">
        <v>29</v>
      </c>
      <c r="AD8" s="182"/>
      <c r="AE8" s="182"/>
      <c r="AF8" s="182"/>
      <c r="AG8" s="182"/>
      <c r="AH8" s="182"/>
      <c r="AI8" s="183"/>
    </row>
    <row r="9" spans="1:45" ht="28.5" customHeight="1">
      <c r="A9" s="212"/>
      <c r="B9" s="213"/>
      <c r="C9" s="120"/>
      <c r="D9" s="197" t="s">
        <v>27</v>
      </c>
      <c r="E9" s="198"/>
      <c r="F9" s="198"/>
      <c r="G9" s="199"/>
      <c r="H9" s="200"/>
      <c r="I9" s="201"/>
      <c r="J9" s="201"/>
      <c r="K9" s="201"/>
      <c r="L9" s="201"/>
      <c r="M9" s="201"/>
      <c r="N9" s="201"/>
      <c r="O9" s="202"/>
      <c r="P9" s="212"/>
      <c r="Q9" s="213"/>
      <c r="R9" s="120"/>
      <c r="S9" s="203"/>
      <c r="T9" s="204"/>
      <c r="U9" s="204"/>
      <c r="V9" s="204"/>
      <c r="W9" s="204"/>
      <c r="X9" s="204"/>
      <c r="Y9" s="204"/>
      <c r="Z9" s="204"/>
      <c r="AA9" s="204"/>
      <c r="AB9" s="205"/>
      <c r="AC9" s="206"/>
      <c r="AD9" s="207"/>
      <c r="AE9" s="207"/>
      <c r="AF9" s="207"/>
      <c r="AG9" s="207"/>
      <c r="AH9" s="207"/>
      <c r="AI9" s="208"/>
    </row>
    <row r="10" spans="1:45" s="3" customFormat="1" ht="28.5" customHeight="1">
      <c r="A10" s="161" t="s">
        <v>31</v>
      </c>
      <c r="B10" s="194"/>
      <c r="C10" s="194"/>
      <c r="D10" s="194"/>
      <c r="E10" s="194"/>
      <c r="F10" s="194"/>
      <c r="G10" s="195"/>
      <c r="H10" s="62"/>
      <c r="I10" s="187" t="str">
        <f>IFERROR(VLOOKUP(H10,事業所種別・基準額!$B$5:$C$33,2,FALSE),"")</f>
        <v/>
      </c>
      <c r="J10" s="188"/>
      <c r="K10" s="188"/>
      <c r="L10" s="188"/>
      <c r="M10" s="188"/>
      <c r="N10" s="188"/>
      <c r="O10" s="188"/>
      <c r="P10" s="188"/>
      <c r="Q10" s="188"/>
      <c r="R10" s="188"/>
      <c r="S10" s="188"/>
      <c r="T10" s="188"/>
      <c r="U10" s="188"/>
      <c r="V10" s="188"/>
      <c r="W10" s="188"/>
      <c r="X10" s="188"/>
      <c r="Y10" s="188"/>
      <c r="Z10" s="188"/>
      <c r="AA10" s="188"/>
      <c r="AB10" s="189"/>
      <c r="AC10" s="181" t="s">
        <v>14</v>
      </c>
      <c r="AD10" s="182"/>
      <c r="AE10" s="183"/>
      <c r="AF10" s="184"/>
      <c r="AG10" s="184"/>
      <c r="AH10" s="185" t="s">
        <v>15</v>
      </c>
      <c r="AI10" s="186"/>
      <c r="AL10" s="180"/>
      <c r="AM10" s="180"/>
      <c r="AN10" s="180"/>
      <c r="AO10" s="180"/>
      <c r="AP10" s="180"/>
      <c r="AQ10" s="180"/>
    </row>
    <row r="11" spans="1:45" s="3" customFormat="1" ht="6" customHeight="1">
      <c r="A11" s="17"/>
      <c r="B11" s="17"/>
      <c r="C11" s="17"/>
      <c r="D11" s="17"/>
      <c r="E11" s="17"/>
      <c r="F11" s="17"/>
      <c r="G11" s="17"/>
      <c r="H11" s="17"/>
      <c r="I11" s="16"/>
      <c r="J11" s="16"/>
      <c r="K11" s="16"/>
      <c r="L11" s="16"/>
      <c r="M11" s="16"/>
      <c r="N11" s="16"/>
      <c r="O11" s="16"/>
      <c r="P11" s="16"/>
      <c r="Q11" s="18"/>
      <c r="R11" s="16"/>
      <c r="S11" s="16"/>
      <c r="T11" s="16"/>
      <c r="U11" s="19"/>
      <c r="V11" s="20"/>
      <c r="W11" s="18"/>
      <c r="X11" s="16"/>
      <c r="Y11" s="16"/>
      <c r="Z11" s="16"/>
      <c r="AA11" s="16"/>
      <c r="AB11" s="16"/>
      <c r="AC11" s="16"/>
      <c r="AD11" s="16"/>
      <c r="AE11" s="16"/>
      <c r="AF11" s="16"/>
      <c r="AG11" s="16"/>
      <c r="AH11" s="16"/>
      <c r="AI11" s="16"/>
    </row>
    <row r="12" spans="1:45" s="3" customFormat="1" ht="16.8" customHeight="1"/>
    <row r="13" spans="1:45" s="3" customFormat="1" ht="3" customHeight="1"/>
    <row r="14" spans="1:45" s="3" customFormat="1" ht="16.2" customHeight="1"/>
    <row r="15" spans="1:45" s="3" customFormat="1" ht="6" customHeight="1">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row>
    <row r="16" spans="1:45" s="3" customFormat="1" ht="18.600000000000001" customHeight="1">
      <c r="A16" s="170" t="s">
        <v>113</v>
      </c>
      <c r="B16" s="171"/>
      <c r="C16" s="171"/>
      <c r="D16" s="171"/>
      <c r="E16" s="171"/>
      <c r="F16" s="171"/>
      <c r="G16" s="171"/>
      <c r="H16" s="171"/>
      <c r="I16" s="171"/>
      <c r="J16" s="171"/>
      <c r="K16" s="171"/>
      <c r="L16" s="171"/>
      <c r="M16" s="171"/>
      <c r="N16" s="171"/>
      <c r="O16" s="171"/>
      <c r="P16" s="171"/>
      <c r="Q16" s="171"/>
      <c r="R16" s="171"/>
      <c r="S16" s="171"/>
      <c r="T16" s="171"/>
      <c r="U16" s="171"/>
      <c r="V16" s="171"/>
      <c r="W16" s="171"/>
      <c r="X16" s="171"/>
      <c r="Y16" s="171"/>
      <c r="Z16" s="171"/>
      <c r="AA16" s="171"/>
      <c r="AB16" s="171"/>
      <c r="AC16" s="171"/>
      <c r="AD16" s="171"/>
      <c r="AE16" s="171"/>
      <c r="AF16" s="171"/>
      <c r="AG16" s="171"/>
      <c r="AH16" s="171"/>
      <c r="AI16" s="172"/>
    </row>
    <row r="17" spans="1:48" s="3" customFormat="1" ht="3" customHeight="1">
      <c r="A17" s="33"/>
      <c r="B17" s="33"/>
      <c r="C17" s="33"/>
      <c r="D17" s="33"/>
      <c r="E17" s="33"/>
      <c r="F17" s="33"/>
      <c r="G17" s="33"/>
      <c r="H17" s="33"/>
      <c r="I17" s="34"/>
      <c r="J17" s="34"/>
      <c r="K17" s="34"/>
      <c r="L17" s="34"/>
      <c r="M17" s="34"/>
      <c r="N17" s="34"/>
      <c r="O17" s="34"/>
      <c r="P17" s="34"/>
      <c r="Q17" s="34"/>
      <c r="R17" s="34"/>
      <c r="S17" s="34"/>
      <c r="T17" s="34"/>
      <c r="U17" s="34"/>
      <c r="V17" s="34"/>
      <c r="W17" s="34"/>
      <c r="X17" s="34"/>
      <c r="Y17" s="34"/>
      <c r="Z17" s="34"/>
      <c r="AA17" s="34"/>
      <c r="AB17" s="34"/>
      <c r="AC17" s="34"/>
      <c r="AD17" s="34"/>
      <c r="AE17" s="34"/>
      <c r="AF17" s="34"/>
      <c r="AG17" s="34"/>
      <c r="AH17" s="34"/>
      <c r="AI17" s="34"/>
    </row>
    <row r="18" spans="1:48" s="3" customFormat="1" ht="24.6" customHeight="1">
      <c r="A18" s="168" t="s">
        <v>76</v>
      </c>
      <c r="B18" s="169"/>
      <c r="C18" s="169"/>
      <c r="D18" s="169"/>
      <c r="E18" s="169"/>
      <c r="F18" s="169"/>
      <c r="G18" s="169"/>
      <c r="H18" s="169"/>
      <c r="I18" s="169"/>
      <c r="J18" s="169"/>
      <c r="K18" s="169"/>
      <c r="L18" s="169"/>
      <c r="M18" s="169"/>
      <c r="N18" s="169"/>
      <c r="O18" s="169"/>
      <c r="P18" s="169"/>
      <c r="Q18" s="169"/>
      <c r="R18" s="169"/>
      <c r="S18" s="169"/>
      <c r="T18" s="155"/>
      <c r="U18" s="156"/>
      <c r="V18" s="157"/>
      <c r="W18" s="25"/>
      <c r="X18" s="25"/>
      <c r="Y18" s="25"/>
      <c r="Z18" s="25"/>
      <c r="AA18" s="25"/>
      <c r="AB18" s="25"/>
      <c r="AC18" s="25"/>
    </row>
    <row r="19" spans="1:48" s="3" customFormat="1" ht="13.2" customHeight="1">
      <c r="A19" s="158" t="s">
        <v>77</v>
      </c>
      <c r="B19" s="159"/>
      <c r="C19" s="159"/>
      <c r="D19" s="159"/>
      <c r="E19" s="159"/>
      <c r="F19" s="159"/>
      <c r="G19" s="159"/>
      <c r="H19" s="159"/>
      <c r="I19" s="159"/>
      <c r="J19" s="159"/>
      <c r="K19" s="159"/>
      <c r="L19" s="159"/>
      <c r="M19" s="159"/>
      <c r="N19" s="159"/>
      <c r="O19" s="159"/>
      <c r="P19" s="159"/>
      <c r="Q19" s="159"/>
      <c r="R19" s="159"/>
      <c r="S19" s="160"/>
      <c r="T19" s="155"/>
      <c r="U19" s="156"/>
      <c r="V19" s="157"/>
      <c r="W19" s="25"/>
      <c r="X19" s="25"/>
      <c r="Y19" s="25"/>
      <c r="Z19" s="25"/>
      <c r="AA19" s="25"/>
      <c r="AB19" s="25"/>
      <c r="AC19" s="25"/>
    </row>
    <row r="20" spans="1:48" s="3" customFormat="1" ht="13.2" customHeight="1">
      <c r="A20" s="158" t="s">
        <v>78</v>
      </c>
      <c r="B20" s="159"/>
      <c r="C20" s="159"/>
      <c r="D20" s="159"/>
      <c r="E20" s="159"/>
      <c r="F20" s="159"/>
      <c r="G20" s="159"/>
      <c r="H20" s="159"/>
      <c r="I20" s="159"/>
      <c r="J20" s="159"/>
      <c r="K20" s="159"/>
      <c r="L20" s="159"/>
      <c r="M20" s="159"/>
      <c r="N20" s="159"/>
      <c r="O20" s="159"/>
      <c r="P20" s="159"/>
      <c r="Q20" s="159"/>
      <c r="R20" s="159"/>
      <c r="S20" s="159"/>
      <c r="T20" s="155"/>
      <c r="U20" s="156"/>
      <c r="V20" s="157"/>
      <c r="W20" s="25"/>
      <c r="X20" s="25"/>
      <c r="Y20" s="25"/>
      <c r="Z20" s="25"/>
      <c r="AA20" s="25"/>
      <c r="AB20" s="25"/>
      <c r="AC20" s="25"/>
    </row>
    <row r="21" spans="1:48" s="3" customFormat="1" ht="24.6" customHeight="1">
      <c r="A21" s="168" t="s">
        <v>112</v>
      </c>
      <c r="B21" s="169"/>
      <c r="C21" s="169"/>
      <c r="D21" s="169"/>
      <c r="E21" s="169"/>
      <c r="F21" s="169"/>
      <c r="G21" s="169"/>
      <c r="H21" s="169"/>
      <c r="I21" s="169"/>
      <c r="J21" s="169"/>
      <c r="K21" s="169"/>
      <c r="L21" s="169"/>
      <c r="M21" s="169"/>
      <c r="N21" s="169"/>
      <c r="O21" s="169"/>
      <c r="P21" s="169"/>
      <c r="Q21" s="169"/>
      <c r="R21" s="169"/>
      <c r="S21" s="169"/>
      <c r="T21" s="155"/>
      <c r="U21" s="156"/>
      <c r="V21" s="157"/>
      <c r="W21" s="25"/>
      <c r="X21" s="25"/>
      <c r="Y21" s="25"/>
      <c r="Z21" s="25"/>
      <c r="AA21" s="25"/>
      <c r="AB21" s="25"/>
      <c r="AC21" s="25"/>
    </row>
    <row r="22" spans="1:48" s="3" customFormat="1" ht="6" customHeight="1">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row>
    <row r="23" spans="1:48" s="3" customFormat="1" ht="30" customHeight="1">
      <c r="A23" s="170" t="s">
        <v>16</v>
      </c>
      <c r="B23" s="171"/>
      <c r="C23" s="171"/>
      <c r="D23" s="171"/>
      <c r="E23" s="171"/>
      <c r="F23" s="171"/>
      <c r="G23" s="171"/>
      <c r="H23" s="171"/>
      <c r="I23" s="171"/>
      <c r="J23" s="171"/>
      <c r="K23" s="171"/>
      <c r="L23" s="171"/>
      <c r="M23" s="171"/>
      <c r="N23" s="171"/>
      <c r="O23" s="171"/>
      <c r="P23" s="171"/>
      <c r="Q23" s="171"/>
      <c r="R23" s="171"/>
      <c r="S23" s="171"/>
      <c r="T23" s="171"/>
      <c r="U23" s="171"/>
      <c r="V23" s="171"/>
      <c r="W23" s="171"/>
      <c r="X23" s="171"/>
      <c r="Y23" s="171"/>
      <c r="Z23" s="171"/>
      <c r="AA23" s="171"/>
      <c r="AB23" s="171"/>
      <c r="AC23" s="171"/>
      <c r="AD23" s="171"/>
      <c r="AE23" s="171"/>
      <c r="AF23" s="171"/>
      <c r="AG23" s="171"/>
      <c r="AH23" s="171"/>
      <c r="AI23" s="172"/>
    </row>
    <row r="24" spans="1:48" s="3" customFormat="1" ht="3" customHeight="1" thickBot="1">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row>
    <row r="25" spans="1:48" s="3" customFormat="1" ht="15.6" customHeight="1">
      <c r="A25" s="85" t="s">
        <v>89</v>
      </c>
      <c r="B25" s="85"/>
      <c r="C25" s="85"/>
      <c r="D25" s="86"/>
      <c r="E25" s="7"/>
      <c r="F25" s="7"/>
      <c r="G25" s="7"/>
      <c r="H25" s="7"/>
      <c r="I25" s="8"/>
      <c r="J25" s="8"/>
      <c r="K25" s="7"/>
      <c r="L25" s="7"/>
      <c r="M25" s="7"/>
      <c r="N25" s="7"/>
      <c r="O25" s="7"/>
      <c r="P25" s="9"/>
      <c r="Q25" s="9"/>
      <c r="R25" s="9"/>
      <c r="S25" s="9"/>
      <c r="U25" s="161" t="s">
        <v>69</v>
      </c>
      <c r="V25" s="162"/>
      <c r="W25" s="162"/>
      <c r="X25" s="162"/>
      <c r="Y25" s="162"/>
      <c r="Z25" s="161" t="s">
        <v>17</v>
      </c>
      <c r="AA25" s="162"/>
      <c r="AB25" s="162"/>
      <c r="AC25" s="162"/>
      <c r="AD25" s="162"/>
      <c r="AE25" s="173" t="s">
        <v>30</v>
      </c>
      <c r="AF25" s="174"/>
      <c r="AG25" s="174"/>
      <c r="AH25" s="174"/>
      <c r="AI25" s="175"/>
    </row>
    <row r="26" spans="1:48" s="3" customFormat="1" ht="18" customHeight="1">
      <c r="A26" s="85" t="s">
        <v>88</v>
      </c>
      <c r="B26" s="85"/>
      <c r="C26" s="85"/>
      <c r="D26" s="86"/>
      <c r="E26" s="7"/>
      <c r="F26" s="7"/>
      <c r="G26" s="7"/>
      <c r="H26" s="7"/>
      <c r="I26" s="7"/>
      <c r="J26" s="7"/>
      <c r="K26" s="7"/>
      <c r="L26" s="7"/>
      <c r="M26" s="7"/>
      <c r="N26" s="7"/>
      <c r="O26" s="7"/>
      <c r="P26" s="7"/>
      <c r="Q26" s="7"/>
      <c r="R26" s="7"/>
      <c r="S26" s="7"/>
      <c r="U26" s="163">
        <f>ROUNDDOWN(H45/1000,0)</f>
        <v>0</v>
      </c>
      <c r="V26" s="164"/>
      <c r="W26" s="164"/>
      <c r="X26" s="167" t="s">
        <v>0</v>
      </c>
      <c r="Y26" s="167"/>
      <c r="Z26" s="163" t="str">
        <f>IFERROR(IF($H$10&lt;23,VLOOKUP(H10,事業所種別・基準額!$B$5:$E$33,4,FALSE),AF10*6),"")</f>
        <v/>
      </c>
      <c r="AA26" s="164"/>
      <c r="AB26" s="164"/>
      <c r="AC26" s="167" t="s">
        <v>0</v>
      </c>
      <c r="AD26" s="167"/>
      <c r="AE26" s="176">
        <f>MIN(U26,Z26)</f>
        <v>0</v>
      </c>
      <c r="AF26" s="177"/>
      <c r="AG26" s="177"/>
      <c r="AH26" s="167" t="s">
        <v>0</v>
      </c>
      <c r="AI26" s="190"/>
    </row>
    <row r="27" spans="1:48" s="3" customFormat="1" ht="24" customHeight="1" thickBot="1">
      <c r="A27" s="83" t="s">
        <v>19</v>
      </c>
      <c r="B27" s="7"/>
      <c r="C27" s="7"/>
      <c r="D27" s="7"/>
      <c r="E27" s="7"/>
      <c r="F27" s="7"/>
      <c r="G27" s="7"/>
      <c r="H27" s="7"/>
      <c r="I27" s="7"/>
      <c r="J27" s="7"/>
      <c r="K27" s="7"/>
      <c r="L27" s="7"/>
      <c r="M27" s="7"/>
      <c r="N27" s="7"/>
      <c r="O27" s="7"/>
      <c r="P27" s="7"/>
      <c r="Q27" s="7"/>
      <c r="R27" s="7"/>
      <c r="S27" s="7"/>
      <c r="U27" s="165"/>
      <c r="V27" s="166"/>
      <c r="W27" s="166"/>
      <c r="X27" s="167"/>
      <c r="Y27" s="167"/>
      <c r="Z27" s="165"/>
      <c r="AA27" s="166"/>
      <c r="AB27" s="166"/>
      <c r="AC27" s="167"/>
      <c r="AD27" s="167"/>
      <c r="AE27" s="178"/>
      <c r="AF27" s="179"/>
      <c r="AG27" s="179"/>
      <c r="AH27" s="191"/>
      <c r="AI27" s="192"/>
      <c r="AP27" s="4"/>
      <c r="AR27" s="76"/>
    </row>
    <row r="28" spans="1:48" s="35" customFormat="1" ht="29.4" customHeight="1">
      <c r="A28" s="142" t="s">
        <v>20</v>
      </c>
      <c r="B28" s="143"/>
      <c r="C28" s="143"/>
      <c r="D28" s="143"/>
      <c r="E28" s="143"/>
      <c r="F28" s="143"/>
      <c r="G28" s="143"/>
      <c r="H28" s="65" t="s">
        <v>71</v>
      </c>
      <c r="I28" s="144" t="s">
        <v>83</v>
      </c>
      <c r="J28" s="143"/>
      <c r="K28" s="143"/>
      <c r="L28" s="143"/>
      <c r="M28" s="143"/>
      <c r="N28" s="143"/>
      <c r="O28" s="143"/>
      <c r="P28" s="143"/>
      <c r="Q28" s="143"/>
      <c r="R28" s="143"/>
      <c r="S28" s="143"/>
      <c r="T28" s="143"/>
      <c r="U28" s="143"/>
      <c r="V28" s="143"/>
      <c r="W28" s="143"/>
      <c r="X28" s="143"/>
      <c r="Y28" s="143"/>
      <c r="Z28" s="143"/>
      <c r="AA28" s="143"/>
      <c r="AB28" s="143"/>
      <c r="AC28" s="143"/>
      <c r="AD28" s="143"/>
      <c r="AE28" s="143"/>
      <c r="AF28" s="143"/>
      <c r="AG28" s="143"/>
      <c r="AH28" s="143"/>
      <c r="AI28" s="145"/>
      <c r="AR28" s="82"/>
    </row>
    <row r="29" spans="1:48" s="35" customFormat="1" ht="18.600000000000001" customHeight="1">
      <c r="A29" s="154"/>
      <c r="B29" s="154"/>
      <c r="C29" s="154"/>
      <c r="D29" s="154"/>
      <c r="E29" s="154"/>
      <c r="F29" s="154"/>
      <c r="G29" s="154"/>
      <c r="H29" s="66"/>
      <c r="I29" s="139"/>
      <c r="J29" s="139"/>
      <c r="K29" s="139"/>
      <c r="L29" s="139"/>
      <c r="M29" s="139"/>
      <c r="N29" s="139"/>
      <c r="O29" s="139"/>
      <c r="P29" s="139"/>
      <c r="Q29" s="139"/>
      <c r="R29" s="139"/>
      <c r="S29" s="139"/>
      <c r="T29" s="139"/>
      <c r="U29" s="139"/>
      <c r="V29" s="139"/>
      <c r="W29" s="139"/>
      <c r="X29" s="139"/>
      <c r="Y29" s="139"/>
      <c r="Z29" s="139"/>
      <c r="AA29" s="139"/>
      <c r="AB29" s="139"/>
      <c r="AC29" s="139"/>
      <c r="AD29" s="139"/>
      <c r="AE29" s="139"/>
      <c r="AF29" s="139"/>
      <c r="AG29" s="139"/>
      <c r="AH29" s="139"/>
      <c r="AI29" s="139"/>
      <c r="AR29" s="95" t="s">
        <v>124</v>
      </c>
      <c r="AS29" s="95"/>
    </row>
    <row r="30" spans="1:48" s="35" customFormat="1" ht="18.600000000000001" customHeight="1">
      <c r="A30" s="133"/>
      <c r="B30" s="134"/>
      <c r="C30" s="134"/>
      <c r="D30" s="134"/>
      <c r="E30" s="134"/>
      <c r="F30" s="134"/>
      <c r="G30" s="135"/>
      <c r="H30" s="66"/>
      <c r="I30" s="130"/>
      <c r="J30" s="131"/>
      <c r="K30" s="131"/>
      <c r="L30" s="131"/>
      <c r="M30" s="131"/>
      <c r="N30" s="131"/>
      <c r="O30" s="131"/>
      <c r="P30" s="131"/>
      <c r="Q30" s="131"/>
      <c r="R30" s="131"/>
      <c r="S30" s="131"/>
      <c r="T30" s="131"/>
      <c r="U30" s="131"/>
      <c r="V30" s="131"/>
      <c r="W30" s="131"/>
      <c r="X30" s="131"/>
      <c r="Y30" s="131"/>
      <c r="Z30" s="131"/>
      <c r="AA30" s="131"/>
      <c r="AB30" s="131"/>
      <c r="AC30" s="131"/>
      <c r="AD30" s="131"/>
      <c r="AE30" s="131"/>
      <c r="AF30" s="131"/>
      <c r="AG30" s="131"/>
      <c r="AH30" s="131"/>
      <c r="AI30" s="132"/>
      <c r="AR30" s="96"/>
      <c r="AS30" s="95" t="s">
        <v>125</v>
      </c>
    </row>
    <row r="31" spans="1:48" s="35" customFormat="1" ht="18.600000000000001" customHeight="1">
      <c r="A31" s="133"/>
      <c r="B31" s="134"/>
      <c r="C31" s="134"/>
      <c r="D31" s="134"/>
      <c r="E31" s="134"/>
      <c r="F31" s="134"/>
      <c r="G31" s="135"/>
      <c r="H31" s="66"/>
      <c r="I31" s="130"/>
      <c r="J31" s="131"/>
      <c r="K31" s="131"/>
      <c r="L31" s="131"/>
      <c r="M31" s="131"/>
      <c r="N31" s="131"/>
      <c r="O31" s="131"/>
      <c r="P31" s="131"/>
      <c r="Q31" s="131"/>
      <c r="R31" s="131"/>
      <c r="S31" s="131"/>
      <c r="T31" s="131"/>
      <c r="U31" s="131"/>
      <c r="V31" s="131"/>
      <c r="W31" s="131"/>
      <c r="X31" s="131"/>
      <c r="Y31" s="131"/>
      <c r="Z31" s="131"/>
      <c r="AA31" s="131"/>
      <c r="AB31" s="131"/>
      <c r="AC31" s="131"/>
      <c r="AD31" s="131"/>
      <c r="AE31" s="131"/>
      <c r="AF31" s="131"/>
      <c r="AG31" s="131"/>
      <c r="AH31" s="131"/>
      <c r="AI31" s="132"/>
      <c r="AR31" s="48"/>
      <c r="AS31" s="82"/>
      <c r="AT31" s="82"/>
      <c r="AU31" s="82"/>
      <c r="AV31" s="82"/>
    </row>
    <row r="32" spans="1:48" s="35" customFormat="1" ht="18.600000000000001" customHeight="1">
      <c r="A32" s="154"/>
      <c r="B32" s="154"/>
      <c r="C32" s="154"/>
      <c r="D32" s="154"/>
      <c r="E32" s="154"/>
      <c r="F32" s="154"/>
      <c r="G32" s="154"/>
      <c r="H32" s="66"/>
      <c r="I32" s="139"/>
      <c r="J32" s="139"/>
      <c r="K32" s="139"/>
      <c r="L32" s="139"/>
      <c r="M32" s="139"/>
      <c r="N32" s="139"/>
      <c r="O32" s="139"/>
      <c r="P32" s="139"/>
      <c r="Q32" s="139"/>
      <c r="R32" s="139"/>
      <c r="S32" s="139"/>
      <c r="T32" s="139"/>
      <c r="U32" s="139"/>
      <c r="V32" s="139"/>
      <c r="W32" s="139"/>
      <c r="X32" s="139"/>
      <c r="Y32" s="139"/>
      <c r="Z32" s="139"/>
      <c r="AA32" s="139"/>
      <c r="AB32" s="139"/>
      <c r="AC32" s="139"/>
      <c r="AD32" s="139"/>
      <c r="AE32" s="139"/>
      <c r="AF32" s="139"/>
      <c r="AG32" s="139"/>
      <c r="AH32" s="139"/>
      <c r="AI32" s="139"/>
      <c r="AS32" s="81"/>
      <c r="AT32" s="82"/>
      <c r="AU32" s="82"/>
      <c r="AV32" s="82"/>
    </row>
    <row r="33" spans="1:46" s="35" customFormat="1" ht="18.600000000000001" customHeight="1">
      <c r="A33" s="133"/>
      <c r="B33" s="134"/>
      <c r="C33" s="134"/>
      <c r="D33" s="134"/>
      <c r="E33" s="134"/>
      <c r="F33" s="134"/>
      <c r="G33" s="135"/>
      <c r="H33" s="66"/>
      <c r="I33" s="130"/>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2"/>
      <c r="AR33" s="81"/>
      <c r="AS33" s="81"/>
      <c r="AT33" s="81"/>
    </row>
    <row r="34" spans="1:46" s="35" customFormat="1" ht="18.600000000000001" customHeight="1">
      <c r="A34" s="133"/>
      <c r="B34" s="134"/>
      <c r="C34" s="134"/>
      <c r="D34" s="134"/>
      <c r="E34" s="134"/>
      <c r="F34" s="134"/>
      <c r="G34" s="135"/>
      <c r="H34" s="66"/>
      <c r="I34" s="130"/>
      <c r="J34" s="131"/>
      <c r="K34" s="131"/>
      <c r="L34" s="131"/>
      <c r="M34" s="131"/>
      <c r="N34" s="131"/>
      <c r="O34" s="131"/>
      <c r="P34" s="131"/>
      <c r="Q34" s="131"/>
      <c r="R34" s="131"/>
      <c r="S34" s="131"/>
      <c r="T34" s="131"/>
      <c r="U34" s="131"/>
      <c r="V34" s="131"/>
      <c r="W34" s="131"/>
      <c r="X34" s="131"/>
      <c r="Y34" s="131"/>
      <c r="Z34" s="131"/>
      <c r="AA34" s="131"/>
      <c r="AB34" s="131"/>
      <c r="AC34" s="131"/>
      <c r="AD34" s="131"/>
      <c r="AE34" s="131"/>
      <c r="AF34" s="131"/>
      <c r="AG34" s="131"/>
      <c r="AH34" s="131"/>
      <c r="AI34" s="132"/>
      <c r="AR34" s="81"/>
      <c r="AS34" s="81"/>
      <c r="AT34" s="81"/>
    </row>
    <row r="35" spans="1:46" s="35" customFormat="1" ht="18.600000000000001" customHeight="1">
      <c r="A35" s="148" t="s">
        <v>67</v>
      </c>
      <c r="B35" s="149"/>
      <c r="C35" s="149"/>
      <c r="D35" s="149"/>
      <c r="E35" s="149"/>
      <c r="F35" s="149"/>
      <c r="G35" s="150"/>
      <c r="H35" s="80">
        <f>SUM(所要額A268101214[])</f>
        <v>0</v>
      </c>
      <c r="I35" s="136"/>
      <c r="J35" s="137"/>
      <c r="K35" s="137"/>
      <c r="L35" s="137"/>
      <c r="M35" s="137"/>
      <c r="N35" s="137"/>
      <c r="O35" s="137"/>
      <c r="P35" s="137"/>
      <c r="Q35" s="137"/>
      <c r="R35" s="137"/>
      <c r="S35" s="137"/>
      <c r="T35" s="137"/>
      <c r="U35" s="137"/>
      <c r="V35" s="137"/>
      <c r="W35" s="137"/>
      <c r="X35" s="137"/>
      <c r="Y35" s="137"/>
      <c r="Z35" s="137"/>
      <c r="AA35" s="137"/>
      <c r="AB35" s="137"/>
      <c r="AC35" s="137"/>
      <c r="AD35" s="137"/>
      <c r="AE35" s="137"/>
      <c r="AF35" s="137"/>
      <c r="AG35" s="137"/>
      <c r="AH35" s="137"/>
      <c r="AI35" s="138"/>
    </row>
    <row r="36" spans="1:46" s="35" customFormat="1" ht="10.199999999999999" customHeight="1">
      <c r="A36" s="36"/>
      <c r="B36" s="37"/>
      <c r="C36" s="38"/>
      <c r="D36" s="37"/>
      <c r="E36" s="39"/>
      <c r="F36" s="37"/>
      <c r="G36" s="37"/>
      <c r="H36" s="37"/>
      <c r="I36" s="40"/>
      <c r="J36" s="40"/>
      <c r="K36" s="41"/>
      <c r="L36" s="38"/>
      <c r="O36" s="40"/>
      <c r="P36" s="42"/>
      <c r="Q36" s="40"/>
      <c r="R36" s="40"/>
      <c r="S36" s="43"/>
      <c r="Z36" s="38"/>
      <c r="AA36" s="44"/>
      <c r="AB36" s="44"/>
      <c r="AC36" s="44"/>
      <c r="AD36" s="43"/>
      <c r="AE36" s="140"/>
      <c r="AF36" s="140"/>
      <c r="AG36" s="140"/>
      <c r="AH36" s="141"/>
      <c r="AI36" s="141"/>
    </row>
    <row r="37" spans="1:46" s="35" customFormat="1" ht="18.600000000000001" customHeight="1">
      <c r="A37" s="84" t="s">
        <v>18</v>
      </c>
      <c r="B37" s="37"/>
      <c r="C37" s="38"/>
      <c r="D37" s="37"/>
      <c r="E37" s="39"/>
      <c r="F37" s="37"/>
      <c r="G37" s="37"/>
      <c r="H37" s="37"/>
      <c r="I37" s="40"/>
      <c r="J37" s="40"/>
      <c r="K37" s="41"/>
      <c r="L37" s="38"/>
      <c r="O37" s="40"/>
      <c r="P37" s="42"/>
      <c r="Q37" s="40"/>
      <c r="R37" s="40"/>
      <c r="S37" s="43"/>
      <c r="Z37" s="38"/>
      <c r="AA37" s="44"/>
      <c r="AB37" s="44"/>
      <c r="AC37" s="44"/>
      <c r="AD37" s="43"/>
      <c r="AE37" s="140"/>
      <c r="AF37" s="140"/>
      <c r="AG37" s="140"/>
      <c r="AH37" s="141"/>
      <c r="AI37" s="141"/>
    </row>
    <row r="38" spans="1:46" s="35" customFormat="1" ht="31.8" customHeight="1">
      <c r="A38" s="142" t="s">
        <v>20</v>
      </c>
      <c r="B38" s="143"/>
      <c r="C38" s="143"/>
      <c r="D38" s="143"/>
      <c r="E38" s="143"/>
      <c r="F38" s="143"/>
      <c r="G38" s="143"/>
      <c r="H38" s="65" t="s">
        <v>72</v>
      </c>
      <c r="I38" s="144" t="s">
        <v>84</v>
      </c>
      <c r="J38" s="143"/>
      <c r="K38" s="143"/>
      <c r="L38" s="143"/>
      <c r="M38" s="143"/>
      <c r="N38" s="143"/>
      <c r="O38" s="143"/>
      <c r="P38" s="143"/>
      <c r="Q38" s="143"/>
      <c r="R38" s="143"/>
      <c r="S38" s="143"/>
      <c r="T38" s="143"/>
      <c r="U38" s="143"/>
      <c r="V38" s="143"/>
      <c r="W38" s="143"/>
      <c r="X38" s="143"/>
      <c r="Y38" s="143"/>
      <c r="Z38" s="143"/>
      <c r="AA38" s="143"/>
      <c r="AB38" s="143"/>
      <c r="AC38" s="143"/>
      <c r="AD38" s="143"/>
      <c r="AE38" s="143"/>
      <c r="AF38" s="143"/>
      <c r="AG38" s="143"/>
      <c r="AH38" s="143"/>
      <c r="AI38" s="145"/>
      <c r="AR38" s="82"/>
    </row>
    <row r="39" spans="1:46" s="35" customFormat="1" ht="18.600000000000001" customHeight="1">
      <c r="A39" s="154"/>
      <c r="B39" s="154"/>
      <c r="C39" s="154"/>
      <c r="D39" s="154"/>
      <c r="E39" s="154"/>
      <c r="F39" s="154"/>
      <c r="G39" s="133"/>
      <c r="H39" s="66"/>
      <c r="I39" s="132"/>
      <c r="J39" s="139"/>
      <c r="K39" s="139"/>
      <c r="L39" s="139"/>
      <c r="M39" s="139"/>
      <c r="N39" s="139"/>
      <c r="O39" s="139"/>
      <c r="P39" s="139"/>
      <c r="Q39" s="139"/>
      <c r="R39" s="139"/>
      <c r="S39" s="139"/>
      <c r="T39" s="139"/>
      <c r="U39" s="139"/>
      <c r="V39" s="139"/>
      <c r="W39" s="139"/>
      <c r="X39" s="139"/>
      <c r="Y39" s="139"/>
      <c r="Z39" s="139"/>
      <c r="AA39" s="139"/>
      <c r="AB39" s="139"/>
      <c r="AC39" s="139"/>
      <c r="AD39" s="139"/>
      <c r="AE39" s="139"/>
      <c r="AF39" s="139"/>
      <c r="AG39" s="139"/>
      <c r="AH39" s="139"/>
      <c r="AI39" s="139"/>
      <c r="AR39" s="48"/>
    </row>
    <row r="40" spans="1:46" s="35" customFormat="1" ht="18.600000000000001" customHeight="1">
      <c r="A40" s="133"/>
      <c r="B40" s="134"/>
      <c r="C40" s="134"/>
      <c r="D40" s="134"/>
      <c r="E40" s="134"/>
      <c r="F40" s="134"/>
      <c r="G40" s="135"/>
      <c r="H40" s="66"/>
      <c r="I40" s="130"/>
      <c r="J40" s="131"/>
      <c r="K40" s="131"/>
      <c r="L40" s="131"/>
      <c r="M40" s="131"/>
      <c r="N40" s="131"/>
      <c r="O40" s="131"/>
      <c r="P40" s="131"/>
      <c r="Q40" s="131"/>
      <c r="R40" s="131"/>
      <c r="S40" s="131"/>
      <c r="T40" s="131"/>
      <c r="U40" s="131"/>
      <c r="V40" s="131"/>
      <c r="W40" s="131"/>
      <c r="X40" s="131"/>
      <c r="Y40" s="131"/>
      <c r="Z40" s="131"/>
      <c r="AA40" s="131"/>
      <c r="AB40" s="131"/>
      <c r="AC40" s="131"/>
      <c r="AD40" s="131"/>
      <c r="AE40" s="131"/>
      <c r="AF40" s="131"/>
      <c r="AG40" s="131"/>
      <c r="AH40" s="131"/>
      <c r="AI40" s="132"/>
      <c r="AR40" s="48"/>
    </row>
    <row r="41" spans="1:46" s="35" customFormat="1" ht="18.600000000000001" customHeight="1">
      <c r="A41" s="133"/>
      <c r="B41" s="134"/>
      <c r="C41" s="134"/>
      <c r="D41" s="134"/>
      <c r="E41" s="134"/>
      <c r="F41" s="134"/>
      <c r="G41" s="135"/>
      <c r="H41" s="66"/>
      <c r="I41" s="130"/>
      <c r="J41" s="131"/>
      <c r="K41" s="131"/>
      <c r="L41" s="131"/>
      <c r="M41" s="131"/>
      <c r="N41" s="131"/>
      <c r="O41" s="131"/>
      <c r="P41" s="131"/>
      <c r="Q41" s="131"/>
      <c r="R41" s="131"/>
      <c r="S41" s="131"/>
      <c r="T41" s="131"/>
      <c r="U41" s="131"/>
      <c r="V41" s="131"/>
      <c r="W41" s="131"/>
      <c r="X41" s="131"/>
      <c r="Y41" s="131"/>
      <c r="Z41" s="131"/>
      <c r="AA41" s="131"/>
      <c r="AB41" s="131"/>
      <c r="AC41" s="131"/>
      <c r="AD41" s="131"/>
      <c r="AE41" s="131"/>
      <c r="AF41" s="131"/>
      <c r="AG41" s="131"/>
      <c r="AH41" s="131"/>
      <c r="AI41" s="132"/>
    </row>
    <row r="42" spans="1:46" s="35" customFormat="1" ht="18.600000000000001" customHeight="1">
      <c r="A42" s="133"/>
      <c r="B42" s="134"/>
      <c r="C42" s="134"/>
      <c r="D42" s="134"/>
      <c r="E42" s="134"/>
      <c r="F42" s="134"/>
      <c r="G42" s="135"/>
      <c r="H42" s="66"/>
      <c r="I42" s="130"/>
      <c r="J42" s="131"/>
      <c r="K42" s="131"/>
      <c r="L42" s="131"/>
      <c r="M42" s="131"/>
      <c r="N42" s="131"/>
      <c r="O42" s="131"/>
      <c r="P42" s="131"/>
      <c r="Q42" s="131"/>
      <c r="R42" s="131"/>
      <c r="S42" s="131"/>
      <c r="T42" s="131"/>
      <c r="U42" s="131"/>
      <c r="V42" s="131"/>
      <c r="W42" s="131"/>
      <c r="X42" s="131"/>
      <c r="Y42" s="131"/>
      <c r="Z42" s="131"/>
      <c r="AA42" s="131"/>
      <c r="AB42" s="131"/>
      <c r="AC42" s="131"/>
      <c r="AD42" s="131"/>
      <c r="AE42" s="131"/>
      <c r="AF42" s="131"/>
      <c r="AG42" s="131"/>
      <c r="AH42" s="131"/>
      <c r="AI42" s="132"/>
    </row>
    <row r="43" spans="1:46" s="35" customFormat="1" ht="18.600000000000001" customHeight="1">
      <c r="A43" s="148" t="s">
        <v>67</v>
      </c>
      <c r="B43" s="149"/>
      <c r="C43" s="149"/>
      <c r="D43" s="149"/>
      <c r="E43" s="149"/>
      <c r="F43" s="149"/>
      <c r="G43" s="150"/>
      <c r="H43" s="80">
        <f>SUM(所要額B379111315[])</f>
        <v>0</v>
      </c>
      <c r="I43" s="136"/>
      <c r="J43" s="137"/>
      <c r="K43" s="137"/>
      <c r="L43" s="137"/>
      <c r="M43" s="137"/>
      <c r="N43" s="137"/>
      <c r="O43" s="137"/>
      <c r="P43" s="137"/>
      <c r="Q43" s="137"/>
      <c r="R43" s="137"/>
      <c r="S43" s="137"/>
      <c r="T43" s="137"/>
      <c r="U43" s="137"/>
      <c r="V43" s="137"/>
      <c r="W43" s="137"/>
      <c r="X43" s="137"/>
      <c r="Y43" s="137"/>
      <c r="Z43" s="137"/>
      <c r="AA43" s="137"/>
      <c r="AB43" s="137"/>
      <c r="AC43" s="137"/>
      <c r="AD43" s="137"/>
      <c r="AE43" s="137"/>
      <c r="AF43" s="137"/>
      <c r="AG43" s="137"/>
      <c r="AH43" s="137"/>
      <c r="AI43" s="138"/>
    </row>
    <row r="44" spans="1:46" ht="4.5" customHeight="1">
      <c r="A44" s="21"/>
      <c r="B44" s="21"/>
      <c r="C44" s="21"/>
      <c r="D44" s="21"/>
      <c r="E44" s="22"/>
      <c r="F44" s="22"/>
      <c r="G44" s="22"/>
      <c r="H44" s="22"/>
      <c r="I44" s="23"/>
      <c r="J44" s="23"/>
      <c r="K44" s="22"/>
      <c r="L44" s="22"/>
      <c r="M44" s="22"/>
      <c r="N44" s="22"/>
      <c r="O44" s="22"/>
      <c r="P44" s="22"/>
      <c r="Q44" s="22"/>
      <c r="R44" s="22"/>
      <c r="S44" s="22"/>
      <c r="T44" s="22"/>
      <c r="U44" s="24"/>
      <c r="V44" s="24"/>
      <c r="W44" s="24"/>
      <c r="X44" s="24"/>
      <c r="Y44" s="24"/>
      <c r="Z44" s="24"/>
      <c r="AA44" s="22"/>
      <c r="AB44" s="22"/>
      <c r="AC44" s="22"/>
      <c r="AD44" s="22"/>
      <c r="AE44" s="22"/>
      <c r="AF44" s="22"/>
      <c r="AG44" s="22"/>
      <c r="AH44" s="22"/>
      <c r="AI44" s="22"/>
    </row>
    <row r="45" spans="1:46" ht="18" customHeight="1">
      <c r="A45" s="148" t="s">
        <v>68</v>
      </c>
      <c r="B45" s="149"/>
      <c r="C45" s="149"/>
      <c r="D45" s="149"/>
      <c r="E45" s="149"/>
      <c r="F45" s="149"/>
      <c r="G45" s="150"/>
      <c r="H45" s="75">
        <f>IFERROR(H35+H43,"")</f>
        <v>0</v>
      </c>
      <c r="I45" s="151"/>
      <c r="J45" s="152"/>
      <c r="K45" s="152"/>
      <c r="L45" s="152"/>
      <c r="M45" s="152"/>
      <c r="N45" s="152"/>
      <c r="O45" s="152"/>
      <c r="P45" s="152"/>
      <c r="Q45" s="152"/>
      <c r="R45" s="152"/>
      <c r="S45" s="152"/>
      <c r="T45" s="152"/>
      <c r="U45" s="152"/>
      <c r="V45" s="152"/>
      <c r="W45" s="152"/>
      <c r="X45" s="152"/>
      <c r="Y45" s="152"/>
      <c r="Z45" s="152"/>
      <c r="AA45" s="152"/>
      <c r="AB45" s="152"/>
      <c r="AC45" s="152"/>
      <c r="AD45" s="152"/>
      <c r="AE45" s="152"/>
      <c r="AF45" s="152"/>
      <c r="AG45" s="152"/>
      <c r="AH45" s="152"/>
      <c r="AI45" s="153"/>
    </row>
    <row r="46" spans="1:46">
      <c r="A46" s="14"/>
      <c r="B46" s="14" t="s">
        <v>79</v>
      </c>
    </row>
    <row r="47" spans="1:46" ht="34.799999999999997" customHeight="1">
      <c r="B47" s="147"/>
      <c r="C47" s="147"/>
      <c r="D47" s="147"/>
      <c r="E47" s="147"/>
      <c r="F47" s="147"/>
      <c r="G47" s="147"/>
      <c r="H47" s="147"/>
      <c r="I47" s="147"/>
      <c r="J47" s="147"/>
      <c r="K47" s="147"/>
      <c r="L47" s="147"/>
      <c r="M47" s="147"/>
      <c r="N47" s="147"/>
      <c r="O47" s="147"/>
      <c r="P47" s="147"/>
      <c r="Q47" s="147"/>
      <c r="R47" s="147"/>
      <c r="S47" s="147"/>
      <c r="T47" s="147"/>
      <c r="U47" s="147"/>
      <c r="V47" s="147"/>
      <c r="W47" s="147"/>
      <c r="X47" s="147"/>
      <c r="Y47" s="147"/>
      <c r="Z47" s="147"/>
      <c r="AA47" s="147"/>
      <c r="AB47" s="147"/>
      <c r="AC47" s="147"/>
      <c r="AD47" s="147"/>
      <c r="AE47" s="147"/>
      <c r="AF47" s="147"/>
      <c r="AG47" s="147"/>
      <c r="AH47" s="147"/>
    </row>
    <row r="48" spans="1:46" ht="5.4" customHeight="1">
      <c r="AE48" s="146"/>
      <c r="AF48" s="146"/>
      <c r="AG48" s="146"/>
      <c r="AH48" s="146"/>
      <c r="AI48" s="146"/>
    </row>
  </sheetData>
  <sheetProtection formatCells="0" formatColumns="0" formatRows="0" insertColumns="0" insertRows="0" autoFilter="0"/>
  <mergeCells count="77">
    <mergeCell ref="AE48:AI48"/>
    <mergeCell ref="A40:G40"/>
    <mergeCell ref="I40:AI40"/>
    <mergeCell ref="A41:G41"/>
    <mergeCell ref="I41:AI41"/>
    <mergeCell ref="A42:G42"/>
    <mergeCell ref="I42:AI42"/>
    <mergeCell ref="A43:G43"/>
    <mergeCell ref="I43:AI43"/>
    <mergeCell ref="A45:G45"/>
    <mergeCell ref="I45:AI45"/>
    <mergeCell ref="B47:AH47"/>
    <mergeCell ref="AE37:AG37"/>
    <mergeCell ref="AH37:AI37"/>
    <mergeCell ref="A38:G38"/>
    <mergeCell ref="I38:AI38"/>
    <mergeCell ref="A39:G39"/>
    <mergeCell ref="I39:AI39"/>
    <mergeCell ref="A34:G34"/>
    <mergeCell ref="I34:AI34"/>
    <mergeCell ref="A35:G35"/>
    <mergeCell ref="I35:AI35"/>
    <mergeCell ref="AE36:AG36"/>
    <mergeCell ref="AH36:AI36"/>
    <mergeCell ref="A31:G31"/>
    <mergeCell ref="I31:AI31"/>
    <mergeCell ref="A32:G32"/>
    <mergeCell ref="I32:AI32"/>
    <mergeCell ref="A33:G33"/>
    <mergeCell ref="I33:AI33"/>
    <mergeCell ref="A28:G28"/>
    <mergeCell ref="I28:AI28"/>
    <mergeCell ref="A29:G29"/>
    <mergeCell ref="I29:AI29"/>
    <mergeCell ref="A30:G30"/>
    <mergeCell ref="I30:AI30"/>
    <mergeCell ref="AH26:AI27"/>
    <mergeCell ref="A21:S21"/>
    <mergeCell ref="T21:V21"/>
    <mergeCell ref="A23:AI23"/>
    <mergeCell ref="U25:Y25"/>
    <mergeCell ref="Z25:AD25"/>
    <mergeCell ref="AE25:AI25"/>
    <mergeCell ref="U26:W27"/>
    <mergeCell ref="X26:Y27"/>
    <mergeCell ref="Z26:AB27"/>
    <mergeCell ref="AC26:AD27"/>
    <mergeCell ref="AE26:AG27"/>
    <mergeCell ref="A20:S20"/>
    <mergeCell ref="T20:V20"/>
    <mergeCell ref="A10:G10"/>
    <mergeCell ref="I10:AB10"/>
    <mergeCell ref="AC10:AE10"/>
    <mergeCell ref="A16:AI16"/>
    <mergeCell ref="A18:S18"/>
    <mergeCell ref="T18:V18"/>
    <mergeCell ref="A19:S19"/>
    <mergeCell ref="T19:V19"/>
    <mergeCell ref="AF10:AG10"/>
    <mergeCell ref="AH10:AI10"/>
    <mergeCell ref="AL10:AQ10"/>
    <mergeCell ref="A8:C9"/>
    <mergeCell ref="D8:G8"/>
    <mergeCell ref="H8:O8"/>
    <mergeCell ref="P8:R9"/>
    <mergeCell ref="S8:AB8"/>
    <mergeCell ref="AC8:AI8"/>
    <mergeCell ref="D9:G9"/>
    <mergeCell ref="H9:O9"/>
    <mergeCell ref="S9:AB9"/>
    <mergeCell ref="AC9:AI9"/>
    <mergeCell ref="A3:AI3"/>
    <mergeCell ref="A5:AI5"/>
    <mergeCell ref="A7:G7"/>
    <mergeCell ref="H7:J7"/>
    <mergeCell ref="K7:O7"/>
    <mergeCell ref="P7:AI7"/>
  </mergeCells>
  <phoneticPr fontId="3"/>
  <dataValidations count="4">
    <dataValidation type="list" allowBlank="1" showInputMessage="1" showErrorMessage="1" sqref="T18:V21" xr:uid="{E95ECBAF-4FFE-4D16-B0C8-77FAA2451ABA}">
      <formula1>"✔"</formula1>
    </dataValidation>
    <dataValidation imeMode="halfAlpha" allowBlank="1" showInputMessage="1" showErrorMessage="1" sqref="O37:R37 I37:J37" xr:uid="{577D8E47-40EF-49DF-8036-BD8E16B33F8A}"/>
    <dataValidation allowBlank="1" sqref="D9:G9" xr:uid="{86B96282-501D-414C-877A-495BF647A9BD}"/>
    <dataValidation type="custom" allowBlank="1" showInputMessage="1" showErrorMessage="1" sqref="H10" xr:uid="{45BE39BA-B836-4CCA-B29E-334C5521586A}">
      <formula1>LEN(H10)=LENB(H10)</formula1>
    </dataValidation>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tableParts count="2">
    <tablePart r:id="rId2"/>
    <tablePart r:id="rId3"/>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18</vt:i4>
      </vt:variant>
      <vt:variant>
        <vt:lpstr>名前付き一覧</vt:lpstr>
      </vt:variant>
      <vt:variant>
        <vt:i4>18</vt:i4>
      </vt:variant>
    </vt:vector>
  </HeadingPairs>
  <TitlesOfParts>
    <vt:vector size="36" baseType="lpstr">
      <vt:lpstr>変更申請書</vt:lpstr>
      <vt:lpstr>申請額一覧</vt:lpstr>
      <vt:lpstr>個票1</vt:lpstr>
      <vt:lpstr>個票2</vt:lpstr>
      <vt:lpstr>個票3</vt:lpstr>
      <vt:lpstr>個票4</vt:lpstr>
      <vt:lpstr>個票5</vt:lpstr>
      <vt:lpstr>個票6</vt:lpstr>
      <vt:lpstr>個票7</vt:lpstr>
      <vt:lpstr>個票8</vt:lpstr>
      <vt:lpstr>個票9</vt:lpstr>
      <vt:lpstr>個票10</vt:lpstr>
      <vt:lpstr>個票11</vt:lpstr>
      <vt:lpstr>個票12</vt:lpstr>
      <vt:lpstr>個票13</vt:lpstr>
      <vt:lpstr>個票14</vt:lpstr>
      <vt:lpstr>個票15</vt:lpstr>
      <vt:lpstr>事業所種別・基準額</vt:lpstr>
      <vt:lpstr>個票1!Print_Area</vt:lpstr>
      <vt:lpstr>個票10!Print_Area</vt:lpstr>
      <vt:lpstr>個票11!Print_Area</vt:lpstr>
      <vt:lpstr>個票12!Print_Area</vt:lpstr>
      <vt:lpstr>個票13!Print_Area</vt:lpstr>
      <vt:lpstr>個票14!Print_Area</vt:lpstr>
      <vt:lpstr>個票15!Print_Area</vt:lpstr>
      <vt:lpstr>個票2!Print_Area</vt:lpstr>
      <vt:lpstr>個票3!Print_Area</vt:lpstr>
      <vt:lpstr>個票4!Print_Area</vt:lpstr>
      <vt:lpstr>個票5!Print_Area</vt:lpstr>
      <vt:lpstr>個票6!Print_Area</vt:lpstr>
      <vt:lpstr>個票7!Print_Area</vt:lpstr>
      <vt:lpstr>個票8!Print_Area</vt:lpstr>
      <vt:lpstr>個票9!Print_Area</vt:lpstr>
      <vt:lpstr>事業所種別・基準額!Print_Area</vt:lpstr>
      <vt:lpstr>申請額一覧!Print_Area</vt:lpstr>
      <vt:lpstr>変更申請書!Print_Area</vt:lpstr>
    </vt:vector>
  </TitlesOfParts>
  <Manager/>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lastModifiedBy>倉上　修治（長寿社会課）</cp:lastModifiedBy>
  <cp:revision/>
  <cp:lastPrinted>2026-06-19T08:04:21Z</cp:lastPrinted>
  <dcterms:created xsi:type="dcterms:W3CDTF">2018-06-19T01:27:02Z</dcterms:created>
  <dcterms:modified xsi:type="dcterms:W3CDTF">2026-06-19T08:08:27Z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0x010100422F5EC90DFC53498729E8108C0DF5DC</vt:lpwstr>
  </property>
  <property fmtid="{D5CDD505-2E9C-101B-9397-08002B2CF9AE}" pid="3" name="MediaServiceImageTags">
    <vt:lpwstr/>
  </property>
  <property fmtid="{D5CDD505-2E9C-101B-9397-08002B2CF9AE}" pid="4" name="ComplianceAssetId">
    <vt:lpwstr/>
  </property>
  <property fmtid="{D5CDD505-2E9C-101B-9397-08002B2CF9AE}" pid="5" name="TriggerFlowInfo">
    <vt:lpwstr/>
  </property>
</Properties>
</file>