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fs101\Share_HDD_O\200300長寿社会課_HDD\99_一時保管フォルダ（不要となったら消すこと）\R7.2補経済対策（物品・設備、老人クラブ、高額設備）\物品・設備\06.変更交付申請\"/>
    </mc:Choice>
  </mc:AlternateContent>
  <xr:revisionPtr revIDLastSave="0" documentId="13_ncr:1_{2F0B4931-6865-479F-982A-FC7EFD00076E}" xr6:coauthVersionLast="47" xr6:coauthVersionMax="47" xr10:uidLastSave="{00000000-0000-0000-0000-000000000000}"/>
  <bookViews>
    <workbookView xWindow="1440" yWindow="-16320" windowWidth="29040" windowHeight="15720" tabRatio="952" xr2:uid="{00000000-000D-0000-FFFF-FFFF00000000}"/>
  </bookViews>
  <sheets>
    <sheet name="変更申請書" sheetId="20" r:id="rId1"/>
    <sheet name="申請額一覧" sheetId="29" r:id="rId2"/>
    <sheet name="個票1" sheetId="38" r:id="rId3"/>
    <sheet name="個票2" sheetId="74" r:id="rId4"/>
    <sheet name="個票3" sheetId="75" r:id="rId5"/>
    <sheet name="事業所種別・基準額" sheetId="55" state="hidden" r:id="rId6"/>
  </sheets>
  <definedNames>
    <definedName name="_xlnm.Print_Area" localSheetId="2">個票1!$A$1:$AI$48</definedName>
    <definedName name="_xlnm.Print_Area" localSheetId="3">個票2!$A$1:$AI$48</definedName>
    <definedName name="_xlnm.Print_Area" localSheetId="4">個票3!$A$1:$AI$48</definedName>
    <definedName name="_xlnm.Print_Area" localSheetId="5">事業所種別・基準額!$A$1:$F$33</definedName>
    <definedName name="_xlnm.Print_Area" localSheetId="1">申請額一覧!$A$1:$J$22</definedName>
    <definedName name="_xlnm.Print_Area" localSheetId="0">変更申請書!$A$1:$J$40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 i="38" l="1"/>
  <c r="I10" i="75"/>
  <c r="I10" i="74"/>
  <c r="Z26" i="75"/>
  <c r="Z26" i="74"/>
  <c r="Z26" i="38"/>
  <c r="H43" i="75"/>
  <c r="H35" i="75"/>
  <c r="E1" i="75" a="1"/>
  <c r="E1" i="75" s="1"/>
  <c r="H43" i="74"/>
  <c r="H35" i="74"/>
  <c r="H45" i="74" s="1"/>
  <c r="U26" i="74" s="1"/>
  <c r="E1" i="74" a="1"/>
  <c r="E1" i="74" s="1"/>
  <c r="H15" i="29"/>
  <c r="H10" i="29"/>
  <c r="H11" i="29"/>
  <c r="H9" i="29"/>
  <c r="H14" i="29"/>
  <c r="H45" i="75" l="1"/>
  <c r="U26" i="75" s="1"/>
  <c r="AE26" i="75" s="1"/>
  <c r="AE26" i="74"/>
  <c r="G15" i="29"/>
  <c r="G14" i="29"/>
  <c r="G11" i="29"/>
  <c r="G10" i="29"/>
  <c r="G9" i="29"/>
  <c r="H35" i="38"/>
  <c r="E1" i="38" a="1"/>
  <c r="E1" i="38" s="1"/>
  <c r="H43" i="38"/>
  <c r="H12" i="29"/>
  <c r="H19" i="29"/>
  <c r="H17" i="29"/>
  <c r="H13" i="29"/>
  <c r="H16" i="29"/>
  <c r="H8" i="29"/>
  <c r="H6" i="29"/>
  <c r="H7" i="29"/>
  <c r="H18" i="29"/>
  <c r="G13" i="29" l="1"/>
  <c r="G18" i="29"/>
  <c r="G17" i="29"/>
  <c r="G16" i="29"/>
  <c r="G12" i="29"/>
  <c r="G8" i="29"/>
  <c r="G19" i="29"/>
  <c r="D18" i="29"/>
  <c r="E11" i="29"/>
  <c r="D14" i="29"/>
  <c r="F10" i="29"/>
  <c r="D19" i="29"/>
  <c r="F7" i="29"/>
  <c r="D12" i="29"/>
  <c r="C7" i="29"/>
  <c r="F17" i="29"/>
  <c r="E15" i="29"/>
  <c r="C8" i="29"/>
  <c r="D16" i="29"/>
  <c r="C17" i="29"/>
  <c r="C13" i="29"/>
  <c r="C9" i="29"/>
  <c r="E10" i="29"/>
  <c r="C15" i="29"/>
  <c r="C6" i="29"/>
  <c r="E14" i="29"/>
  <c r="F11" i="29"/>
  <c r="E9" i="29"/>
  <c r="D17" i="29"/>
  <c r="B13" i="29"/>
  <c r="F15" i="29"/>
  <c r="B12" i="29"/>
  <c r="F19" i="29"/>
  <c r="B11" i="29"/>
  <c r="B19" i="29"/>
  <c r="E8" i="29"/>
  <c r="D7" i="29"/>
  <c r="D13" i="29"/>
  <c r="D11" i="29"/>
  <c r="C12" i="29"/>
  <c r="F6" i="29"/>
  <c r="C10" i="29"/>
  <c r="D10" i="29"/>
  <c r="E13" i="29"/>
  <c r="E18" i="29"/>
  <c r="B10" i="29"/>
  <c r="D6" i="29"/>
  <c r="E16" i="29"/>
  <c r="F16" i="29"/>
  <c r="D15" i="29"/>
  <c r="B16" i="29"/>
  <c r="C16" i="29"/>
  <c r="F14" i="29"/>
  <c r="B15" i="29"/>
  <c r="F8" i="29"/>
  <c r="E12" i="29"/>
  <c r="B9" i="29"/>
  <c r="D9" i="29"/>
  <c r="C18" i="29"/>
  <c r="F18" i="29"/>
  <c r="B17" i="29"/>
  <c r="F13" i="29"/>
  <c r="B18" i="29"/>
  <c r="B14" i="29"/>
  <c r="F9" i="29"/>
  <c r="B6" i="29"/>
  <c r="E7" i="29"/>
  <c r="C11" i="29"/>
  <c r="E6" i="29"/>
  <c r="C19" i="29"/>
  <c r="B8" i="29"/>
  <c r="C14" i="29"/>
  <c r="E17" i="29"/>
  <c r="E19" i="29"/>
  <c r="F12" i="29"/>
  <c r="D8" i="29"/>
  <c r="B7" i="29"/>
  <c r="G7" i="29" l="1"/>
  <c r="G6" i="29"/>
  <c r="H45" i="38" l="1"/>
  <c r="U26" i="38" s="1"/>
  <c r="AE26" i="38" s="1"/>
  <c r="A19" i="29"/>
  <c r="A18" i="29"/>
  <c r="A17" i="29"/>
  <c r="A16" i="29"/>
  <c r="A15" i="29"/>
  <c r="A14" i="29"/>
  <c r="A13" i="29"/>
  <c r="A12" i="29"/>
  <c r="A11" i="29"/>
  <c r="A10" i="29"/>
  <c r="A9" i="29"/>
  <c r="A8" i="29"/>
  <c r="A7" i="29"/>
  <c r="A6" i="29"/>
  <c r="A5" i="29"/>
  <c r="E5" i="29"/>
  <c r="D5" i="29"/>
  <c r="F5" i="29"/>
  <c r="B5" i="29"/>
  <c r="H5" i="29"/>
  <c r="C5" i="29"/>
  <c r="G5" i="29" l="1"/>
  <c r="H20" i="29"/>
  <c r="F20" i="20" l="1"/>
  <c r="F22"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F20" authorId="0" shapeId="0" xr:uid="{44892D02-6221-41C0-AAE0-DD0A152FC9E0}">
      <text>
        <r>
          <rPr>
            <sz val="9"/>
            <color indexed="81"/>
            <rFont val="MS P ゴシック"/>
            <family val="3"/>
            <charset val="128"/>
          </rPr>
          <t>入力不要（自動入力）</t>
        </r>
      </text>
    </comment>
    <comment ref="F22" authorId="0" shapeId="0" xr:uid="{0A52EF7B-E112-4C61-A0D1-E4B71E8CFD40}">
      <text>
        <r>
          <rPr>
            <sz val="9"/>
            <color indexed="81"/>
            <rFont val="MS P ゴシック"/>
            <family val="3"/>
            <charset val="128"/>
          </rPr>
          <t>入力不要（自動入力）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<sst xmlns="http://schemas.openxmlformats.org/spreadsheetml/2006/main" count="304" uniqueCount="172">
  <si>
    <t>千円</t>
    <rPh sb="0" eb="2">
      <t>センエン</t>
    </rPh>
    <phoneticPr fontId="3"/>
  </si>
  <si>
    <t>（添付書類）</t>
    <rPh sb="1" eb="3">
      <t>テンプ</t>
    </rPh>
    <rPh sb="3" eb="5">
      <t>ショルイ</t>
    </rPh>
    <phoneticPr fontId="3"/>
  </si>
  <si>
    <t>電話番号</t>
    <rPh sb="0" eb="2">
      <t>デンワ</t>
    </rPh>
    <rPh sb="2" eb="4">
      <t>バンゴウ</t>
    </rPh>
    <phoneticPr fontId="3"/>
  </si>
  <si>
    <t>No.</t>
    <phoneticPr fontId="3"/>
  </si>
  <si>
    <t>事業所・施設名</t>
    <rPh sb="0" eb="3">
      <t>ジギョウショ</t>
    </rPh>
    <rPh sb="4" eb="7">
      <t>シセツメイ</t>
    </rPh>
    <phoneticPr fontId="3"/>
  </si>
  <si>
    <t>介護保険
事業所番号</t>
    <rPh sb="0" eb="2">
      <t>カイゴ</t>
    </rPh>
    <rPh sb="2" eb="4">
      <t>ホケン</t>
    </rPh>
    <rPh sb="5" eb="8">
      <t>ジギョウショ</t>
    </rPh>
    <rPh sb="8" eb="10">
      <t>バンゴウ</t>
    </rPh>
    <phoneticPr fontId="3"/>
  </si>
  <si>
    <t>サービス種別</t>
    <rPh sb="4" eb="6">
      <t>シュベツ</t>
    </rPh>
    <phoneticPr fontId="3"/>
  </si>
  <si>
    <t>住所</t>
    <rPh sb="0" eb="2">
      <t>ジュウショ</t>
    </rPh>
    <phoneticPr fontId="3"/>
  </si>
  <si>
    <t>審査
結果</t>
    <rPh sb="0" eb="2">
      <t>シンサ</t>
    </rPh>
    <rPh sb="3" eb="5">
      <t>ケッカ</t>
    </rPh>
    <phoneticPr fontId="3"/>
  </si>
  <si>
    <t>介護保険事業所番号</t>
    <rPh sb="0" eb="2">
      <t>カイゴ</t>
    </rPh>
    <rPh sb="2" eb="4">
      <t>ホケン</t>
    </rPh>
    <rPh sb="4" eb="7">
      <t>ジギョウショ</t>
    </rPh>
    <rPh sb="7" eb="9">
      <t>バンゴウ</t>
    </rPh>
    <phoneticPr fontId="3"/>
  </si>
  <si>
    <t>事業所名称</t>
    <rPh sb="0" eb="3">
      <t>ジギョウショ</t>
    </rPh>
    <rPh sb="3" eb="5">
      <t>メイショウ</t>
    </rPh>
    <phoneticPr fontId="3"/>
  </si>
  <si>
    <t>所在地</t>
    <rPh sb="0" eb="3">
      <t>ショザイチ</t>
    </rPh>
    <phoneticPr fontId="3"/>
  </si>
  <si>
    <t>都道府県名</t>
    <rPh sb="0" eb="4">
      <t>トドウフケン</t>
    </rPh>
    <rPh sb="4" eb="5">
      <t>メイ</t>
    </rPh>
    <phoneticPr fontId="3"/>
  </si>
  <si>
    <t>連絡先</t>
    <rPh sb="0" eb="3">
      <t>レンラクサキ</t>
    </rPh>
    <phoneticPr fontId="3"/>
  </si>
  <si>
    <t>定員</t>
    <rPh sb="0" eb="2">
      <t>テイイン</t>
    </rPh>
    <phoneticPr fontId="3"/>
  </si>
  <si>
    <t>人</t>
    <rPh sb="0" eb="1">
      <t>ニン</t>
    </rPh>
    <phoneticPr fontId="3"/>
  </si>
  <si>
    <t>支出予定額</t>
    <rPh sb="0" eb="2">
      <t>シシュツ</t>
    </rPh>
    <rPh sb="2" eb="5">
      <t>ヨテイガク</t>
    </rPh>
    <phoneticPr fontId="3"/>
  </si>
  <si>
    <t>補助上限額</t>
    <rPh sb="0" eb="2">
      <t>ホジョ</t>
    </rPh>
    <rPh sb="2" eb="5">
      <t>ジョウゲンガク</t>
    </rPh>
    <phoneticPr fontId="3"/>
  </si>
  <si>
    <t>【災害備蓄等への対応】</t>
    <rPh sb="1" eb="3">
      <t>サイガイ</t>
    </rPh>
    <rPh sb="3" eb="5">
      <t>ビチク</t>
    </rPh>
    <rPh sb="5" eb="6">
      <t>トウ</t>
    </rPh>
    <rPh sb="8" eb="10">
      <t>タイオウ</t>
    </rPh>
    <phoneticPr fontId="3"/>
  </si>
  <si>
    <t>【介護サービスを円滑に継続するための対応】</t>
    <phoneticPr fontId="3"/>
  </si>
  <si>
    <t>品目</t>
    <rPh sb="0" eb="2">
      <t>ヒンモク</t>
    </rPh>
    <phoneticPr fontId="3"/>
  </si>
  <si>
    <t>　　　佐賀県知事　殿</t>
    <rPh sb="3" eb="5">
      <t>サガ</t>
    </rPh>
    <rPh sb="5" eb="6">
      <t>ケン</t>
    </rPh>
    <rPh sb="6" eb="8">
      <t>チジ</t>
    </rPh>
    <rPh sb="9" eb="10">
      <t>ドノ</t>
    </rPh>
    <phoneticPr fontId="3"/>
  </si>
  <si>
    <t>（法人名）</t>
    <rPh sb="1" eb="4">
      <t>ホウジンメイ</t>
    </rPh>
    <phoneticPr fontId="3"/>
  </si>
  <si>
    <t>（住所）</t>
    <rPh sb="1" eb="3">
      <t>ジュウショ</t>
    </rPh>
    <phoneticPr fontId="3"/>
  </si>
  <si>
    <t>（代表者職・氏名）</t>
    <rPh sb="1" eb="4">
      <t>ダイヒョウシャ</t>
    </rPh>
    <rPh sb="4" eb="5">
      <t>ショク</t>
    </rPh>
    <rPh sb="6" eb="8">
      <t>シメイ</t>
    </rPh>
    <phoneticPr fontId="3"/>
  </si>
  <si>
    <t>申請者</t>
    <rPh sb="0" eb="3">
      <t>シンセイシャ</t>
    </rPh>
    <phoneticPr fontId="3"/>
  </si>
  <si>
    <t>←法人名は正式名称を入力してください。</t>
    <rPh sb="1" eb="4">
      <t>ホウジンメイ</t>
    </rPh>
    <rPh sb="5" eb="9">
      <t>セイシキメイショウ</t>
    </rPh>
    <rPh sb="10" eb="12">
      <t>ニュウリョク</t>
    </rPh>
    <phoneticPr fontId="3"/>
  </si>
  <si>
    <t>佐賀県</t>
    <rPh sb="0" eb="3">
      <t>サガケン</t>
    </rPh>
    <phoneticPr fontId="3"/>
  </si>
  <si>
    <t>施設概要</t>
    <rPh sb="0" eb="2">
      <t>シセツ</t>
    </rPh>
    <rPh sb="2" eb="4">
      <t>ガイヨウ</t>
    </rPh>
    <phoneticPr fontId="3"/>
  </si>
  <si>
    <t>担当者名</t>
    <rPh sb="0" eb="3">
      <t>タントウシャ</t>
    </rPh>
    <rPh sb="3" eb="4">
      <t>メイ</t>
    </rPh>
    <phoneticPr fontId="3"/>
  </si>
  <si>
    <t>申請額※</t>
    <rPh sb="0" eb="3">
      <t>シンセイガク</t>
    </rPh>
    <phoneticPr fontId="3"/>
  </si>
  <si>
    <t>提供サービス番号
(1～29）</t>
    <rPh sb="0" eb="2">
      <t>テイキョウ</t>
    </rPh>
    <rPh sb="6" eb="8">
      <t>バンゴウ</t>
    </rPh>
    <phoneticPr fontId="3"/>
  </si>
  <si>
    <t>申請法人名</t>
    <rPh sb="0" eb="2">
      <t>シンセイ</t>
    </rPh>
    <rPh sb="2" eb="4">
      <t>ホウジン</t>
    </rPh>
    <rPh sb="4" eb="5">
      <t>メイ</t>
    </rPh>
    <phoneticPr fontId="3"/>
  </si>
  <si>
    <t>事業所・施設等の種別</t>
    <rPh sb="0" eb="3">
      <t>ジギョウショ</t>
    </rPh>
    <rPh sb="4" eb="6">
      <t>シセツ</t>
    </rPh>
    <rPh sb="6" eb="7">
      <t>トウ</t>
    </rPh>
    <rPh sb="8" eb="10">
      <t>シュベツ</t>
    </rPh>
    <phoneticPr fontId="30"/>
  </si>
  <si>
    <t>１事業所あたり</t>
    <rPh sb="1" eb="4">
      <t>ジギョウショ</t>
    </rPh>
    <phoneticPr fontId="30"/>
  </si>
  <si>
    <t>訪問入浴介護事業所</t>
    <rPh sb="0" eb="2">
      <t>ホウモン</t>
    </rPh>
    <rPh sb="2" eb="4">
      <t>ニュウヨク</t>
    </rPh>
    <rPh sb="4" eb="6">
      <t>カイゴ</t>
    </rPh>
    <phoneticPr fontId="30"/>
  </si>
  <si>
    <t>訪問看護事業所</t>
    <rPh sb="0" eb="2">
      <t>ホウモン</t>
    </rPh>
    <rPh sb="2" eb="4">
      <t>カンゴ</t>
    </rPh>
    <phoneticPr fontId="30"/>
  </si>
  <si>
    <t>訪問リハビリテーション事業所</t>
    <rPh sb="0" eb="2">
      <t>ホウモン</t>
    </rPh>
    <phoneticPr fontId="30"/>
  </si>
  <si>
    <t>通所リハビリテーション事業所</t>
    <rPh sb="0" eb="2">
      <t>ツウショ</t>
    </rPh>
    <phoneticPr fontId="30"/>
  </si>
  <si>
    <t>福祉用具貸与事業所</t>
    <rPh sb="0" eb="2">
      <t>フクシ</t>
    </rPh>
    <rPh sb="2" eb="4">
      <t>ヨウグ</t>
    </rPh>
    <rPh sb="4" eb="6">
      <t>タイヨ</t>
    </rPh>
    <phoneticPr fontId="30"/>
  </si>
  <si>
    <t>定期巡回・随時対応型訪問介護看護事業所</t>
    <rPh sb="0" eb="2">
      <t>テイキ</t>
    </rPh>
    <rPh sb="2" eb="4">
      <t>ジュンカイ</t>
    </rPh>
    <rPh sb="5" eb="7">
      <t>ズイジ</t>
    </rPh>
    <rPh sb="7" eb="10">
      <t>タイオウガタ</t>
    </rPh>
    <rPh sb="10" eb="14">
      <t>ホウモンカイゴ</t>
    </rPh>
    <rPh sb="14" eb="16">
      <t>カンゴ</t>
    </rPh>
    <phoneticPr fontId="30"/>
  </si>
  <si>
    <t>夜間対応型訪問介護事業所</t>
    <rPh sb="0" eb="5">
      <t>ヤカンタイオウガタ</t>
    </rPh>
    <rPh sb="5" eb="7">
      <t>ホウモン</t>
    </rPh>
    <rPh sb="7" eb="9">
      <t>カイゴ</t>
    </rPh>
    <phoneticPr fontId="30"/>
  </si>
  <si>
    <t>地域密着型通所介護事業所</t>
    <rPh sb="0" eb="2">
      <t>チイキ</t>
    </rPh>
    <rPh sb="2" eb="4">
      <t>ミッチャク</t>
    </rPh>
    <rPh sb="4" eb="5">
      <t>ガタ</t>
    </rPh>
    <rPh sb="5" eb="9">
      <t>ツウショカイゴ</t>
    </rPh>
    <phoneticPr fontId="30"/>
  </si>
  <si>
    <t>認知症対応型通所介護事業所</t>
    <rPh sb="0" eb="3">
      <t>ニンチショウ</t>
    </rPh>
    <rPh sb="3" eb="6">
      <t>タイオウガタ</t>
    </rPh>
    <rPh sb="6" eb="8">
      <t>ツウショ</t>
    </rPh>
    <rPh sb="8" eb="10">
      <t>カイゴ</t>
    </rPh>
    <phoneticPr fontId="30"/>
  </si>
  <si>
    <t>小規模多機能型居宅介護事業所</t>
    <rPh sb="0" eb="3">
      <t>ショウキボ</t>
    </rPh>
    <rPh sb="3" eb="6">
      <t>タキノウ</t>
    </rPh>
    <rPh sb="6" eb="7">
      <t>ガタ</t>
    </rPh>
    <rPh sb="7" eb="9">
      <t>キョタク</t>
    </rPh>
    <rPh sb="9" eb="11">
      <t>カイゴ</t>
    </rPh>
    <phoneticPr fontId="30"/>
  </si>
  <si>
    <t>認知症対応型共同生活介護事業所</t>
    <rPh sb="0" eb="3">
      <t>ニンチショウ</t>
    </rPh>
    <rPh sb="3" eb="5">
      <t>タイオウ</t>
    </rPh>
    <rPh sb="5" eb="6">
      <t>ガタ</t>
    </rPh>
    <rPh sb="6" eb="8">
      <t>キョウドウ</t>
    </rPh>
    <rPh sb="8" eb="10">
      <t>セイカツ</t>
    </rPh>
    <rPh sb="10" eb="12">
      <t>カイゴ</t>
    </rPh>
    <phoneticPr fontId="30"/>
  </si>
  <si>
    <t>看護小規模多機能型居宅介護事業所</t>
    <rPh sb="0" eb="5">
      <t>カンゴショウキボ</t>
    </rPh>
    <rPh sb="5" eb="8">
      <t>タキノウ</t>
    </rPh>
    <rPh sb="8" eb="9">
      <t>ガタ</t>
    </rPh>
    <rPh sb="9" eb="11">
      <t>キョタク</t>
    </rPh>
    <rPh sb="11" eb="13">
      <t>カイゴ</t>
    </rPh>
    <phoneticPr fontId="30"/>
  </si>
  <si>
    <t>居宅介護支援事業所</t>
    <rPh sb="0" eb="2">
      <t>キョタク</t>
    </rPh>
    <rPh sb="2" eb="4">
      <t>カイゴ</t>
    </rPh>
    <rPh sb="4" eb="6">
      <t>シエン</t>
    </rPh>
    <phoneticPr fontId="30"/>
  </si>
  <si>
    <t>介護老人福祉施設</t>
    <rPh sb="0" eb="2">
      <t>カイゴ</t>
    </rPh>
    <rPh sb="2" eb="4">
      <t>ロウジン</t>
    </rPh>
    <rPh sb="4" eb="6">
      <t>フクシ</t>
    </rPh>
    <rPh sb="6" eb="8">
      <t>シセツ</t>
    </rPh>
    <phoneticPr fontId="30"/>
  </si>
  <si>
    <t>介護老人保健施設</t>
    <rPh sb="0" eb="2">
      <t>カイゴ</t>
    </rPh>
    <rPh sb="2" eb="4">
      <t>ロウジン</t>
    </rPh>
    <rPh sb="4" eb="6">
      <t>ホケン</t>
    </rPh>
    <rPh sb="6" eb="8">
      <t>シセツ</t>
    </rPh>
    <phoneticPr fontId="30"/>
  </si>
  <si>
    <t>介護医療院</t>
    <rPh sb="0" eb="2">
      <t>カイゴ</t>
    </rPh>
    <rPh sb="2" eb="5">
      <t>イリョウイン</t>
    </rPh>
    <phoneticPr fontId="30"/>
  </si>
  <si>
    <t>地域密着型介護老人福祉施設</t>
    <rPh sb="0" eb="2">
      <t>チイキ</t>
    </rPh>
    <rPh sb="2" eb="5">
      <t>ミッチャクガタ</t>
    </rPh>
    <rPh sb="5" eb="7">
      <t>カイゴ</t>
    </rPh>
    <rPh sb="7" eb="9">
      <t>ロウジン</t>
    </rPh>
    <rPh sb="9" eb="11">
      <t>フクシ</t>
    </rPh>
    <rPh sb="11" eb="13">
      <t>シセツ</t>
    </rPh>
    <phoneticPr fontId="30"/>
  </si>
  <si>
    <t>短期入所生活介護事業所</t>
    <rPh sb="0" eb="2">
      <t>タンキ</t>
    </rPh>
    <rPh sb="2" eb="4">
      <t>ニュウショ</t>
    </rPh>
    <rPh sb="4" eb="6">
      <t>セイカツ</t>
    </rPh>
    <rPh sb="6" eb="8">
      <t>カイゴ</t>
    </rPh>
    <phoneticPr fontId="30"/>
  </si>
  <si>
    <t>養護老人ホーム</t>
    <rPh sb="0" eb="4">
      <t>ヨウゴロウジン</t>
    </rPh>
    <phoneticPr fontId="30"/>
  </si>
  <si>
    <t>軽費老人ホーム</t>
    <rPh sb="0" eb="2">
      <t>ケイヒ</t>
    </rPh>
    <rPh sb="2" eb="4">
      <t>ロウジン</t>
    </rPh>
    <phoneticPr fontId="30"/>
  </si>
  <si>
    <t>【個票からのセル参照用：事業所種別・基準額】</t>
    <rPh sb="1" eb="3">
      <t>コヒョウ</t>
    </rPh>
    <rPh sb="8" eb="11">
      <t>サンショウヨウ</t>
    </rPh>
    <rPh sb="12" eb="15">
      <t>ジギョウショ</t>
    </rPh>
    <rPh sb="15" eb="17">
      <t>シュベツ</t>
    </rPh>
    <rPh sb="18" eb="21">
      <t>キジュンガク</t>
    </rPh>
    <phoneticPr fontId="30"/>
  </si>
  <si>
    <t>基準額（単位：千円）</t>
    <rPh sb="0" eb="3">
      <t>キジュンガク</t>
    </rPh>
    <rPh sb="4" eb="6">
      <t>タンイ</t>
    </rPh>
    <rPh sb="7" eb="9">
      <t>センエン</t>
    </rPh>
    <phoneticPr fontId="30"/>
  </si>
  <si>
    <t>定員1人あたり</t>
    <rPh sb="0" eb="2">
      <t>テイイン</t>
    </rPh>
    <rPh sb="3" eb="4">
      <t>ニン</t>
    </rPh>
    <phoneticPr fontId="30"/>
  </si>
  <si>
    <t>訪問介護事業所（集合住宅併設型（同一建物減算の算定がある事業所））</t>
    <rPh sb="0" eb="2">
      <t>ホウモン</t>
    </rPh>
    <rPh sb="2" eb="4">
      <t>カイゴ</t>
    </rPh>
    <rPh sb="8" eb="12">
      <t>シュウゴウジュウタク</t>
    </rPh>
    <rPh sb="12" eb="14">
      <t>ヘイセツ</t>
    </rPh>
    <rPh sb="14" eb="15">
      <t>ガタ</t>
    </rPh>
    <rPh sb="16" eb="18">
      <t>ドウイツ</t>
    </rPh>
    <rPh sb="18" eb="20">
      <t>タテモノ</t>
    </rPh>
    <rPh sb="20" eb="22">
      <t>ゲンサン</t>
    </rPh>
    <rPh sb="23" eb="25">
      <t>サンテイ</t>
    </rPh>
    <rPh sb="28" eb="31">
      <t>ジギョウショ</t>
    </rPh>
    <phoneticPr fontId="30"/>
  </si>
  <si>
    <t>訪問介護事業所（同一建物減算の算定がなく、１月あたり延べ訪問回数200回以下）</t>
    <rPh sb="0" eb="4">
      <t>ホウモンカイゴ</t>
    </rPh>
    <rPh sb="4" eb="7">
      <t>ジギョウショ</t>
    </rPh>
    <rPh sb="8" eb="12">
      <t>ドウイツタテモノ</t>
    </rPh>
    <rPh sb="12" eb="14">
      <t>ゲンサン</t>
    </rPh>
    <rPh sb="15" eb="17">
      <t>サンテイ</t>
    </rPh>
    <rPh sb="22" eb="23">
      <t>ツキ</t>
    </rPh>
    <rPh sb="26" eb="27">
      <t>ノ</t>
    </rPh>
    <rPh sb="28" eb="30">
      <t>ホウモン</t>
    </rPh>
    <rPh sb="30" eb="32">
      <t>カイスウ</t>
    </rPh>
    <rPh sb="35" eb="36">
      <t>カイ</t>
    </rPh>
    <rPh sb="36" eb="38">
      <t>イカ</t>
    </rPh>
    <phoneticPr fontId="3"/>
  </si>
  <si>
    <t>訪問介護事業所（同一建物減算の算定がなく、１月あたり延べ訪問回数201回以上2,000回以下）</t>
    <rPh sb="0" eb="4">
      <t>ホウモンカイゴ</t>
    </rPh>
    <rPh sb="4" eb="7">
      <t>ジギョウショ</t>
    </rPh>
    <rPh sb="8" eb="12">
      <t>ドウイツタテモノ</t>
    </rPh>
    <rPh sb="12" eb="14">
      <t>ゲンサン</t>
    </rPh>
    <rPh sb="15" eb="17">
      <t>サンテイ</t>
    </rPh>
    <rPh sb="22" eb="23">
      <t>ツキ</t>
    </rPh>
    <rPh sb="26" eb="27">
      <t>ノ</t>
    </rPh>
    <rPh sb="28" eb="30">
      <t>ホウモン</t>
    </rPh>
    <rPh sb="30" eb="32">
      <t>カイスウ</t>
    </rPh>
    <rPh sb="35" eb="36">
      <t>カイ</t>
    </rPh>
    <rPh sb="36" eb="38">
      <t>イジョウ</t>
    </rPh>
    <rPh sb="43" eb="44">
      <t>カイ</t>
    </rPh>
    <rPh sb="44" eb="46">
      <t>イカ</t>
    </rPh>
    <phoneticPr fontId="3"/>
  </si>
  <si>
    <t>訪問介護事業所（同一建物減算の算定がなく、１月あたり延べ訪問回数2,001回以上）</t>
    <rPh sb="0" eb="4">
      <t>ホウモンカイゴ</t>
    </rPh>
    <rPh sb="4" eb="7">
      <t>ジギョウショ</t>
    </rPh>
    <rPh sb="8" eb="10">
      <t>ドウイツ</t>
    </rPh>
    <rPh sb="10" eb="12">
      <t>タテモノ</t>
    </rPh>
    <rPh sb="12" eb="14">
      <t>ゲンサン</t>
    </rPh>
    <rPh sb="15" eb="17">
      <t>サンテイ</t>
    </rPh>
    <rPh sb="22" eb="23">
      <t>ツキ</t>
    </rPh>
    <rPh sb="26" eb="27">
      <t>ノ</t>
    </rPh>
    <rPh sb="28" eb="32">
      <t>ホウモンカイスウ</t>
    </rPh>
    <rPh sb="37" eb="38">
      <t>カイ</t>
    </rPh>
    <rPh sb="38" eb="40">
      <t>イジョウ</t>
    </rPh>
    <phoneticPr fontId="3"/>
  </si>
  <si>
    <t>通所介護事業所（１月あたり延べ利用者数300人以下）</t>
    <rPh sb="0" eb="2">
      <t>ツウショ</t>
    </rPh>
    <rPh sb="2" eb="4">
      <t>カイゴ</t>
    </rPh>
    <rPh sb="9" eb="10">
      <t>ツキ</t>
    </rPh>
    <rPh sb="13" eb="14">
      <t>ノ</t>
    </rPh>
    <rPh sb="15" eb="18">
      <t>リヨウシャ</t>
    </rPh>
    <rPh sb="18" eb="19">
      <t>スウ</t>
    </rPh>
    <rPh sb="22" eb="23">
      <t>ニン</t>
    </rPh>
    <rPh sb="23" eb="25">
      <t>イカ</t>
    </rPh>
    <phoneticPr fontId="30"/>
  </si>
  <si>
    <t>通所介護事業所（１月あたり延べ利用者数301人以上600人以下）</t>
    <rPh sb="0" eb="2">
      <t>ツウショ</t>
    </rPh>
    <rPh sb="2" eb="4">
      <t>カイゴ</t>
    </rPh>
    <rPh sb="4" eb="7">
      <t>ジギョウショ</t>
    </rPh>
    <rPh sb="9" eb="10">
      <t>ツキ</t>
    </rPh>
    <rPh sb="13" eb="14">
      <t>ノ</t>
    </rPh>
    <rPh sb="15" eb="19">
      <t>リヨウシャスウ</t>
    </rPh>
    <rPh sb="22" eb="23">
      <t>ニン</t>
    </rPh>
    <rPh sb="23" eb="25">
      <t>イジョウ</t>
    </rPh>
    <rPh sb="28" eb="29">
      <t>ニン</t>
    </rPh>
    <rPh sb="29" eb="31">
      <t>イカ</t>
    </rPh>
    <phoneticPr fontId="3"/>
  </si>
  <si>
    <t>通所介護事業所（１月あたり延べ利用者数601人以上）</t>
    <rPh sb="0" eb="2">
      <t>ツウショ</t>
    </rPh>
    <rPh sb="2" eb="4">
      <t>カイゴ</t>
    </rPh>
    <rPh sb="4" eb="7">
      <t>ジギョウショ</t>
    </rPh>
    <rPh sb="9" eb="10">
      <t>ツキ</t>
    </rPh>
    <rPh sb="13" eb="14">
      <t>ノ</t>
    </rPh>
    <rPh sb="15" eb="18">
      <t>リヨウシャ</t>
    </rPh>
    <rPh sb="18" eb="19">
      <t>スウ</t>
    </rPh>
    <rPh sb="22" eb="23">
      <t>ニン</t>
    </rPh>
    <rPh sb="23" eb="25">
      <t>イジョウ</t>
    </rPh>
    <phoneticPr fontId="3"/>
  </si>
  <si>
    <t>特定施設入居者生活介護（養護老人ホーム、軽費老人ホームを除く）</t>
    <rPh sb="0" eb="2">
      <t>トクテイ</t>
    </rPh>
    <rPh sb="2" eb="4">
      <t>シセツ</t>
    </rPh>
    <rPh sb="4" eb="7">
      <t>ニュウキョシャ</t>
    </rPh>
    <rPh sb="7" eb="9">
      <t>セイカツ</t>
    </rPh>
    <rPh sb="9" eb="11">
      <t>カイゴ</t>
    </rPh>
    <rPh sb="12" eb="14">
      <t>ヨウゴ</t>
    </rPh>
    <rPh sb="14" eb="16">
      <t>ロウジン</t>
    </rPh>
    <rPh sb="20" eb="22">
      <t>ケイヒ</t>
    </rPh>
    <rPh sb="22" eb="24">
      <t>ロウジン</t>
    </rPh>
    <rPh sb="28" eb="29">
      <t>ノゾ</t>
    </rPh>
    <phoneticPr fontId="30"/>
  </si>
  <si>
    <t>地域密着型特定施設入居者生活介護（養護老人ホーム、軽費老人ホームを除く）</t>
    <rPh sb="0" eb="2">
      <t>チイキ</t>
    </rPh>
    <rPh sb="2" eb="5">
      <t>ミッチャクガタ</t>
    </rPh>
    <rPh sb="5" eb="7">
      <t>トクテイ</t>
    </rPh>
    <rPh sb="7" eb="9">
      <t>シセツ</t>
    </rPh>
    <rPh sb="9" eb="11">
      <t>ニュウキョ</t>
    </rPh>
    <rPh sb="11" eb="12">
      <t>シャ</t>
    </rPh>
    <rPh sb="12" eb="14">
      <t>セイカツ</t>
    </rPh>
    <rPh sb="14" eb="16">
      <t>カイゴ</t>
    </rPh>
    <rPh sb="33" eb="34">
      <t>ノゾ</t>
    </rPh>
    <phoneticPr fontId="30"/>
  </si>
  <si>
    <t>計</t>
    <rPh sb="0" eb="1">
      <t>ケイ</t>
    </rPh>
    <phoneticPr fontId="3"/>
  </si>
  <si>
    <t>所要額合計（円）</t>
    <rPh sb="0" eb="3">
      <t>ショヨウガク</t>
    </rPh>
    <rPh sb="3" eb="5">
      <t>ゴウケイ</t>
    </rPh>
    <rPh sb="6" eb="7">
      <t>エン</t>
    </rPh>
    <phoneticPr fontId="3"/>
  </si>
  <si>
    <t>所要額</t>
    <rPh sb="0" eb="3">
      <t>ショヨウガク</t>
    </rPh>
    <phoneticPr fontId="3"/>
  </si>
  <si>
    <t>合計：</t>
    <rPh sb="0" eb="2">
      <t>ゴウケイ</t>
    </rPh>
    <phoneticPr fontId="3"/>
  </si>
  <si>
    <r>
      <rPr>
        <sz val="9"/>
        <color theme="1"/>
        <rFont val="ＭＳ ゴシック"/>
        <family val="3"/>
        <charset val="128"/>
      </rPr>
      <t>所要額（円）</t>
    </r>
    <r>
      <rPr>
        <sz val="9"/>
        <rFont val="ＭＳ ゴシック"/>
        <family val="3"/>
        <charset val="128"/>
      </rPr>
      <t xml:space="preserve">
</t>
    </r>
    <r>
      <rPr>
        <sz val="9"/>
        <color rgb="FFFF0000"/>
        <rFont val="ＭＳ ゴシック"/>
        <family val="3"/>
        <charset val="128"/>
      </rPr>
      <t>※税抜金額</t>
    </r>
    <rPh sb="0" eb="3">
      <t>ショヨウガク</t>
    </rPh>
    <rPh sb="4" eb="5">
      <t>エン</t>
    </rPh>
    <rPh sb="8" eb="12">
      <t>ゼイバツキンガク</t>
    </rPh>
    <phoneticPr fontId="3"/>
  </si>
  <si>
    <r>
      <rPr>
        <sz val="9"/>
        <color theme="1"/>
        <rFont val="ＭＳ ゴシック"/>
        <family val="3"/>
        <charset val="128"/>
      </rPr>
      <t>所要額（円）</t>
    </r>
    <r>
      <rPr>
        <sz val="9"/>
        <rFont val="ＭＳ ゴシック"/>
        <family val="3"/>
        <charset val="128"/>
      </rPr>
      <t xml:space="preserve">
</t>
    </r>
    <r>
      <rPr>
        <sz val="9"/>
        <color rgb="FFFF0000"/>
        <rFont val="ＭＳ ゴシック"/>
        <family val="3"/>
        <charset val="128"/>
      </rPr>
      <t>※税抜金額</t>
    </r>
    <rPh sb="0" eb="3">
      <t>ショヨウガク</t>
    </rPh>
    <rPh sb="4" eb="5">
      <t>エン</t>
    </rPh>
    <phoneticPr fontId="3"/>
  </si>
  <si>
    <r>
      <t>【注意】本シートは、</t>
    </r>
    <r>
      <rPr>
        <b/>
        <sz val="12"/>
        <color rgb="FFFF0000"/>
        <rFont val="ＭＳ Ｐゴシック"/>
        <family val="3"/>
        <charset val="128"/>
      </rPr>
      <t>全て各事業所・施設毎の個票シートから転記されるため、原則入力不要</t>
    </r>
    <r>
      <rPr>
        <b/>
        <sz val="12"/>
        <rFont val="ＭＳ Ｐゴシック"/>
        <family val="3"/>
        <charset val="128"/>
      </rPr>
      <t>です。</t>
    </r>
    <rPh sb="1" eb="3">
      <t>チュウイ</t>
    </rPh>
    <rPh sb="4" eb="5">
      <t>ホン</t>
    </rPh>
    <rPh sb="10" eb="11">
      <t>スベ</t>
    </rPh>
    <rPh sb="12" eb="17">
      <t>カクジギョウショテン</t>
    </rPh>
    <rPh sb="17" eb="19">
      <t>シセツ</t>
    </rPh>
    <rPh sb="19" eb="20">
      <t>ゴト</t>
    </rPh>
    <rPh sb="21" eb="23">
      <t>コヒョウ</t>
    </rPh>
    <rPh sb="28" eb="30">
      <t>テンキ</t>
    </rPh>
    <rPh sb="36" eb="38">
      <t>ゲンソク</t>
    </rPh>
    <rPh sb="38" eb="40">
      <t>ニュウリョク</t>
    </rPh>
    <rPh sb="40" eb="42">
      <t>フヨウ</t>
    </rPh>
    <phoneticPr fontId="3"/>
  </si>
  <si>
    <t>：入力が必要な部分</t>
    <rPh sb="1" eb="3">
      <t>ニュウリョク</t>
    </rPh>
    <rPh sb="4" eb="6">
      <t>ヒツヨウ</t>
    </rPh>
    <rPh sb="7" eb="9">
      <t>ブブン</t>
    </rPh>
    <phoneticPr fontId="3"/>
  </si>
  <si>
    <t>：他シート等から転記や集計される部分</t>
    <rPh sb="1" eb="2">
      <t>タ</t>
    </rPh>
    <rPh sb="5" eb="6">
      <t>トウ</t>
    </rPh>
    <rPh sb="8" eb="10">
      <t>テンキ</t>
    </rPh>
    <rPh sb="11" eb="13">
      <t>シュウケイ</t>
    </rPh>
    <rPh sb="16" eb="18">
      <t>ブブン</t>
    </rPh>
    <phoneticPr fontId="3"/>
  </si>
  <si>
    <t>　見積書、領収証、インターネットバンキングの支払記録等の根拠資料は、交付要綱に定める期間、事業所において適切に保管する。</t>
    <rPh sb="1" eb="4">
      <t>ミツモリショ</t>
    </rPh>
    <rPh sb="5" eb="8">
      <t>リョウシュウショウ</t>
    </rPh>
    <rPh sb="22" eb="24">
      <t>シハラ</t>
    </rPh>
    <rPh sb="24" eb="26">
      <t>キロク</t>
    </rPh>
    <rPh sb="28" eb="30">
      <t>コンキョ</t>
    </rPh>
    <rPh sb="30" eb="32">
      <t>シリョウ</t>
    </rPh>
    <rPh sb="34" eb="38">
      <t>コウフヨウコウ</t>
    </rPh>
    <rPh sb="39" eb="40">
      <t>サダ</t>
    </rPh>
    <rPh sb="42" eb="44">
      <t>キカン</t>
    </rPh>
    <phoneticPr fontId="3"/>
  </si>
  <si>
    <t>　補助対象経費について、他の補助金等を重複して利用していない。</t>
    <rPh sb="1" eb="5">
      <t>ホジョタイショウ</t>
    </rPh>
    <rPh sb="5" eb="7">
      <t>ケイヒ</t>
    </rPh>
    <rPh sb="12" eb="13">
      <t>タ</t>
    </rPh>
    <rPh sb="14" eb="17">
      <t>ホジョキン</t>
    </rPh>
    <rPh sb="17" eb="18">
      <t>トウ</t>
    </rPh>
    <rPh sb="19" eb="21">
      <t>ジュウフク</t>
    </rPh>
    <rPh sb="23" eb="25">
      <t>リヨウ</t>
    </rPh>
    <phoneticPr fontId="3"/>
  </si>
  <si>
    <t>　補助対象経費に、消費税及び地方消費税を含めていない。</t>
    <rPh sb="1" eb="3">
      <t>ホジョ</t>
    </rPh>
    <rPh sb="3" eb="5">
      <t>タイショウ</t>
    </rPh>
    <rPh sb="5" eb="7">
      <t>ケイヒ</t>
    </rPh>
    <rPh sb="9" eb="12">
      <t>ショウヒゼイ</t>
    </rPh>
    <rPh sb="12" eb="13">
      <t>オヨ</t>
    </rPh>
    <rPh sb="14" eb="16">
      <t>チホウ</t>
    </rPh>
    <rPh sb="16" eb="19">
      <t>ショウヒゼイ</t>
    </rPh>
    <rPh sb="20" eb="21">
      <t>フク</t>
    </rPh>
    <phoneticPr fontId="3"/>
  </si>
  <si>
    <t>　当該事業所・施設は交付申請時点で介護サービス事業を継続しており、かつ休止・廃止の予定はない。</t>
    <rPh sb="1" eb="3">
      <t>トウガイ</t>
    </rPh>
    <rPh sb="3" eb="6">
      <t>ジギョウショ</t>
    </rPh>
    <rPh sb="7" eb="9">
      <t>シセツ</t>
    </rPh>
    <rPh sb="10" eb="14">
      <t>コウフシンセイ</t>
    </rPh>
    <rPh sb="14" eb="16">
      <t>ジテン</t>
    </rPh>
    <rPh sb="17" eb="19">
      <t>カイゴ</t>
    </rPh>
    <rPh sb="23" eb="25">
      <t>ジギョウ</t>
    </rPh>
    <rPh sb="26" eb="28">
      <t>ケイゾク</t>
    </rPh>
    <rPh sb="35" eb="37">
      <t>キュウシ</t>
    </rPh>
    <rPh sb="38" eb="40">
      <t>ハイシ</t>
    </rPh>
    <rPh sb="41" eb="43">
      <t>ヨテイ</t>
    </rPh>
    <phoneticPr fontId="3"/>
  </si>
  <si>
    <t>【特記事項】※伝達したい事項がある場合は下の四角に入力してください。（自由記述）</t>
    <rPh sb="1" eb="5">
      <t>トッキジコウ</t>
    </rPh>
    <rPh sb="7" eb="9">
      <t>デンタツ</t>
    </rPh>
    <rPh sb="12" eb="14">
      <t>ジコウ</t>
    </rPh>
    <rPh sb="17" eb="19">
      <t>バアイ</t>
    </rPh>
    <rPh sb="20" eb="21">
      <t>シタ</t>
    </rPh>
    <rPh sb="22" eb="24">
      <t>シカク</t>
    </rPh>
    <rPh sb="25" eb="27">
      <t>ニュウリョク</t>
    </rPh>
    <rPh sb="35" eb="37">
      <t>ジユウ</t>
    </rPh>
    <rPh sb="37" eb="39">
      <t>キジュツ</t>
    </rPh>
    <phoneticPr fontId="3"/>
  </si>
  <si>
    <t>事業所別申請額</t>
    <rPh sb="0" eb="3">
      <t>ジギョウショ</t>
    </rPh>
    <rPh sb="3" eb="4">
      <t>ベツ</t>
    </rPh>
    <rPh sb="4" eb="7">
      <t>シンセイガク</t>
    </rPh>
    <phoneticPr fontId="3"/>
  </si>
  <si>
    <t>住所（市町以下）</t>
    <rPh sb="0" eb="2">
      <t>ジュウショ</t>
    </rPh>
    <rPh sb="3" eb="5">
      <t>シマチ</t>
    </rPh>
    <rPh sb="5" eb="7">
      <t>イカ</t>
    </rPh>
    <phoneticPr fontId="3"/>
  </si>
  <si>
    <t>円</t>
    <rPh sb="0" eb="1">
      <t>エン</t>
    </rPh>
    <phoneticPr fontId="3"/>
  </si>
  <si>
    <t>説明（介護サービスの継続との関連性※、数量 等）
※別表第２で例示されているものについては「例示項目」の記載で可。</t>
    <rPh sb="0" eb="2">
      <t>セツメイ</t>
    </rPh>
    <rPh sb="3" eb="5">
      <t>カイゴ</t>
    </rPh>
    <rPh sb="10" eb="12">
      <t>ケイゾク</t>
    </rPh>
    <rPh sb="14" eb="17">
      <t>カンレンセイ</t>
    </rPh>
    <rPh sb="19" eb="21">
      <t>スウリョウ</t>
    </rPh>
    <rPh sb="22" eb="23">
      <t>トウ</t>
    </rPh>
    <rPh sb="26" eb="28">
      <t>ベッピョウ</t>
    </rPh>
    <rPh sb="28" eb="29">
      <t>ダイ</t>
    </rPh>
    <rPh sb="31" eb="33">
      <t>レイジ</t>
    </rPh>
    <rPh sb="46" eb="48">
      <t>レイジ</t>
    </rPh>
    <rPh sb="48" eb="50">
      <t>コウモク</t>
    </rPh>
    <rPh sb="52" eb="54">
      <t>キサイ</t>
    </rPh>
    <rPh sb="55" eb="56">
      <t>カ</t>
    </rPh>
    <phoneticPr fontId="3"/>
  </si>
  <si>
    <t>説明（災害対策との関連性※、数量 等）
※別表第２で例示されているものについては「例示項目」の記載で可。</t>
    <rPh sb="0" eb="2">
      <t>セツメイ</t>
    </rPh>
    <rPh sb="3" eb="5">
      <t>サイガイ</t>
    </rPh>
    <rPh sb="5" eb="7">
      <t>タイサク</t>
    </rPh>
    <rPh sb="9" eb="12">
      <t>カンレンセイ</t>
    </rPh>
    <rPh sb="14" eb="16">
      <t>スウリョウ</t>
    </rPh>
    <rPh sb="17" eb="18">
      <t>トウ</t>
    </rPh>
    <phoneticPr fontId="3"/>
  </si>
  <si>
    <r>
      <t>　　　　ただし、</t>
    </r>
    <r>
      <rPr>
        <b/>
        <sz val="12"/>
        <color rgb="FFFF0000"/>
        <rFont val="ＭＳ Ｐゴシック"/>
        <family val="3"/>
        <charset val="128"/>
      </rPr>
      <t>運営する事業所・施設数が１５を超える法人</t>
    </r>
    <r>
      <rPr>
        <b/>
        <sz val="12"/>
        <rFont val="ＭＳ Ｐゴシック"/>
        <family val="3"/>
        <charset val="128"/>
      </rPr>
      <t>については、</t>
    </r>
    <r>
      <rPr>
        <b/>
        <u/>
        <sz val="12"/>
        <color rgb="FFFF0000"/>
        <rFont val="ＭＳ Ｐゴシック"/>
        <family val="3"/>
        <charset val="128"/>
      </rPr>
      <t>個票シートの追加</t>
    </r>
    <r>
      <rPr>
        <b/>
        <sz val="12"/>
        <rFont val="ＭＳ Ｐゴシック"/>
        <family val="3"/>
        <charset val="128"/>
      </rPr>
      <t>と</t>
    </r>
    <r>
      <rPr>
        <b/>
        <u/>
        <sz val="12"/>
        <color rgb="FFFF0000"/>
        <rFont val="ＭＳ Ｐゴシック"/>
        <family val="3"/>
        <charset val="128"/>
      </rPr>
      <t>本シートの行の追加挿入</t>
    </r>
    <r>
      <rPr>
        <b/>
        <sz val="12"/>
        <rFont val="ＭＳ Ｐゴシック"/>
        <family val="3"/>
        <charset val="128"/>
      </rPr>
      <t>をしてください。</t>
    </r>
    <rPh sb="8" eb="10">
      <t>ウンエイ</t>
    </rPh>
    <rPh sb="12" eb="14">
      <t>ジギョウ</t>
    </rPh>
    <rPh sb="14" eb="15">
      <t>ショ</t>
    </rPh>
    <rPh sb="16" eb="18">
      <t>シセツ</t>
    </rPh>
    <rPh sb="18" eb="19">
      <t>スウ</t>
    </rPh>
    <rPh sb="23" eb="24">
      <t>コ</t>
    </rPh>
    <rPh sb="26" eb="28">
      <t>ホウジン</t>
    </rPh>
    <rPh sb="34" eb="36">
      <t>コヒョウ</t>
    </rPh>
    <rPh sb="40" eb="42">
      <t>ツイカ</t>
    </rPh>
    <rPh sb="43" eb="44">
      <t>ホン</t>
    </rPh>
    <rPh sb="48" eb="49">
      <t>ギョウ</t>
    </rPh>
    <rPh sb="50" eb="52">
      <t>ツイカ</t>
    </rPh>
    <rPh sb="52" eb="54">
      <t>ソウニュウ</t>
    </rPh>
    <phoneticPr fontId="3"/>
  </si>
  <si>
    <t xml:space="preserve"> ※追加シート名は「個票XX」（XXは16以降の連番）としてください。本シート追加行は下に続けて追加し、上の行をコピーの上A列に16以降の連番を入力してください。</t>
    <rPh sb="2" eb="4">
      <t>ツイカ</t>
    </rPh>
    <rPh sb="7" eb="8">
      <t>メイ</t>
    </rPh>
    <rPh sb="10" eb="12">
      <t>コヒョウ</t>
    </rPh>
    <rPh sb="21" eb="23">
      <t>イコウ</t>
    </rPh>
    <rPh sb="24" eb="26">
      <t>レンバン</t>
    </rPh>
    <rPh sb="35" eb="36">
      <t>ホン</t>
    </rPh>
    <rPh sb="39" eb="41">
      <t>ツイカ</t>
    </rPh>
    <rPh sb="41" eb="42">
      <t>ギョウ</t>
    </rPh>
    <rPh sb="43" eb="44">
      <t>シタ</t>
    </rPh>
    <rPh sb="45" eb="46">
      <t>ツヅ</t>
    </rPh>
    <rPh sb="48" eb="50">
      <t>ツイカ</t>
    </rPh>
    <rPh sb="60" eb="61">
      <t>ウエ</t>
    </rPh>
    <rPh sb="62" eb="63">
      <t>レツ</t>
    </rPh>
    <rPh sb="66" eb="68">
      <t>イコウ</t>
    </rPh>
    <rPh sb="69" eb="71">
      <t>レンバン</t>
    </rPh>
    <rPh sb="72" eb="74">
      <t>ニュウリョク</t>
    </rPh>
    <phoneticPr fontId="3"/>
  </si>
  <si>
    <t xml:space="preserve"> ８月３１日までに納品及び支払を完了した経費が対象です。</t>
    <rPh sb="9" eb="12">
      <t>ノウヒンオヨ</t>
    </rPh>
    <rPh sb="13" eb="15">
      <t>シハライ</t>
    </rPh>
    <rPh sb="16" eb="18">
      <t>カンリョウ</t>
    </rPh>
    <rPh sb="20" eb="22">
      <t>ケイヒ</t>
    </rPh>
    <rPh sb="23" eb="25">
      <t>タイショウ</t>
    </rPh>
    <phoneticPr fontId="3"/>
  </si>
  <si>
    <t>※令和７年１２月１６日以降に発生した経費で、かつ令和８年</t>
    <rPh sb="1" eb="3">
      <t>レイワ</t>
    </rPh>
    <rPh sb="4" eb="5">
      <t>ネン</t>
    </rPh>
    <rPh sb="7" eb="8">
      <t>ガツ</t>
    </rPh>
    <rPh sb="10" eb="11">
      <t>ニチ</t>
    </rPh>
    <rPh sb="11" eb="13">
      <t>イコウ</t>
    </rPh>
    <rPh sb="14" eb="16">
      <t>ハッセイ</t>
    </rPh>
    <rPh sb="18" eb="20">
      <t>ケイヒ</t>
    </rPh>
    <rPh sb="24" eb="26">
      <t>レイワ</t>
    </rPh>
    <rPh sb="27" eb="28">
      <t>ネン</t>
    </rPh>
    <phoneticPr fontId="3"/>
  </si>
  <si>
    <t>（様式２－１)</t>
    <rPh sb="1" eb="3">
      <t>ヨウシキ</t>
    </rPh>
    <phoneticPr fontId="3"/>
  </si>
  <si>
    <t>（様式２－３）</t>
    <rPh sb="1" eb="3">
      <t>ヨウシキ</t>
    </rPh>
    <phoneticPr fontId="3"/>
  </si>
  <si>
    <t>（様式２－３）</t>
    <phoneticPr fontId="3"/>
  </si>
  <si>
    <t>佐賀県介護事業所等に対するサービス継続支援事業費補助金</t>
    <rPh sb="0" eb="2">
      <t>サガ</t>
    </rPh>
    <rPh sb="2" eb="3">
      <t>ケン</t>
    </rPh>
    <rPh sb="3" eb="5">
      <t>カイゴ</t>
    </rPh>
    <rPh sb="5" eb="8">
      <t>ジギョウショ</t>
    </rPh>
    <rPh sb="8" eb="9">
      <t>トウ</t>
    </rPh>
    <rPh sb="10" eb="11">
      <t>タイ</t>
    </rPh>
    <rPh sb="23" eb="24">
      <t>ヒ</t>
    </rPh>
    <rPh sb="24" eb="27">
      <t>ホジョキン</t>
    </rPh>
    <phoneticPr fontId="3"/>
  </si>
  <si>
    <r>
      <rPr>
        <b/>
        <sz val="11"/>
        <rFont val="ＭＳ 明朝"/>
        <family val="1"/>
        <charset val="128"/>
      </rPr>
      <t>変更</t>
    </r>
    <r>
      <rPr>
        <sz val="11"/>
        <rFont val="ＭＳ 明朝"/>
        <family val="1"/>
        <charset val="128"/>
      </rPr>
      <t>申請書</t>
    </r>
    <rPh sb="0" eb="2">
      <t>ヘンコウ</t>
    </rPh>
    <rPh sb="2" eb="4">
      <t>シンセイ</t>
    </rPh>
    <rPh sb="4" eb="5">
      <t>ショ</t>
    </rPh>
    <phoneticPr fontId="3"/>
  </si>
  <si>
    <t>　下記交付決定通知をもって交付決定を受けた標記補助金について、補助事業の内容を下記のとおり変更したいため、佐賀県介護事業所等に対するサービス継続支援事業費補助金交付要綱第12条第3号の規定に基づき申請します。</t>
    <rPh sb="36" eb="38">
      <t>ナイヨウ</t>
    </rPh>
    <rPh sb="39" eb="41">
      <t>カキ</t>
    </rPh>
    <rPh sb="45" eb="47">
      <t>ヘンコウ</t>
    </rPh>
    <rPh sb="53" eb="55">
      <t>サガ</t>
    </rPh>
    <rPh sb="55" eb="56">
      <t>ケン</t>
    </rPh>
    <rPh sb="56" eb="61">
      <t>カイゴジギョウショ</t>
    </rPh>
    <rPh sb="61" eb="62">
      <t>トウ</t>
    </rPh>
    <rPh sb="63" eb="64">
      <t>タイ</t>
    </rPh>
    <rPh sb="70" eb="72">
      <t>ケイゾク</t>
    </rPh>
    <rPh sb="72" eb="74">
      <t>シエン</t>
    </rPh>
    <rPh sb="74" eb="77">
      <t>ジギョウヒ</t>
    </rPh>
    <rPh sb="77" eb="80">
      <t>ホジョキン</t>
    </rPh>
    <rPh sb="80" eb="84">
      <t>コウフヨウコウ</t>
    </rPh>
    <rPh sb="84" eb="85">
      <t>ダイ</t>
    </rPh>
    <rPh sb="87" eb="88">
      <t>ジョウ</t>
    </rPh>
    <rPh sb="88" eb="89">
      <t>ダイ</t>
    </rPh>
    <rPh sb="90" eb="91">
      <t>ゴウ</t>
    </rPh>
    <rPh sb="92" eb="94">
      <t>キテイ</t>
    </rPh>
    <rPh sb="95" eb="96">
      <t>モト</t>
    </rPh>
    <rPh sb="98" eb="100">
      <t>シンセイ</t>
    </rPh>
    <phoneticPr fontId="3"/>
  </si>
  <si>
    <t>１　交付決定通知</t>
    <rPh sb="2" eb="6">
      <t>コウフケッテイ</t>
    </rPh>
    <rPh sb="6" eb="8">
      <t>ツウチ</t>
    </rPh>
    <phoneticPr fontId="3"/>
  </si>
  <si>
    <t>２　既交付決定額</t>
    <rPh sb="2" eb="3">
      <t>キ</t>
    </rPh>
    <rPh sb="3" eb="5">
      <t>コウフ</t>
    </rPh>
    <rPh sb="5" eb="7">
      <t>ケッテイ</t>
    </rPh>
    <rPh sb="7" eb="8">
      <t>ガク</t>
    </rPh>
    <phoneticPr fontId="3"/>
  </si>
  <si>
    <t>３　変更後の申請額</t>
    <rPh sb="2" eb="5">
      <t>ヘンコウゴ</t>
    </rPh>
    <rPh sb="6" eb="8">
      <t>シンセイ</t>
    </rPh>
    <rPh sb="8" eb="9">
      <t>ガク</t>
    </rPh>
    <phoneticPr fontId="3"/>
  </si>
  <si>
    <t>円</t>
    <rPh sb="0" eb="1">
      <t>エン</t>
    </rPh>
    <phoneticPr fontId="3"/>
  </si>
  <si>
    <t>１　事業所・施設別申請額一覧【変更】（様式２－２）</t>
    <rPh sb="2" eb="5">
      <t>ジギョウショ</t>
    </rPh>
    <rPh sb="15" eb="17">
      <t>ヘンコウ</t>
    </rPh>
    <rPh sb="19" eb="21">
      <t>ヨウシキ</t>
    </rPh>
    <phoneticPr fontId="3"/>
  </si>
  <si>
    <t>２　事業実施計画書（事業所単位）【変更】（様式２－３）</t>
    <rPh sb="2" eb="4">
      <t>ジギョウ</t>
    </rPh>
    <rPh sb="4" eb="6">
      <t>ジッシ</t>
    </rPh>
    <rPh sb="6" eb="9">
      <t>ケイカクショ</t>
    </rPh>
    <rPh sb="10" eb="13">
      <t>ジギョウショ</t>
    </rPh>
    <rPh sb="13" eb="15">
      <t>タンイ</t>
    </rPh>
    <rPh sb="17" eb="19">
      <t>ヘンコウ</t>
    </rPh>
    <rPh sb="21" eb="23">
      <t>ヨウシキ</t>
    </rPh>
    <phoneticPr fontId="3"/>
  </si>
  <si>
    <t>※１、２いずれも本エクセルファイル内シートになります。</t>
    <phoneticPr fontId="3"/>
  </si>
  <si>
    <t>　←変更後の申請額は、「申請額一覧」のシートの合計額が転記されます。</t>
    <rPh sb="2" eb="4">
      <t>ヘンコウ</t>
    </rPh>
    <rPh sb="4" eb="5">
      <t>ゴ</t>
    </rPh>
    <rPh sb="6" eb="9">
      <t>シンセイガク</t>
    </rPh>
    <rPh sb="12" eb="15">
      <t>シンセイガク</t>
    </rPh>
    <rPh sb="15" eb="17">
      <t>イチラン</t>
    </rPh>
    <rPh sb="23" eb="25">
      <t>ゴウケイ</t>
    </rPh>
    <rPh sb="25" eb="26">
      <t>ガク</t>
    </rPh>
    <rPh sb="27" eb="29">
      <t>テンキ</t>
    </rPh>
    <phoneticPr fontId="3"/>
  </si>
  <si>
    <t>←LoGoフォームで変更申請を送信する日付を入力してください。</t>
    <rPh sb="10" eb="12">
      <t>ヘンコウ</t>
    </rPh>
    <rPh sb="12" eb="14">
      <t>シンセイ</t>
    </rPh>
    <rPh sb="15" eb="17">
      <t>ソウシン</t>
    </rPh>
    <rPh sb="19" eb="21">
      <t>ヒヅケ</t>
    </rPh>
    <rPh sb="22" eb="24">
      <t>ニュウリョク</t>
    </rPh>
    <phoneticPr fontId="3"/>
  </si>
  <si>
    <t>←Logoフォームマイページに配信された交付決定通知（佐賀県介護事業所等に対するサービス継続支援事業費補助金の交付決定及び概算払いの決定について（通知））の日付及び文書番号を入力してください。</t>
    <rPh sb="15" eb="17">
      <t>ハイシン</t>
    </rPh>
    <rPh sb="20" eb="26">
      <t>コウフケッテイツウチ</t>
    </rPh>
    <rPh sb="78" eb="80">
      <t>ヒヅケ</t>
    </rPh>
    <rPh sb="80" eb="81">
      <t>オヨ</t>
    </rPh>
    <rPh sb="82" eb="84">
      <t>ブンショ</t>
    </rPh>
    <rPh sb="84" eb="86">
      <t>バンゴウ</t>
    </rPh>
    <rPh sb="87" eb="89">
      <t>ニュウリョク</t>
    </rPh>
    <phoneticPr fontId="3"/>
  </si>
  <si>
    <t>４　差引申請額</t>
    <rPh sb="2" eb="4">
      <t>サシヒキ</t>
    </rPh>
    <rPh sb="4" eb="7">
      <t>シンセイガク</t>
    </rPh>
    <phoneticPr fontId="3"/>
  </si>
  <si>
    <t>５　変更内容</t>
    <rPh sb="2" eb="6">
      <t>ヘンコウナイヨウ</t>
    </rPh>
    <phoneticPr fontId="3"/>
  </si>
  <si>
    <t>６　変更箇所・理由</t>
    <rPh sb="2" eb="4">
      <t>ヘンコウ</t>
    </rPh>
    <rPh sb="4" eb="6">
      <t>カショ</t>
    </rPh>
    <rPh sb="7" eb="9">
      <t>リユウ</t>
    </rPh>
    <phoneticPr fontId="3"/>
  </si>
  <si>
    <t>←変更箇所及び変更理由を記載してください。</t>
    <rPh sb="1" eb="5">
      <t>ヘンコウカショ</t>
    </rPh>
    <rPh sb="5" eb="6">
      <t>オヨ</t>
    </rPh>
    <rPh sb="7" eb="11">
      <t>ヘンコウリユウ</t>
    </rPh>
    <rPh sb="12" eb="14">
      <t>キサイ</t>
    </rPh>
    <phoneticPr fontId="3"/>
  </si>
  <si>
    <r>
      <rPr>
        <sz val="11"/>
        <rFont val="ＭＳ Ｐゴシック"/>
        <family val="3"/>
        <charset val="128"/>
      </rPr>
      <t>佐賀県介護事業所等に対するサービス継続支援事業に関する</t>
    </r>
    <r>
      <rPr>
        <b/>
        <sz val="11"/>
        <rFont val="ＭＳ Ｐゴシック"/>
        <family val="3"/>
        <charset val="128"/>
      </rPr>
      <t xml:space="preserve">
事業実施計画書（事業所単位）【変更】</t>
    </r>
    <rPh sb="0" eb="3">
      <t>サガケン</t>
    </rPh>
    <rPh sb="36" eb="39">
      <t>ジギョウショ</t>
    </rPh>
    <rPh sb="39" eb="41">
      <t>タンイ</t>
    </rPh>
    <rPh sb="43" eb="45">
      <t>ヘンコウ</t>
    </rPh>
    <phoneticPr fontId="3"/>
  </si>
  <si>
    <t>　当該事業所・施設は変更申請時点で介護サービス事業を継続しており、かつ休止・廃止の予定はない。</t>
    <rPh sb="1" eb="3">
      <t>トウガイ</t>
    </rPh>
    <rPh sb="3" eb="6">
      <t>ジギョウショ</t>
    </rPh>
    <rPh sb="7" eb="9">
      <t>シセツ</t>
    </rPh>
    <rPh sb="10" eb="12">
      <t>ヘンコウ</t>
    </rPh>
    <rPh sb="12" eb="14">
      <t>シンセイ</t>
    </rPh>
    <rPh sb="14" eb="16">
      <t>ジテン</t>
    </rPh>
    <rPh sb="17" eb="19">
      <t>カイゴ</t>
    </rPh>
    <rPh sb="23" eb="25">
      <t>ジギョウ</t>
    </rPh>
    <rPh sb="26" eb="28">
      <t>ケイゾク</t>
    </rPh>
    <rPh sb="35" eb="37">
      <t>キュウシ</t>
    </rPh>
    <rPh sb="38" eb="40">
      <t>ハイシ</t>
    </rPh>
    <rPh sb="41" eb="43">
      <t>ヨテイ</t>
    </rPh>
    <phoneticPr fontId="3"/>
  </si>
  <si>
    <t>変更申請にあたっての確認事項</t>
    <rPh sb="0" eb="2">
      <t>ヘンコウ</t>
    </rPh>
    <rPh sb="2" eb="4">
      <t>シンセイ</t>
    </rPh>
    <rPh sb="10" eb="12">
      <t>カクニン</t>
    </rPh>
    <rPh sb="12" eb="14">
      <t>ジコウ</t>
    </rPh>
    <phoneticPr fontId="3"/>
  </si>
  <si>
    <t>本申請書及び添付書類のとおり</t>
    <rPh sb="0" eb="1">
      <t>ホン</t>
    </rPh>
    <rPh sb="1" eb="4">
      <t>シンセイショ</t>
    </rPh>
    <rPh sb="4" eb="5">
      <t>オヨ</t>
    </rPh>
    <rPh sb="6" eb="10">
      <t>テンプショルイ</t>
    </rPh>
    <phoneticPr fontId="3"/>
  </si>
  <si>
    <t>　←既交付決定額は、交付決定通知（LoGoフォームマイページに配信）の交付決定額を入力してください。</t>
    <rPh sb="2" eb="3">
      <t>キ</t>
    </rPh>
    <rPh sb="3" eb="5">
      <t>コウフ</t>
    </rPh>
    <rPh sb="5" eb="7">
      <t>ケッテイ</t>
    </rPh>
    <rPh sb="7" eb="8">
      <t>ガク</t>
    </rPh>
    <rPh sb="10" eb="16">
      <t>コウフケッテイツウチ</t>
    </rPh>
    <rPh sb="31" eb="33">
      <t>ハイシン</t>
    </rPh>
    <rPh sb="35" eb="40">
      <t>コウフケッテイガク</t>
    </rPh>
    <rPh sb="41" eb="43">
      <t>ニュウリョク</t>
    </rPh>
    <phoneticPr fontId="3"/>
  </si>
  <si>
    <t>交付決定通知記載の回答番号</t>
    <rPh sb="0" eb="4">
      <t>コウフケッテイ</t>
    </rPh>
    <rPh sb="4" eb="6">
      <t>ツウチ</t>
    </rPh>
    <rPh sb="6" eb="8">
      <t>キサイ</t>
    </rPh>
    <rPh sb="9" eb="11">
      <t>カイトウ</t>
    </rPh>
    <rPh sb="11" eb="13">
      <t>バンゴウ</t>
    </rPh>
    <phoneticPr fontId="3"/>
  </si>
  <si>
    <t>法人名等</t>
    <rPh sb="0" eb="3">
      <t>ホウジンメイ</t>
    </rPh>
    <rPh sb="3" eb="4">
      <t>トウ</t>
    </rPh>
    <phoneticPr fontId="3"/>
  </si>
  <si>
    <r>
      <t>※LoGoフォームマイページに配信された交付決定通知書兼概算払通知書の</t>
    </r>
    <r>
      <rPr>
        <b/>
        <sz val="9"/>
        <rFont val="ＭＳ 明朝"/>
        <family val="1"/>
        <charset val="128"/>
      </rPr>
      <t>右上</t>
    </r>
    <r>
      <rPr>
        <sz val="9"/>
        <rFont val="ＭＳ 明朝"/>
        <family val="1"/>
        <charset val="128"/>
      </rPr>
      <t>に記載された１～３桁の数字を入力してください。</t>
    </r>
    <rPh sb="15" eb="17">
      <t>ハイシン</t>
    </rPh>
    <rPh sb="20" eb="26">
      <t>コウフケッテイツウチ</t>
    </rPh>
    <rPh sb="26" eb="27">
      <t>ショ</t>
    </rPh>
    <rPh sb="27" eb="28">
      <t>ケン</t>
    </rPh>
    <rPh sb="28" eb="31">
      <t>ガイサンバラ</t>
    </rPh>
    <rPh sb="31" eb="33">
      <t>ツウチ</t>
    </rPh>
    <rPh sb="33" eb="34">
      <t>ショ</t>
    </rPh>
    <rPh sb="35" eb="37">
      <t>ミギウエ</t>
    </rPh>
    <rPh sb="38" eb="40">
      <t>キサイ</t>
    </rPh>
    <rPh sb="46" eb="47">
      <t>ケタ</t>
    </rPh>
    <rPh sb="48" eb="50">
      <t>スウジ</t>
    </rPh>
    <rPh sb="51" eb="53">
      <t>ニュウリョク</t>
    </rPh>
    <phoneticPr fontId="3"/>
  </si>
  <si>
    <t>部署名等</t>
    <rPh sb="0" eb="3">
      <t>ブショメイ</t>
    </rPh>
    <rPh sb="3" eb="4">
      <t>トウ</t>
    </rPh>
    <phoneticPr fontId="3"/>
  </si>
  <si>
    <t>担当者氏名</t>
    <rPh sb="0" eb="3">
      <t>タントウシャ</t>
    </rPh>
    <rPh sb="3" eb="5">
      <t>シメイ</t>
    </rPh>
    <phoneticPr fontId="3"/>
  </si>
  <si>
    <t>【変更内容等に関する問い合わせ先】</t>
    <rPh sb="1" eb="3">
      <t>ヘンコウ</t>
    </rPh>
    <rPh sb="3" eb="5">
      <t>ナイヨウ</t>
    </rPh>
    <rPh sb="5" eb="6">
      <t>トウ</t>
    </rPh>
    <rPh sb="7" eb="8">
      <t>カン</t>
    </rPh>
    <rPh sb="10" eb="11">
      <t>ト</t>
    </rPh>
    <rPh sb="12" eb="13">
      <t>ア</t>
    </rPh>
    <rPh sb="15" eb="16">
      <t>サキ</t>
    </rPh>
    <phoneticPr fontId="3"/>
  </si>
  <si>
    <r>
      <rPr>
        <sz val="10"/>
        <rFont val="ＭＳ 明朝"/>
        <family val="1"/>
        <charset val="128"/>
      </rPr>
      <t>（様式２－２)</t>
    </r>
    <r>
      <rPr>
        <b/>
        <sz val="16"/>
        <rFont val="ＭＳ Ｐゴシック"/>
        <family val="3"/>
        <charset val="128"/>
        <scheme val="major"/>
      </rPr>
      <t>事業所・施設別（変更）申請額一覧</t>
    </r>
    <r>
      <rPr>
        <b/>
        <sz val="16"/>
        <rFont val="ＭＳ Ｐゴシック"/>
        <family val="1"/>
        <charset val="128"/>
        <scheme val="major"/>
      </rPr>
      <t>【変更】</t>
    </r>
    <rPh sb="7" eb="10">
      <t>ジギョウショ</t>
    </rPh>
    <rPh sb="11" eb="13">
      <t>シセツ</t>
    </rPh>
    <rPh sb="13" eb="14">
      <t>ベツ</t>
    </rPh>
    <rPh sb="15" eb="17">
      <t>ヘンコウ</t>
    </rPh>
    <rPh sb="18" eb="21">
      <t>シンセイガク</t>
    </rPh>
    <rPh sb="21" eb="23">
      <t>イチラン</t>
    </rPh>
    <rPh sb="24" eb="26">
      <t>ヘンコウ</t>
    </rPh>
    <phoneticPr fontId="3"/>
  </si>
  <si>
    <t>令和８年　６月　２０日</t>
    <rPh sb="0" eb="2">
      <t>レイワ</t>
    </rPh>
    <rPh sb="3" eb="4">
      <t>ネン</t>
    </rPh>
    <rPh sb="6" eb="7">
      <t>ゲツ</t>
    </rPh>
    <rPh sb="10" eb="11">
      <t>ニチ</t>
    </rPh>
    <phoneticPr fontId="3"/>
  </si>
  <si>
    <t>佐賀県佐賀市城内１－１－５９</t>
    <rPh sb="0" eb="3">
      <t>サガケン</t>
    </rPh>
    <rPh sb="3" eb="6">
      <t>サガシ</t>
    </rPh>
    <rPh sb="6" eb="8">
      <t>ジョウナイ</t>
    </rPh>
    <phoneticPr fontId="3"/>
  </si>
  <si>
    <t>株式会社○○○</t>
    <rPh sb="0" eb="4">
      <t>カブシキガイシャ</t>
    </rPh>
    <phoneticPr fontId="3"/>
  </si>
  <si>
    <t>佐賀　太郎</t>
    <rPh sb="0" eb="2">
      <t>サガ</t>
    </rPh>
    <rPh sb="3" eb="5">
      <t>タロウ</t>
    </rPh>
    <phoneticPr fontId="3"/>
  </si>
  <si>
    <t>長寿 第　XXXX号</t>
    <rPh sb="0" eb="2">
      <t>チョウジュ</t>
    </rPh>
    <rPh sb="3" eb="4">
      <t>ダイ</t>
    </rPh>
    <rPh sb="9" eb="10">
      <t>ゴウ</t>
    </rPh>
    <phoneticPr fontId="3"/>
  </si>
  <si>
    <t>令和８年　X月XX日付</t>
    <rPh sb="0" eb="2">
      <t>レイワ</t>
    </rPh>
    <rPh sb="3" eb="4">
      <t>ネン</t>
    </rPh>
    <rPh sb="6" eb="7">
      <t>ガツ</t>
    </rPh>
    <rPh sb="9" eb="10">
      <t>ニチ</t>
    </rPh>
    <rPh sb="10" eb="11">
      <t>ヅ</t>
    </rPh>
    <phoneticPr fontId="3"/>
  </si>
  <si>
    <t>1234567890</t>
    <phoneticPr fontId="3"/>
  </si>
  <si>
    <t>訪問介護事業所○○○</t>
    <rPh sb="0" eb="2">
      <t>ホウモン</t>
    </rPh>
    <rPh sb="2" eb="4">
      <t>カイゴ</t>
    </rPh>
    <rPh sb="4" eb="7">
      <t>ジギョウショ</t>
    </rPh>
    <phoneticPr fontId="3"/>
  </si>
  <si>
    <t>佐賀市城内○-△-□</t>
    <rPh sb="0" eb="3">
      <t>サガシ</t>
    </rPh>
    <rPh sb="3" eb="5">
      <t>ジョウナイ</t>
    </rPh>
    <phoneticPr fontId="3"/>
  </si>
  <si>
    <t>1111-11-1111</t>
    <phoneticPr fontId="3"/>
  </si>
  <si>
    <t>佐賀　花子</t>
    <rPh sb="0" eb="2">
      <t>サガ</t>
    </rPh>
    <rPh sb="3" eb="5">
      <t>ハナコ</t>
    </rPh>
    <phoneticPr fontId="3"/>
  </si>
  <si>
    <t>✔</t>
  </si>
  <si>
    <t>燃料費</t>
    <rPh sb="0" eb="3">
      <t>ネンリョウヒ</t>
    </rPh>
    <phoneticPr fontId="3"/>
  </si>
  <si>
    <t>例示項目。令和８年１月～令和８年６月分</t>
    <rPh sb="0" eb="2">
      <t>レイジ</t>
    </rPh>
    <rPh sb="2" eb="4">
      <t>コウモク</t>
    </rPh>
    <rPh sb="5" eb="7">
      <t>レイワ</t>
    </rPh>
    <rPh sb="8" eb="9">
      <t>ネン</t>
    </rPh>
    <rPh sb="10" eb="11">
      <t>ガツ</t>
    </rPh>
    <rPh sb="12" eb="14">
      <t>レイワ</t>
    </rPh>
    <rPh sb="15" eb="16">
      <t>ネン</t>
    </rPh>
    <rPh sb="17" eb="18">
      <t>ガツ</t>
    </rPh>
    <rPh sb="18" eb="19">
      <t>ブン</t>
    </rPh>
    <phoneticPr fontId="3"/>
  </si>
  <si>
    <t>災害対応通信機器</t>
    <rPh sb="0" eb="2">
      <t>サイガイ</t>
    </rPh>
    <rPh sb="2" eb="4">
      <t>タイオウ</t>
    </rPh>
    <rPh sb="4" eb="6">
      <t>ツウシン</t>
    </rPh>
    <rPh sb="6" eb="8">
      <t>キキ</t>
    </rPh>
    <phoneticPr fontId="3"/>
  </si>
  <si>
    <t>2345678901</t>
    <phoneticPr fontId="3"/>
  </si>
  <si>
    <t>特別養護老人ホーム○○○</t>
    <rPh sb="0" eb="2">
      <t>トクベツ</t>
    </rPh>
    <rPh sb="2" eb="4">
      <t>ヨウゴ</t>
    </rPh>
    <rPh sb="4" eb="6">
      <t>ロウジン</t>
    </rPh>
    <phoneticPr fontId="3"/>
  </si>
  <si>
    <t>佐賀市城内△-□-○</t>
    <rPh sb="0" eb="3">
      <t>サガシ</t>
    </rPh>
    <rPh sb="3" eb="5">
      <t>ジョウナイ</t>
    </rPh>
    <phoneticPr fontId="3"/>
  </si>
  <si>
    <t>2222-22-2222</t>
    <phoneticPr fontId="3"/>
  </si>
  <si>
    <t>佐賀　二郎</t>
    <rPh sb="0" eb="2">
      <t>サガ</t>
    </rPh>
    <rPh sb="3" eb="5">
      <t>ジロウ</t>
    </rPh>
    <phoneticPr fontId="3"/>
  </si>
  <si>
    <t>光熱水費（電気）</t>
    <rPh sb="0" eb="4">
      <t>コウネツスイヒ</t>
    </rPh>
    <rPh sb="5" eb="7">
      <t>デンキ</t>
    </rPh>
    <phoneticPr fontId="3"/>
  </si>
  <si>
    <t>例示項目。令和7年12月～令和8年3月分（12月分日は割り按分）</t>
    <rPh sb="0" eb="2">
      <t>レイジ</t>
    </rPh>
    <rPh sb="2" eb="4">
      <t>コウモク</t>
    </rPh>
    <rPh sb="5" eb="7">
      <t>レイワ</t>
    </rPh>
    <rPh sb="8" eb="9">
      <t>ネン</t>
    </rPh>
    <rPh sb="11" eb="12">
      <t>ガツ</t>
    </rPh>
    <rPh sb="13" eb="15">
      <t>レイワ</t>
    </rPh>
    <rPh sb="16" eb="17">
      <t>ネン</t>
    </rPh>
    <rPh sb="18" eb="19">
      <t>ガツ</t>
    </rPh>
    <rPh sb="19" eb="20">
      <t>ブン</t>
    </rPh>
    <rPh sb="23" eb="24">
      <t>ガツ</t>
    </rPh>
    <rPh sb="24" eb="25">
      <t>ブン</t>
    </rPh>
    <rPh sb="25" eb="26">
      <t>ヒ</t>
    </rPh>
    <rPh sb="27" eb="28">
      <t>ワ</t>
    </rPh>
    <rPh sb="29" eb="31">
      <t>アンブン</t>
    </rPh>
    <phoneticPr fontId="3"/>
  </si>
  <si>
    <t>ウォーターサーバー</t>
    <phoneticPr fontId="3"/>
  </si>
  <si>
    <t>ポータブル発電機</t>
    <rPh sb="5" eb="8">
      <t>ハツデンキ</t>
    </rPh>
    <phoneticPr fontId="3"/>
  </si>
  <si>
    <t>例示項目。１台</t>
    <rPh sb="0" eb="4">
      <t>レイジコウモク</t>
    </rPh>
    <rPh sb="6" eb="7">
      <t>ダイ</t>
    </rPh>
    <phoneticPr fontId="3"/>
  </si>
  <si>
    <t>3456789012</t>
  </si>
  <si>
    <t>グループホーム○○○</t>
    <phoneticPr fontId="3"/>
  </si>
  <si>
    <t>佐賀市城内□-△-○</t>
    <rPh sb="0" eb="3">
      <t>サガシ</t>
    </rPh>
    <rPh sb="3" eb="5">
      <t>ジョウナイ</t>
    </rPh>
    <phoneticPr fontId="3"/>
  </si>
  <si>
    <t>3333-33-3333</t>
    <phoneticPr fontId="3"/>
  </si>
  <si>
    <t>佐賀　三郎</t>
    <rPh sb="0" eb="2">
      <t>サガ</t>
    </rPh>
    <rPh sb="3" eb="5">
      <t>サブロウ</t>
    </rPh>
    <phoneticPr fontId="3"/>
  </si>
  <si>
    <t>スポットクーラー</t>
  </si>
  <si>
    <t>非常用毛布</t>
    <rPh sb="0" eb="3">
      <t>ヒジョウヨウ</t>
    </rPh>
    <rPh sb="3" eb="5">
      <t>モウフ</t>
    </rPh>
    <phoneticPr fontId="3"/>
  </si>
  <si>
    <t>例示項目。１台</t>
    <rPh sb="0" eb="2">
      <t>レイジ</t>
    </rPh>
    <rPh sb="2" eb="4">
      <t>コウモク</t>
    </rPh>
    <rPh sb="6" eb="7">
      <t>ダイ</t>
    </rPh>
    <phoneticPr fontId="3"/>
  </si>
  <si>
    <t>例示項目。令和8年1月～令和8年3月分</t>
    <rPh sb="0" eb="4">
      <t>レイジコウモク</t>
    </rPh>
    <rPh sb="5" eb="7">
      <t>レイワ</t>
    </rPh>
    <rPh sb="8" eb="9">
      <t>ネン</t>
    </rPh>
    <rPh sb="10" eb="11">
      <t>ガツ</t>
    </rPh>
    <rPh sb="12" eb="14">
      <t>レイワ</t>
    </rPh>
    <rPh sb="15" eb="16">
      <t>ネン</t>
    </rPh>
    <rPh sb="17" eb="18">
      <t>ガツ</t>
    </rPh>
    <rPh sb="18" eb="19">
      <t>ブン</t>
    </rPh>
    <phoneticPr fontId="3"/>
  </si>
  <si>
    <t>災害停電時の防寒用。10枚</t>
    <rPh sb="0" eb="2">
      <t>サイガイ</t>
    </rPh>
    <rPh sb="2" eb="4">
      <t>テイデン</t>
    </rPh>
    <rPh sb="4" eb="5">
      <t>ジ</t>
    </rPh>
    <rPh sb="6" eb="8">
      <t>ボウカン</t>
    </rPh>
    <rPh sb="8" eb="9">
      <t>ヨウ</t>
    </rPh>
    <rPh sb="12" eb="13">
      <t>マイ</t>
    </rPh>
    <phoneticPr fontId="3"/>
  </si>
  <si>
    <t>ネッククーラー</t>
    <phoneticPr fontId="3"/>
  </si>
  <si>
    <t>熱中症対策として施設利用者用の生活環境改善に資する。１台。（変更）</t>
    <rPh sb="0" eb="3">
      <t>ネッチュウショウ</t>
    </rPh>
    <rPh sb="3" eb="5">
      <t>タイサク</t>
    </rPh>
    <rPh sb="8" eb="13">
      <t>シセツリヨウシャ</t>
    </rPh>
    <rPh sb="13" eb="14">
      <t>ヨウ</t>
    </rPh>
    <rPh sb="15" eb="17">
      <t>セイカツ</t>
    </rPh>
    <rPh sb="17" eb="19">
      <t>カンキョウ</t>
    </rPh>
    <rPh sb="19" eb="21">
      <t>カイゼン</t>
    </rPh>
    <rPh sb="22" eb="23">
      <t>シ</t>
    </rPh>
    <rPh sb="27" eb="28">
      <t>ダイ</t>
    </rPh>
    <rPh sb="30" eb="32">
      <t>ヘンコウ</t>
    </rPh>
    <phoneticPr fontId="3"/>
  </si>
  <si>
    <t>災害で通信が途絶した際の緊急連絡手段のため。１台。（変更）</t>
    <rPh sb="0" eb="2">
      <t>サイガイ</t>
    </rPh>
    <rPh sb="3" eb="5">
      <t>ツウシン</t>
    </rPh>
    <rPh sb="6" eb="8">
      <t>トゼツ</t>
    </rPh>
    <rPh sb="10" eb="11">
      <t>サイ</t>
    </rPh>
    <rPh sb="12" eb="16">
      <t>キンキュウレンラク</t>
    </rPh>
    <rPh sb="16" eb="18">
      <t>シュダン</t>
    </rPh>
    <rPh sb="23" eb="24">
      <t>ダイ</t>
    </rPh>
    <rPh sb="26" eb="28">
      <t>ヘンコウ</t>
    </rPh>
    <phoneticPr fontId="3"/>
  </si>
  <si>
    <t>ポータブル発電機</t>
    <rPh sb="5" eb="8">
      <t>ハツデンキ</t>
    </rPh>
    <phoneticPr fontId="3"/>
  </si>
  <si>
    <t>例示項目　1台（変更）</t>
    <rPh sb="0" eb="4">
      <t>レイジコウモク</t>
    </rPh>
    <rPh sb="6" eb="7">
      <t>ダイ</t>
    </rPh>
    <rPh sb="8" eb="10">
      <t>ヘンコウ</t>
    </rPh>
    <phoneticPr fontId="3"/>
  </si>
  <si>
    <t>また、品目を削除する場合は品目の記載は残し、所要額をゼロにしてください。</t>
    <rPh sb="3" eb="5">
      <t>ヒンモク</t>
    </rPh>
    <rPh sb="6" eb="8">
      <t>サクジョ</t>
    </rPh>
    <rPh sb="10" eb="12">
      <t>バアイ</t>
    </rPh>
    <rPh sb="13" eb="15">
      <t>ヒンモク</t>
    </rPh>
    <rPh sb="16" eb="18">
      <t>キサイ</t>
    </rPh>
    <rPh sb="19" eb="20">
      <t>ノコ</t>
    </rPh>
    <rPh sb="22" eb="25">
      <t>ショヨウガク</t>
    </rPh>
    <phoneticPr fontId="3"/>
  </si>
  <si>
    <t>XXX</t>
    <phoneticPr fontId="3"/>
  </si>
  <si>
    <t>株式会社○○○</t>
    <rPh sb="0" eb="4">
      <t>カブシキガイシャ</t>
    </rPh>
    <phoneticPr fontId="3"/>
  </si>
  <si>
    <t>総務課</t>
    <rPh sb="0" eb="3">
      <t>ソウムカ</t>
    </rPh>
    <phoneticPr fontId="3"/>
  </si>
  <si>
    <t>佐賀　二郎</t>
    <rPh sb="0" eb="2">
      <t>サガ</t>
    </rPh>
    <rPh sb="3" eb="5">
      <t>ジロウ</t>
    </rPh>
    <phoneticPr fontId="3"/>
  </si>
  <si>
    <t>XXXX-XX-XXXX</t>
    <phoneticPr fontId="3"/>
  </si>
  <si>
    <t>交付申請書の内容を転記後、変更箇所を変更入力してください。</t>
    <rPh sb="0" eb="5">
      <t>コウフシンセイショ</t>
    </rPh>
    <rPh sb="6" eb="8">
      <t>ナイヨウ</t>
    </rPh>
    <rPh sb="9" eb="11">
      <t>テンキ</t>
    </rPh>
    <rPh sb="11" eb="12">
      <t>ゴ</t>
    </rPh>
    <rPh sb="13" eb="15">
      <t>ヘンコウ</t>
    </rPh>
    <rPh sb="15" eb="17">
      <t>カショ</t>
    </rPh>
    <rPh sb="18" eb="20">
      <t>ヘンコウ</t>
    </rPh>
    <rPh sb="20" eb="22">
      <t>ニュウリョク</t>
    </rPh>
    <phoneticPr fontId="3"/>
  </si>
  <si>
    <t>←変更箇所は説明欄に（変更）を付してください。</t>
    <rPh sb="1" eb="3">
      <t>ヘンコウ</t>
    </rPh>
    <rPh sb="3" eb="5">
      <t>カショ</t>
    </rPh>
    <rPh sb="6" eb="9">
      <t>セツメイラン</t>
    </rPh>
    <rPh sb="11" eb="13">
      <t>ヘンコウ</t>
    </rPh>
    <rPh sb="15" eb="16">
      <t>フ</t>
    </rPh>
    <phoneticPr fontId="3"/>
  </si>
  <si>
    <t>例示項目。10個（変更）</t>
    <rPh sb="0" eb="2">
      <t>レイジ</t>
    </rPh>
    <rPh sb="2" eb="4">
      <t>コウモク</t>
    </rPh>
    <rPh sb="7" eb="8">
      <t>コ</t>
    </rPh>
    <rPh sb="9" eb="11">
      <t>ヘンコウ</t>
    </rPh>
    <phoneticPr fontId="3"/>
  </si>
  <si>
    <t>個票１：購入品目の変更。
個票２：備品の購入取りやめ。
個票３：購入品目の追加。</t>
    <rPh sb="0" eb="2">
      <t>コヒョウ</t>
    </rPh>
    <rPh sb="4" eb="6">
      <t>コウニュウ</t>
    </rPh>
    <rPh sb="6" eb="8">
      <t>ヒンモク</t>
    </rPh>
    <rPh sb="9" eb="11">
      <t>ヘンコウ</t>
    </rPh>
    <rPh sb="13" eb="15">
      <t>コヒョウ</t>
    </rPh>
    <rPh sb="17" eb="19">
      <t>ビヒン</t>
    </rPh>
    <rPh sb="20" eb="23">
      <t>コウニュウト</t>
    </rPh>
    <rPh sb="28" eb="30">
      <t>コヒョウ</t>
    </rPh>
    <rPh sb="32" eb="34">
      <t>コウニュウ</t>
    </rPh>
    <rPh sb="34" eb="36">
      <t>ヒンモク</t>
    </rPh>
    <rPh sb="37" eb="39">
      <t>ツイカ</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</si>
</sst>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 ;[Red]\-#,##0\ "/>
    <numFmt numFmtId="178" formatCode="#,##0;\-#,##0;&quot;&quot;"/>
    <numFmt numFmtId="179" formatCode="0_);[Red]\(0\)"/>
    <numFmt numFmtId="180" formatCode="ggge&quot;年&quot;m&quot;月&quot;d&quot;日&quot;"/>
  </numFmts>
  <fonts count="5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10"/>
      <color theme="0"/>
      <name val="ＭＳ Ｐ明朝"/>
      <family val="1"/>
      <charset val="128"/>
    </font>
    <font>
      <sz val="9"/>
      <name val="ＭＳ Ｐ明朝"/>
      <family val="1"/>
      <charset val="128"/>
    </font>
    <font>
      <sz val="11"/>
      <name val="ＭＳ 明朝"/>
      <family val="1"/>
      <charset val="128"/>
    </font>
    <font>
      <sz val="9"/>
      <color indexed="81"/>
      <name val="MS P ゴシック"/>
      <family val="3"/>
      <charset val="128"/>
    </font>
    <font>
      <sz val="12"/>
      <name val="ＭＳ Ｐ明朝"/>
      <family val="1"/>
      <charset val="128"/>
    </font>
    <font>
      <b/>
      <sz val="11"/>
      <name val="ＭＳ Ｐ明朝"/>
      <family val="1"/>
      <charset val="128"/>
    </font>
    <font>
      <sz val="9"/>
      <name val="ＭＳ ゴシック"/>
      <family val="3"/>
      <charset val="128"/>
    </font>
    <font>
      <sz val="11"/>
      <name val="ＭＳ ゴシック"/>
      <family val="3"/>
      <charset val="128"/>
    </font>
    <font>
      <sz val="8"/>
      <name val="ＭＳ ゴシック"/>
      <family val="3"/>
      <charset val="128"/>
    </font>
    <font>
      <b/>
      <sz val="10"/>
      <name val="ＭＳ ゴシック"/>
      <family val="3"/>
      <charset val="128"/>
    </font>
    <font>
      <sz val="10"/>
      <name val="ＭＳ ゴシック"/>
      <family val="3"/>
      <charset val="128"/>
    </font>
    <font>
      <b/>
      <sz val="9"/>
      <name val="ＭＳ ゴシック"/>
      <family val="3"/>
      <charset val="128"/>
    </font>
    <font>
      <sz val="10"/>
      <color theme="1"/>
      <name val="ＭＳ 明朝"/>
      <family val="1"/>
      <charset val="128"/>
    </font>
    <font>
      <sz val="11"/>
      <color rgb="FF0000FF"/>
      <name val="ＭＳ 明朝"/>
      <family val="1"/>
      <charset val="128"/>
    </font>
    <font>
      <b/>
      <sz val="11"/>
      <color rgb="FFFF0000"/>
      <name val="ＭＳ 明朝"/>
      <family val="1"/>
      <charset val="128"/>
    </font>
    <font>
      <b/>
      <sz val="11"/>
      <name val="ＭＳ Ｐゴシック"/>
      <family val="3"/>
      <charset val="128"/>
    </font>
    <font>
      <b/>
      <sz val="9"/>
      <name val="ＭＳ Ｐゴシック"/>
      <family val="3"/>
      <charset val="128"/>
      <scheme val="minor"/>
    </font>
    <font>
      <sz val="11"/>
      <color rgb="FF0000FF"/>
      <name val="ＭＳ Ｐ明朝"/>
      <family val="1"/>
      <charset val="128"/>
    </font>
    <font>
      <sz val="11"/>
      <color theme="1"/>
      <name val="ＭＳ Ｐゴシック"/>
      <family val="2"/>
      <scheme val="minor"/>
    </font>
    <font>
      <sz val="16"/>
      <color theme="1"/>
      <name val="ＭＳ Ｐゴシック"/>
      <family val="2"/>
      <scheme val="minor"/>
    </font>
    <font>
      <sz val="6"/>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sz val="9"/>
      <color rgb="FF0000FF"/>
      <name val="ＭＳ Ｐ明朝"/>
      <family val="1"/>
      <charset val="128"/>
    </font>
    <font>
      <sz val="9"/>
      <color rgb="FF0000FF"/>
      <name val="ＭＳ ゴシック"/>
      <family val="3"/>
      <charset val="128"/>
    </font>
    <font>
      <sz val="9"/>
      <color rgb="FFFF0000"/>
      <name val="ＭＳ ゴシック"/>
      <family val="3"/>
      <charset val="128"/>
    </font>
    <font>
      <sz val="9"/>
      <color theme="1"/>
      <name val="ＭＳ ゴシック"/>
      <family val="3"/>
      <charset val="128"/>
    </font>
    <font>
      <b/>
      <sz val="9"/>
      <color rgb="FF0000FF"/>
      <name val="ＭＳ ゴシック"/>
      <family val="3"/>
      <charset val="128"/>
    </font>
    <font>
      <b/>
      <sz val="9"/>
      <color theme="1"/>
      <name val="ＭＳ Ｐ明朝"/>
      <family val="1"/>
      <charset val="128"/>
    </font>
    <font>
      <b/>
      <sz val="12"/>
      <name val="ＭＳ Ｐゴシック"/>
      <family val="3"/>
      <charset val="128"/>
    </font>
    <font>
      <b/>
      <sz val="12"/>
      <color rgb="FFFF0000"/>
      <name val="ＭＳ Ｐゴシック"/>
      <family val="3"/>
      <charset val="128"/>
    </font>
    <font>
      <b/>
      <sz val="16"/>
      <name val="ＭＳ Ｐゴシック"/>
      <family val="3"/>
      <charset val="128"/>
      <scheme val="major"/>
    </font>
    <font>
      <b/>
      <sz val="16"/>
      <name val="ＭＳ Ｐゴシック"/>
      <family val="1"/>
      <charset val="128"/>
      <scheme val="major"/>
    </font>
    <font>
      <sz val="11"/>
      <color theme="1"/>
      <name val="ＭＳ Ｐ明朝"/>
      <family val="1"/>
      <charset val="128"/>
    </font>
    <font>
      <b/>
      <sz val="11"/>
      <color rgb="FF0000FF"/>
      <name val="ＭＳ Ｐ明朝"/>
      <family val="1"/>
      <charset val="128"/>
    </font>
    <font>
      <b/>
      <sz val="11"/>
      <color rgb="FFFF0000"/>
      <name val="ＭＳ ゴシック"/>
      <family val="3"/>
      <charset val="128"/>
    </font>
    <font>
      <b/>
      <sz val="11"/>
      <name val="ＭＳ ゴシック"/>
      <family val="3"/>
      <charset val="128"/>
    </font>
    <font>
      <b/>
      <u/>
      <sz val="12"/>
      <color rgb="FFFF0000"/>
      <name val="ＭＳ Ｐゴシック"/>
      <family val="3"/>
      <charset val="128"/>
    </font>
    <font>
      <b/>
      <sz val="10"/>
      <color rgb="FFFF0000"/>
      <name val="ＭＳ Ｐ明朝"/>
      <family val="1"/>
      <charset val="128"/>
    </font>
    <font>
      <sz val="10"/>
      <color rgb="FFFF0000"/>
      <name val="ＭＳ Ｐ明朝"/>
      <family val="1"/>
      <charset val="128"/>
    </font>
    <font>
      <b/>
      <sz val="11"/>
      <name val="ＭＳ 明朝"/>
      <family val="1"/>
      <charset val="128"/>
    </font>
    <font>
      <sz val="9"/>
      <name val="ＭＳ 明朝"/>
      <family val="1"/>
      <charset val="128"/>
    </font>
    <font>
      <b/>
      <sz val="12"/>
      <name val="ＭＳ 明朝"/>
      <family val="1"/>
      <charset val="128"/>
    </font>
    <font>
      <b/>
      <sz val="9"/>
      <name val="ＭＳ 明朝"/>
      <family val="1"/>
      <charset val="128"/>
    </font>
    <font>
      <sz val="8"/>
      <color rgb="FFFF0000"/>
      <name val="ＭＳ ゴシック"/>
      <family val="3"/>
      <charset val="128"/>
    </font>
    <font>
      <b/>
      <sz val="16"/>
      <color rgb="FFFF0000"/>
      <name val="ＭＳ 明朝"/>
      <family val="1"/>
      <charset val="128"/>
    </font>
    <font>
      <b/>
      <sz val="16"/>
      <color rgb="FFFF0000"/>
      <name val="ＭＳ ゴシック"/>
      <family val="3"/>
      <charset val="128"/>
    </font>
    <font>
      <b/>
      <sz val="18"/>
      <color rgb="FFFF0000"/>
      <name val="ＭＳ ゴシック"/>
      <family val="3"/>
      <charset val="128"/>
    </font>
    <font>
      <b/>
      <sz val="18"/>
      <color rgb="FFFF0000"/>
      <name val="ＭＳ 明朝"/>
      <family val="1"/>
      <charset val="128"/>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CCFFFF"/>
        <bgColor indexed="64"/>
      </patternFill>
    </fill>
    <fill>
      <patternFill patternType="solid">
        <fgColor theme="7" tint="0.79998168889431442"/>
        <bgColor indexed="64"/>
      </patternFill>
    </fill>
    <fill>
      <patternFill patternType="solid">
        <fgColor rgb="FFFFFFCC"/>
        <bgColor indexed="64"/>
      </patternFill>
    </fill>
  </fills>
  <borders count="2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right style="thin">
        <color indexed="64"/>
      </right>
      <top/>
      <bottom/>
      <diagonal/>
    </border>
  </borders>
  <cellStyleXfs count="8">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28" fillId="0" borderId="0"/>
  </cellStyleXfs>
  <cellXfs count="236">
    <xf numFmtId="0" fontId="0" fillId="0" borderId="0" xfId="0">
      <alignment vertical="center"/>
    </xf>
    <xf numFmtId="0" fontId="5" fillId="0" borderId="0" xfId="0" applyFont="1">
      <alignment vertical="center"/>
    </xf>
    <xf numFmtId="0" fontId="7" fillId="0" borderId="0" xfId="0" applyFont="1">
      <alignment vertical="center"/>
    </xf>
    <xf numFmtId="0" fontId="8" fillId="0" borderId="0" xfId="0" applyFont="1">
      <alignment vertical="center"/>
    </xf>
    <xf numFmtId="0" fontId="10" fillId="0" borderId="0" xfId="0" applyFont="1">
      <alignment vertical="center"/>
    </xf>
    <xf numFmtId="0" fontId="8" fillId="0" borderId="0" xfId="0" applyFont="1" applyAlignment="1">
      <alignment horizontal="center" vertical="center"/>
    </xf>
    <xf numFmtId="0" fontId="5" fillId="3" borderId="0" xfId="0" applyFont="1" applyFill="1">
      <alignment vertical="center"/>
    </xf>
    <xf numFmtId="0" fontId="8" fillId="3" borderId="0" xfId="0" applyFont="1" applyFill="1">
      <alignment vertical="center"/>
    </xf>
    <xf numFmtId="0" fontId="8" fillId="3" borderId="0" xfId="0" applyFont="1" applyFill="1" applyAlignment="1">
      <alignment horizontal="center" vertical="center"/>
    </xf>
    <xf numFmtId="0" fontId="11" fillId="3" borderId="0" xfId="0" applyFont="1" applyFill="1" applyAlignment="1">
      <alignment vertical="center" wrapText="1"/>
    </xf>
    <xf numFmtId="0" fontId="6" fillId="0" borderId="0" xfId="0" applyFont="1" applyAlignment="1">
      <alignment horizontal="left" vertical="center"/>
    </xf>
    <xf numFmtId="0" fontId="8" fillId="0" borderId="0" xfId="0" applyFont="1" applyAlignment="1">
      <alignment horizontal="left" vertical="center"/>
    </xf>
    <xf numFmtId="0" fontId="12" fillId="0" borderId="0" xfId="0" applyFont="1">
      <alignment vertical="center"/>
    </xf>
    <xf numFmtId="178" fontId="11" fillId="2" borderId="3" xfId="4" applyNumberFormat="1" applyFont="1" applyFill="1" applyBorder="1" applyAlignment="1">
      <alignment horizontal="center" vertical="center" shrinkToFit="1"/>
    </xf>
    <xf numFmtId="0" fontId="11" fillId="0" borderId="0" xfId="0" applyFont="1">
      <alignment vertical="center"/>
    </xf>
    <xf numFmtId="0" fontId="7" fillId="0" borderId="0" xfId="0" applyFont="1" applyAlignment="1">
      <alignment horizontal="center" vertical="center"/>
    </xf>
    <xf numFmtId="0" fontId="8" fillId="0" borderId="2" xfId="0" applyFont="1" applyBorder="1" applyAlignment="1">
      <alignment horizontal="center" vertical="center"/>
    </xf>
    <xf numFmtId="0" fontId="11" fillId="0" borderId="2" xfId="0" applyFont="1" applyBorder="1">
      <alignment vertical="center"/>
    </xf>
    <xf numFmtId="0" fontId="8" fillId="0" borderId="2" xfId="0" applyFont="1" applyBorder="1">
      <alignment vertical="center"/>
    </xf>
    <xf numFmtId="0" fontId="8" fillId="0" borderId="2" xfId="0" applyFont="1" applyBorder="1" applyAlignment="1">
      <alignment horizontal="left" vertical="center"/>
    </xf>
    <xf numFmtId="0" fontId="8" fillId="0" borderId="2" xfId="0" applyFont="1" applyBorder="1" applyProtection="1">
      <alignment vertical="center"/>
      <protection locked="0"/>
    </xf>
    <xf numFmtId="49" fontId="11" fillId="0" borderId="0" xfId="0" applyNumberFormat="1" applyFont="1" applyAlignment="1">
      <alignment horizontal="center" vertical="center" wrapText="1"/>
    </xf>
    <xf numFmtId="0" fontId="9" fillId="0" borderId="0" xfId="0" applyFont="1" applyAlignment="1">
      <alignment vertical="center" shrinkToFit="1"/>
    </xf>
    <xf numFmtId="177" fontId="9" fillId="0" borderId="0" xfId="4" applyNumberFormat="1" applyFont="1" applyFill="1" applyBorder="1" applyAlignment="1">
      <alignment vertical="center" shrinkToFit="1"/>
    </xf>
    <xf numFmtId="0" fontId="9" fillId="0" borderId="5" xfId="0" applyFont="1" applyBorder="1" applyAlignment="1">
      <alignment vertical="center" shrinkToFit="1"/>
    </xf>
    <xf numFmtId="0" fontId="11" fillId="0" borderId="0" xfId="0" applyFont="1" applyAlignment="1">
      <alignment vertical="center" shrinkToFit="1"/>
    </xf>
    <xf numFmtId="0" fontId="12" fillId="0" borderId="0" xfId="0" applyFont="1" applyAlignment="1">
      <alignment horizontal="right" vertical="center"/>
    </xf>
    <xf numFmtId="0" fontId="12" fillId="0" borderId="0" xfId="0" applyFont="1" applyAlignment="1">
      <alignment horizontal="center" vertical="center"/>
    </xf>
    <xf numFmtId="176" fontId="12" fillId="0" borderId="0" xfId="0" applyNumberFormat="1" applyFont="1">
      <alignment vertical="center"/>
    </xf>
    <xf numFmtId="0" fontId="5" fillId="0" borderId="0" xfId="0" applyFont="1" applyAlignment="1">
      <alignment horizontal="right" vertical="center"/>
    </xf>
    <xf numFmtId="0" fontId="12"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vertical="center" shrinkToFit="1"/>
    </xf>
    <xf numFmtId="0" fontId="14" fillId="0" borderId="0" xfId="0" applyFont="1">
      <alignment vertical="center"/>
    </xf>
    <xf numFmtId="0" fontId="14" fillId="0" borderId="0" xfId="0" applyFont="1" applyAlignment="1">
      <alignment horizontal="center" vertical="center"/>
    </xf>
    <xf numFmtId="0" fontId="17" fillId="0" borderId="0" xfId="0" applyFont="1">
      <alignment vertical="center"/>
    </xf>
    <xf numFmtId="0" fontId="19" fillId="0" borderId="0" xfId="0" applyFont="1">
      <alignment vertical="center"/>
    </xf>
    <xf numFmtId="0" fontId="20" fillId="0" borderId="0" xfId="0" applyFont="1">
      <alignment vertical="center"/>
    </xf>
    <xf numFmtId="0" fontId="16" fillId="0" borderId="0" xfId="0" applyFont="1">
      <alignment vertical="center"/>
    </xf>
    <xf numFmtId="0" fontId="18" fillId="0" borderId="0" xfId="0" applyFont="1">
      <alignment vertical="center"/>
    </xf>
    <xf numFmtId="0" fontId="20" fillId="0" borderId="0" xfId="0" applyFont="1" applyAlignment="1" applyProtection="1">
      <alignment vertical="center" shrinkToFit="1"/>
      <protection locked="0"/>
    </xf>
    <xf numFmtId="0" fontId="20" fillId="0" borderId="0" xfId="0" applyFont="1" applyAlignment="1">
      <alignment vertical="center" textRotation="255"/>
    </xf>
    <xf numFmtId="0" fontId="20" fillId="0" borderId="0" xfId="0" applyFont="1" applyProtection="1">
      <alignment vertical="center"/>
      <protection locked="0"/>
    </xf>
    <xf numFmtId="0" fontId="16" fillId="0" borderId="0" xfId="0" applyFont="1" applyAlignment="1">
      <alignment horizontal="center" vertical="center"/>
    </xf>
    <xf numFmtId="0" fontId="16" fillId="0" borderId="0" xfId="0" applyFont="1" applyAlignment="1">
      <alignment vertical="center" wrapText="1"/>
    </xf>
    <xf numFmtId="0" fontId="12" fillId="0" borderId="0" xfId="0" applyFont="1" applyAlignment="1">
      <alignment vertical="center" wrapText="1"/>
    </xf>
    <xf numFmtId="0" fontId="22" fillId="0" borderId="0" xfId="0" applyFont="1">
      <alignment vertical="center"/>
    </xf>
    <xf numFmtId="0" fontId="12" fillId="4" borderId="0" xfId="0" applyFont="1" applyFill="1" applyAlignment="1">
      <alignment vertical="center" shrinkToFit="1"/>
    </xf>
    <xf numFmtId="0" fontId="24" fillId="0" borderId="0" xfId="0" applyFont="1">
      <alignment vertical="center"/>
    </xf>
    <xf numFmtId="0" fontId="11" fillId="3" borderId="0" xfId="0" applyFont="1" applyFill="1">
      <alignment vertical="center"/>
    </xf>
    <xf numFmtId="49" fontId="27" fillId="6" borderId="12" xfId="0" applyNumberFormat="1" applyFont="1" applyFill="1" applyBorder="1" applyAlignment="1">
      <alignment vertical="center" shrinkToFit="1"/>
    </xf>
    <xf numFmtId="49" fontId="27" fillId="6" borderId="12" xfId="0" applyNumberFormat="1" applyFont="1" applyFill="1" applyBorder="1" applyAlignment="1">
      <alignment horizontal="center" vertical="center" shrinkToFit="1"/>
    </xf>
    <xf numFmtId="0" fontId="27" fillId="6" borderId="12" xfId="0" applyFont="1" applyFill="1" applyBorder="1" applyAlignment="1">
      <alignment vertical="center" shrinkToFit="1"/>
    </xf>
    <xf numFmtId="0" fontId="28" fillId="0" borderId="0" xfId="7"/>
    <xf numFmtId="0" fontId="29" fillId="0" borderId="0" xfId="7" applyFont="1"/>
    <xf numFmtId="0" fontId="32" fillId="0" borderId="11" xfId="7" applyFont="1" applyBorder="1" applyAlignment="1">
      <alignment horizontal="center" vertical="center"/>
    </xf>
    <xf numFmtId="0" fontId="32" fillId="0" borderId="12" xfId="7" applyFont="1" applyBorder="1" applyAlignment="1">
      <alignment horizontal="center" vertical="center"/>
    </xf>
    <xf numFmtId="0" fontId="32" fillId="0" borderId="12" xfId="7" applyFont="1" applyBorder="1" applyAlignment="1">
      <alignment vertical="center"/>
    </xf>
    <xf numFmtId="0" fontId="32" fillId="0" borderId="24" xfId="7" applyFont="1" applyBorder="1" applyAlignment="1">
      <alignment vertical="center"/>
    </xf>
    <xf numFmtId="0" fontId="27" fillId="6" borderId="0" xfId="0" applyFont="1" applyFill="1">
      <alignment vertical="center"/>
    </xf>
    <xf numFmtId="0" fontId="7" fillId="6" borderId="0" xfId="0" applyFont="1" applyFill="1">
      <alignment vertical="center"/>
    </xf>
    <xf numFmtId="0" fontId="7" fillId="0" borderId="0" xfId="0" applyFont="1" applyAlignment="1">
      <alignment horizontal="right" vertical="center"/>
    </xf>
    <xf numFmtId="0" fontId="11" fillId="4" borderId="1" xfId="0" applyFont="1" applyFill="1" applyBorder="1" applyAlignment="1">
      <alignment horizontal="center" vertical="center"/>
    </xf>
    <xf numFmtId="20" fontId="27" fillId="6" borderId="12" xfId="0" applyNumberFormat="1" applyFont="1" applyFill="1" applyBorder="1" applyAlignment="1">
      <alignment vertical="center" shrinkToFit="1"/>
    </xf>
    <xf numFmtId="0" fontId="27" fillId="6" borderId="12" xfId="0" applyFont="1" applyFill="1" applyBorder="1" applyAlignment="1">
      <alignment horizontal="center" vertical="center" shrinkToFit="1"/>
    </xf>
    <xf numFmtId="0" fontId="16" fillId="5" borderId="7" xfId="0" applyFont="1" applyFill="1" applyBorder="1" applyAlignment="1">
      <alignment horizontal="center" vertical="center" wrapText="1"/>
    </xf>
    <xf numFmtId="177" fontId="16" fillId="4" borderId="12" xfId="4" applyNumberFormat="1" applyFont="1" applyFill="1" applyBorder="1" applyAlignment="1">
      <alignment vertical="center" shrinkToFit="1"/>
    </xf>
    <xf numFmtId="0" fontId="27" fillId="6" borderId="1" xfId="0" applyFont="1" applyFill="1" applyBorder="1" applyAlignment="1">
      <alignment vertical="center" shrinkToFit="1"/>
    </xf>
    <xf numFmtId="0" fontId="39" fillId="0" borderId="0" xfId="0" applyFont="1">
      <alignment vertical="center"/>
    </xf>
    <xf numFmtId="0" fontId="5" fillId="4" borderId="0" xfId="0" applyFont="1" applyFill="1">
      <alignment vertical="center"/>
    </xf>
    <xf numFmtId="0" fontId="5" fillId="6" borderId="0" xfId="0" applyFont="1" applyFill="1">
      <alignment vertical="center"/>
    </xf>
    <xf numFmtId="0" fontId="15" fillId="0" borderId="0" xfId="0" applyFont="1">
      <alignment vertical="center"/>
    </xf>
    <xf numFmtId="0" fontId="42" fillId="0" borderId="0" xfId="0" applyFont="1">
      <alignment vertical="center"/>
    </xf>
    <xf numFmtId="180" fontId="12" fillId="4" borderId="0" xfId="0" applyNumberFormat="1" applyFont="1" applyFill="1" applyAlignment="1">
      <alignment horizontal="center" vertical="center"/>
    </xf>
    <xf numFmtId="0" fontId="43" fillId="0" borderId="0" xfId="0" applyFont="1">
      <alignment vertical="center"/>
    </xf>
    <xf numFmtId="177" fontId="37" fillId="6" borderId="2" xfId="4" applyNumberFormat="1" applyFont="1" applyFill="1" applyBorder="1" applyAlignment="1">
      <alignment vertical="center" shrinkToFit="1"/>
    </xf>
    <xf numFmtId="0" fontId="6" fillId="0" borderId="0" xfId="0" applyFont="1">
      <alignment vertical="center"/>
    </xf>
    <xf numFmtId="178" fontId="7" fillId="0" borderId="0" xfId="0" applyNumberFormat="1" applyFont="1">
      <alignment vertical="center"/>
    </xf>
    <xf numFmtId="178" fontId="27" fillId="6" borderId="10" xfId="4" applyNumberFormat="1" applyFont="1" applyFill="1" applyBorder="1" applyAlignment="1">
      <alignment vertical="center" shrinkToFit="1"/>
    </xf>
    <xf numFmtId="178" fontId="44" fillId="6" borderId="12" xfId="0" applyNumberFormat="1" applyFont="1" applyFill="1" applyBorder="1" applyAlignment="1">
      <alignment vertical="center" shrinkToFit="1"/>
    </xf>
    <xf numFmtId="177" fontId="34" fillId="6" borderId="10" xfId="0" applyNumberFormat="1" applyFont="1" applyFill="1" applyBorder="1" applyAlignment="1">
      <alignment vertical="center" shrinkToFit="1"/>
    </xf>
    <xf numFmtId="0" fontId="45" fillId="0" borderId="0" xfId="0" applyFont="1">
      <alignment vertical="center"/>
    </xf>
    <xf numFmtId="0" fontId="46" fillId="0" borderId="0" xfId="0" applyFont="1">
      <alignment vertical="center"/>
    </xf>
    <xf numFmtId="0" fontId="26" fillId="0" borderId="0" xfId="0" applyFont="1" applyAlignment="1"/>
    <xf numFmtId="0" fontId="21" fillId="0" borderId="0" xfId="0" applyFont="1" applyAlignment="1"/>
    <xf numFmtId="0" fontId="48" fillId="3" borderId="0" xfId="0" applyFont="1" applyFill="1">
      <alignment vertical="center"/>
    </xf>
    <xf numFmtId="0" fontId="49" fillId="3" borderId="0" xfId="0" applyFont="1" applyFill="1">
      <alignment vertical="center"/>
    </xf>
    <xf numFmtId="178" fontId="7" fillId="2" borderId="12" xfId="0" applyNumberFormat="1" applyFont="1" applyFill="1" applyBorder="1" applyAlignment="1">
      <alignment horizontal="center" vertical="center" shrinkToFit="1"/>
    </xf>
    <xf numFmtId="0" fontId="5" fillId="4" borderId="12" xfId="0" applyFont="1" applyFill="1" applyBorder="1" applyAlignment="1">
      <alignment horizontal="center" vertical="center"/>
    </xf>
    <xf numFmtId="0" fontId="5" fillId="0" borderId="12" xfId="0" applyFont="1" applyBorder="1" applyAlignment="1">
      <alignment horizontal="center" vertical="center"/>
    </xf>
    <xf numFmtId="0" fontId="5" fillId="4" borderId="12" xfId="0" applyFont="1" applyFill="1" applyBorder="1" applyAlignment="1">
      <alignment horizontal="left" vertical="center"/>
    </xf>
    <xf numFmtId="0" fontId="52" fillId="0" borderId="0" xfId="0" applyFont="1">
      <alignment vertical="center"/>
    </xf>
    <xf numFmtId="0" fontId="5" fillId="3" borderId="25" xfId="0" applyFont="1" applyFill="1" applyBorder="1">
      <alignment vertical="center"/>
    </xf>
    <xf numFmtId="0" fontId="5" fillId="3" borderId="12" xfId="0" applyFont="1" applyFill="1" applyBorder="1" applyAlignment="1">
      <alignment horizontal="center" vertical="center"/>
    </xf>
    <xf numFmtId="49" fontId="5" fillId="4" borderId="12" xfId="0" applyNumberFormat="1" applyFont="1" applyFill="1" applyBorder="1" applyAlignment="1">
      <alignment horizontal="left" vertical="center"/>
    </xf>
    <xf numFmtId="177" fontId="35" fillId="4" borderId="12" xfId="4" applyNumberFormat="1" applyFont="1" applyFill="1" applyBorder="1" applyAlignment="1">
      <alignment vertical="center" shrinkToFit="1"/>
    </xf>
    <xf numFmtId="0" fontId="55" fillId="0" borderId="0" xfId="0" applyFont="1">
      <alignment vertical="center"/>
    </xf>
    <xf numFmtId="0" fontId="56" fillId="0" borderId="0" xfId="0" applyFont="1">
      <alignment vertical="center"/>
    </xf>
    <xf numFmtId="38" fontId="35" fillId="4" borderId="12" xfId="4" applyFont="1" applyFill="1" applyBorder="1" applyAlignment="1">
      <alignment vertical="center" shrinkToFit="1"/>
    </xf>
    <xf numFmtId="0" fontId="57" fillId="0" borderId="0" xfId="0" applyFont="1">
      <alignment vertical="center"/>
    </xf>
    <xf numFmtId="0" fontId="58" fillId="0" borderId="0" xfId="0" applyFont="1">
      <alignment vertical="center"/>
    </xf>
    <xf numFmtId="0" fontId="51" fillId="3" borderId="3" xfId="0" applyFont="1" applyFill="1" applyBorder="1" applyAlignment="1">
      <alignment vertical="top" wrapText="1"/>
    </xf>
    <xf numFmtId="0" fontId="51" fillId="3" borderId="12" xfId="0" applyFont="1" applyFill="1" applyBorder="1" applyAlignment="1">
      <alignment vertical="top" wrapText="1"/>
    </xf>
    <xf numFmtId="0" fontId="51" fillId="3" borderId="1" xfId="0" applyFont="1" applyFill="1" applyBorder="1" applyAlignment="1">
      <alignment vertical="top" wrapText="1"/>
    </xf>
    <xf numFmtId="0" fontId="51" fillId="3" borderId="6" xfId="0" applyFont="1" applyFill="1" applyBorder="1" applyAlignment="1">
      <alignment vertical="top" wrapText="1"/>
    </xf>
    <xf numFmtId="0" fontId="51" fillId="3" borderId="10" xfId="0" applyFont="1" applyFill="1" applyBorder="1" applyAlignment="1">
      <alignment vertical="top" wrapText="1"/>
    </xf>
    <xf numFmtId="0" fontId="51" fillId="3" borderId="4" xfId="0" applyFont="1" applyFill="1" applyBorder="1" applyAlignment="1">
      <alignment vertical="top" wrapText="1"/>
    </xf>
    <xf numFmtId="0" fontId="5" fillId="0" borderId="0" xfId="0" applyFont="1" applyAlignment="1">
      <alignment vertical="center" wrapText="1"/>
    </xf>
    <xf numFmtId="0" fontId="12" fillId="4" borderId="0" xfId="0" applyFont="1" applyFill="1">
      <alignment vertical="center"/>
    </xf>
    <xf numFmtId="38" fontId="23" fillId="6" borderId="0" xfId="4" applyFont="1" applyFill="1">
      <alignment vertical="center"/>
    </xf>
    <xf numFmtId="0" fontId="51" fillId="0" borderId="12" xfId="0" applyFont="1" applyBorder="1" applyAlignment="1">
      <alignment horizontal="center" vertical="center"/>
    </xf>
    <xf numFmtId="0" fontId="12" fillId="0" borderId="0" xfId="0" applyFont="1" applyAlignment="1">
      <alignment horizontal="center" vertical="center"/>
    </xf>
    <xf numFmtId="0" fontId="12" fillId="0" borderId="0" xfId="0" applyFont="1" applyAlignment="1">
      <alignment vertical="center" wrapText="1"/>
    </xf>
    <xf numFmtId="38" fontId="23" fillId="6" borderId="0" xfId="0" applyNumberFormat="1" applyFont="1" applyFill="1">
      <alignment vertical="center"/>
    </xf>
    <xf numFmtId="0" fontId="23" fillId="6" borderId="0" xfId="0" applyFont="1" applyFill="1">
      <alignment vertical="center"/>
    </xf>
    <xf numFmtId="0" fontId="12" fillId="4" borderId="4" xfId="0" applyFont="1" applyFill="1" applyBorder="1" applyAlignment="1">
      <alignment vertical="center" wrapText="1"/>
    </xf>
    <xf numFmtId="0" fontId="12" fillId="4" borderId="5" xfId="0" applyFont="1" applyFill="1" applyBorder="1">
      <alignment vertical="center"/>
    </xf>
    <xf numFmtId="0" fontId="12" fillId="4" borderId="6" xfId="0" applyFont="1" applyFill="1" applyBorder="1">
      <alignment vertical="center"/>
    </xf>
    <xf numFmtId="0" fontId="12" fillId="4" borderId="8" xfId="0" applyFont="1" applyFill="1" applyBorder="1">
      <alignment vertical="center"/>
    </xf>
    <xf numFmtId="0" fontId="12" fillId="4" borderId="7" xfId="0" applyFont="1" applyFill="1" applyBorder="1">
      <alignment vertical="center"/>
    </xf>
    <xf numFmtId="0" fontId="12" fillId="4" borderId="9" xfId="0" applyFont="1" applyFill="1" applyBorder="1">
      <alignment vertical="center"/>
    </xf>
    <xf numFmtId="0" fontId="12" fillId="0" borderId="0" xfId="0" applyFont="1" applyAlignment="1">
      <alignment horizontal="left" vertical="center"/>
    </xf>
    <xf numFmtId="176" fontId="12" fillId="0" borderId="0" xfId="0" applyNumberFormat="1" applyFont="1">
      <alignment vertical="center"/>
    </xf>
    <xf numFmtId="38" fontId="12" fillId="4" borderId="0" xfId="4" applyFont="1" applyFill="1">
      <alignment vertical="center"/>
    </xf>
    <xf numFmtId="0" fontId="11" fillId="2" borderId="6" xfId="0" applyFont="1" applyFill="1" applyBorder="1" applyAlignment="1">
      <alignment horizontal="center" vertical="center" wrapText="1"/>
    </xf>
    <xf numFmtId="0" fontId="11" fillId="2" borderId="9" xfId="0" applyFont="1" applyFill="1" applyBorder="1" applyAlignment="1">
      <alignment horizontal="center" vertical="center"/>
    </xf>
    <xf numFmtId="0" fontId="6" fillId="2" borderId="12" xfId="0" applyFont="1" applyFill="1" applyBorder="1" applyAlignment="1">
      <alignment horizontal="center" vertical="center"/>
    </xf>
    <xf numFmtId="0" fontId="15" fillId="2" borderId="12" xfId="0" applyFont="1" applyFill="1" applyBorder="1" applyAlignment="1">
      <alignment horizontal="center" vertical="center" shrinkToFit="1"/>
    </xf>
    <xf numFmtId="0" fontId="6" fillId="2" borderId="1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6" xfId="0" applyFont="1" applyFill="1" applyBorder="1" applyAlignment="1">
      <alignment horizontal="center" vertical="center"/>
    </xf>
    <xf numFmtId="0" fontId="6" fillId="2" borderId="9" xfId="0" applyFont="1" applyFill="1" applyBorder="1" applyAlignment="1">
      <alignment horizontal="center" vertical="center"/>
    </xf>
    <xf numFmtId="0" fontId="38" fillId="2" borderId="10" xfId="0" applyFont="1" applyFill="1" applyBorder="1" applyAlignment="1">
      <alignment horizontal="center" vertical="center" wrapText="1"/>
    </xf>
    <xf numFmtId="0" fontId="38" fillId="2" borderId="11"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25" fillId="5" borderId="2" xfId="0" applyFont="1" applyFill="1" applyBorder="1" applyAlignment="1">
      <alignment horizontal="center" vertical="center"/>
    </xf>
    <xf numFmtId="0" fontId="25" fillId="5" borderId="3"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49" fontId="5" fillId="4" borderId="8" xfId="0" applyNumberFormat="1" applyFont="1" applyFill="1" applyBorder="1" applyAlignment="1">
      <alignment horizontal="center" vertical="center" shrinkToFit="1"/>
    </xf>
    <xf numFmtId="49" fontId="5" fillId="4" borderId="7" xfId="0" applyNumberFormat="1" applyFont="1" applyFill="1" applyBorder="1" applyAlignment="1">
      <alignment horizontal="center" vertical="center" shrinkToFit="1"/>
    </xf>
    <xf numFmtId="49" fontId="5" fillId="4" borderId="9" xfId="0" applyNumberFormat="1" applyFont="1" applyFill="1" applyBorder="1" applyAlignment="1">
      <alignment horizontal="center" vertical="center" shrinkToFit="1"/>
    </xf>
    <xf numFmtId="0" fontId="8" fillId="4" borderId="1" xfId="0" applyFont="1" applyFill="1" applyBorder="1" applyAlignment="1">
      <alignment vertical="center" shrinkToFit="1"/>
    </xf>
    <xf numFmtId="0" fontId="8" fillId="4" borderId="2" xfId="0" applyFont="1" applyFill="1" applyBorder="1" applyAlignment="1">
      <alignment vertical="center" shrinkToFit="1"/>
    </xf>
    <xf numFmtId="0" fontId="8" fillId="4" borderId="3" xfId="0" applyFont="1" applyFill="1" applyBorder="1" applyAlignment="1">
      <alignment vertical="center" shrinkToFit="1"/>
    </xf>
    <xf numFmtId="0" fontId="11" fillId="2" borderId="1" xfId="0" applyFont="1" applyFill="1" applyBorder="1" applyAlignment="1">
      <alignment horizontal="center" vertical="center"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0" borderId="8" xfId="0" applyFont="1" applyBorder="1" applyAlignment="1">
      <alignment horizontal="center" vertical="center"/>
    </xf>
    <xf numFmtId="0" fontId="11" fillId="0" borderId="7" xfId="0" applyFont="1" applyBorder="1" applyAlignment="1">
      <alignment horizontal="center" vertical="center"/>
    </xf>
    <xf numFmtId="0" fontId="11" fillId="0" borderId="9" xfId="0" applyFont="1" applyBorder="1" applyAlignment="1">
      <alignment horizontal="center" vertical="center"/>
    </xf>
    <xf numFmtId="0" fontId="16" fillId="5" borderId="1" xfId="0" applyFont="1" applyFill="1" applyBorder="1" applyAlignment="1">
      <alignment horizontal="center" vertical="center"/>
    </xf>
    <xf numFmtId="0" fontId="16" fillId="5" borderId="2" xfId="0" applyFont="1" applyFill="1" applyBorder="1" applyAlignment="1">
      <alignment horizontal="center" vertical="center"/>
    </xf>
    <xf numFmtId="0" fontId="16" fillId="5" borderId="2" xfId="0" applyFont="1" applyFill="1" applyBorder="1" applyAlignment="1">
      <alignment horizontal="center" vertical="center" wrapText="1"/>
    </xf>
    <xf numFmtId="0" fontId="16" fillId="5" borderId="3" xfId="0" applyFont="1" applyFill="1" applyBorder="1" applyAlignment="1">
      <alignment horizontal="center" vertical="center"/>
    </xf>
    <xf numFmtId="0" fontId="11" fillId="2" borderId="1" xfId="0" applyFont="1" applyFill="1" applyBorder="1" applyAlignment="1">
      <alignment horizontal="center" vertical="center" wrapText="1"/>
    </xf>
    <xf numFmtId="0" fontId="11" fillId="2" borderId="1" xfId="0" applyFont="1" applyFill="1" applyBorder="1" applyAlignment="1">
      <alignment vertical="center" wrapText="1" shrinkToFit="1"/>
    </xf>
    <xf numFmtId="0" fontId="11" fillId="2" borderId="2" xfId="0" applyFont="1" applyFill="1" applyBorder="1" applyAlignment="1">
      <alignment vertical="center" wrapText="1" shrinkToFit="1"/>
    </xf>
    <xf numFmtId="0" fontId="8" fillId="4" borderId="1" xfId="0" applyFont="1" applyFill="1" applyBorder="1" applyAlignment="1">
      <alignment horizontal="center" vertical="center"/>
    </xf>
    <xf numFmtId="0" fontId="8" fillId="4" borderId="2" xfId="0" applyFont="1" applyFill="1" applyBorder="1" applyAlignment="1">
      <alignment horizontal="center" vertical="center"/>
    </xf>
    <xf numFmtId="0" fontId="8" fillId="4" borderId="3" xfId="0" applyFont="1" applyFill="1" applyBorder="1" applyAlignment="1">
      <alignment horizontal="center" vertical="center"/>
    </xf>
    <xf numFmtId="0" fontId="11" fillId="4" borderId="1" xfId="0" applyFont="1" applyFill="1" applyBorder="1" applyAlignment="1">
      <alignment horizontal="left" vertical="center"/>
    </xf>
    <xf numFmtId="0" fontId="11" fillId="4" borderId="2" xfId="0" applyFont="1" applyFill="1" applyBorder="1" applyAlignment="1">
      <alignment horizontal="left" vertical="center"/>
    </xf>
    <xf numFmtId="0" fontId="11" fillId="4" borderId="3" xfId="0" applyFont="1" applyFill="1" applyBorder="1" applyAlignment="1">
      <alignment horizontal="left" vertical="center"/>
    </xf>
    <xf numFmtId="0" fontId="11" fillId="4" borderId="8" xfId="0" applyFont="1" applyFill="1" applyBorder="1" applyAlignment="1">
      <alignment horizontal="center" vertical="center"/>
    </xf>
    <xf numFmtId="0" fontId="11" fillId="4" borderId="7" xfId="0" applyFont="1" applyFill="1" applyBorder="1" applyAlignment="1">
      <alignment horizontal="center" vertical="center"/>
    </xf>
    <xf numFmtId="0" fontId="11" fillId="4" borderId="9" xfId="0" applyFont="1" applyFill="1" applyBorder="1" applyAlignment="1">
      <alignment horizontal="center" vertical="center"/>
    </xf>
    <xf numFmtId="0" fontId="11" fillId="4" borderId="8" xfId="0" applyFont="1" applyFill="1" applyBorder="1" applyAlignment="1">
      <alignment horizontal="center" vertical="center" shrinkToFit="1"/>
    </xf>
    <xf numFmtId="0" fontId="11" fillId="4" borderId="7" xfId="0" applyFont="1" applyFill="1" applyBorder="1" applyAlignment="1">
      <alignment horizontal="center" vertical="center" shrinkToFit="1"/>
    </xf>
    <xf numFmtId="0" fontId="11" fillId="4" borderId="9" xfId="0" applyFont="1" applyFill="1" applyBorder="1" applyAlignment="1">
      <alignment horizontal="center" vertical="center" shrinkToFi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7" xfId="0" applyFont="1" applyFill="1" applyBorder="1" applyAlignment="1">
      <alignment horizontal="center" vertical="center"/>
    </xf>
    <xf numFmtId="0" fontId="18" fillId="4" borderId="1" xfId="0" applyFont="1" applyFill="1" applyBorder="1" applyAlignment="1">
      <alignment horizontal="left" vertical="center" shrinkToFit="1"/>
    </xf>
    <xf numFmtId="0" fontId="18" fillId="4" borderId="2" xfId="0" applyFont="1" applyFill="1" applyBorder="1" applyAlignment="1">
      <alignment horizontal="left" vertical="center" shrinkToFit="1"/>
    </xf>
    <xf numFmtId="0" fontId="18" fillId="4" borderId="3" xfId="0" applyFont="1" applyFill="1" applyBorder="1" applyAlignment="1">
      <alignment horizontal="left" vertical="center" shrinkToFit="1"/>
    </xf>
    <xf numFmtId="0" fontId="9" fillId="0" borderId="0" xfId="0" applyFont="1" applyAlignment="1">
      <alignment horizontal="center" vertical="center"/>
    </xf>
    <xf numFmtId="0" fontId="11" fillId="2" borderId="1" xfId="0" applyFont="1" applyFill="1" applyBorder="1" applyAlignment="1">
      <alignment horizontal="center" vertical="center" wrapText="1" shrinkToFi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33" fillId="6" borderId="1" xfId="0" applyFont="1" applyFill="1" applyBorder="1" applyAlignment="1">
      <alignment vertical="center" wrapText="1" shrinkToFit="1"/>
    </xf>
    <xf numFmtId="0" fontId="33" fillId="6" borderId="2" xfId="0" applyFont="1" applyFill="1" applyBorder="1" applyAlignment="1">
      <alignment vertical="center" wrapText="1" shrinkToFit="1"/>
    </xf>
    <xf numFmtId="0" fontId="33" fillId="6" borderId="3" xfId="0" applyFont="1" applyFill="1" applyBorder="1" applyAlignment="1">
      <alignment vertical="center" wrapText="1" shrinkToFit="1"/>
    </xf>
    <xf numFmtId="0" fontId="11" fillId="3" borderId="0" xfId="0" applyFont="1" applyFill="1">
      <alignment vertical="center"/>
    </xf>
    <xf numFmtId="0" fontId="11" fillId="3" borderId="14" xfId="0" applyFont="1" applyFill="1" applyBorder="1">
      <alignment vertical="center"/>
    </xf>
    <xf numFmtId="0" fontId="11" fillId="3" borderId="19" xfId="0" applyFont="1" applyFill="1" applyBorder="1">
      <alignment vertical="center"/>
    </xf>
    <xf numFmtId="0" fontId="11" fillId="3" borderId="20" xfId="0" applyFont="1" applyFill="1" applyBorder="1">
      <alignment vertical="center"/>
    </xf>
    <xf numFmtId="49" fontId="16" fillId="4" borderId="1" xfId="0" applyNumberFormat="1" applyFont="1" applyFill="1" applyBorder="1" applyAlignment="1">
      <alignment horizontal="left" vertical="center"/>
    </xf>
    <xf numFmtId="49" fontId="16" fillId="4" borderId="2" xfId="0" applyNumberFormat="1" applyFont="1" applyFill="1" applyBorder="1" applyAlignment="1">
      <alignment horizontal="left" vertical="center"/>
    </xf>
    <xf numFmtId="49" fontId="16" fillId="4" borderId="3" xfId="0" applyNumberFormat="1" applyFont="1" applyFill="1" applyBorder="1" applyAlignment="1">
      <alignment horizontal="left" vertical="center"/>
    </xf>
    <xf numFmtId="0" fontId="11" fillId="2" borderId="1" xfId="0" applyFont="1" applyFill="1" applyBorder="1" applyAlignment="1">
      <alignment vertical="center" shrinkToFit="1"/>
    </xf>
    <xf numFmtId="0" fontId="11" fillId="2" borderId="2" xfId="0" applyFont="1" applyFill="1" applyBorder="1" applyAlignment="1">
      <alignment vertical="center" shrinkToFit="1"/>
    </xf>
    <xf numFmtId="0" fontId="11" fillId="2" borderId="3" xfId="0" applyFont="1" applyFill="1" applyBorder="1" applyAlignment="1">
      <alignment vertical="center" shrinkToFit="1"/>
    </xf>
    <xf numFmtId="0" fontId="11" fillId="2" borderId="2" xfId="0" applyFont="1" applyFill="1" applyBorder="1" applyAlignment="1">
      <alignment horizontal="center" vertical="center" wrapText="1"/>
    </xf>
    <xf numFmtId="179" fontId="33" fillId="6" borderId="4" xfId="0" applyNumberFormat="1" applyFont="1" applyFill="1" applyBorder="1" applyAlignment="1">
      <alignment horizontal="right" vertical="center" wrapText="1"/>
    </xf>
    <xf numFmtId="179" fontId="33" fillId="6" borderId="5" xfId="0" applyNumberFormat="1" applyFont="1" applyFill="1" applyBorder="1" applyAlignment="1">
      <alignment horizontal="right" vertical="center" wrapText="1"/>
    </xf>
    <xf numFmtId="179" fontId="33" fillId="6" borderId="8" xfId="0" applyNumberFormat="1" applyFont="1" applyFill="1" applyBorder="1" applyAlignment="1">
      <alignment horizontal="right" vertical="center" wrapText="1"/>
    </xf>
    <xf numFmtId="179" fontId="33" fillId="6" borderId="7" xfId="0" applyNumberFormat="1" applyFont="1" applyFill="1" applyBorder="1" applyAlignment="1">
      <alignment horizontal="right" vertical="center" wrapText="1"/>
    </xf>
    <xf numFmtId="0" fontId="11" fillId="2" borderId="15"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16" xfId="0" applyFont="1" applyFill="1" applyBorder="1" applyAlignment="1">
      <alignment horizontal="center" vertical="center"/>
    </xf>
    <xf numFmtId="178" fontId="33" fillId="6" borderId="17" xfId="0" applyNumberFormat="1" applyFont="1" applyFill="1" applyBorder="1" applyAlignment="1">
      <alignment vertical="center" shrinkToFit="1"/>
    </xf>
    <xf numFmtId="178" fontId="33" fillId="6" borderId="5" xfId="0" applyNumberFormat="1" applyFont="1" applyFill="1" applyBorder="1" applyAlignment="1">
      <alignment vertical="center" shrinkToFit="1"/>
    </xf>
    <xf numFmtId="178" fontId="33" fillId="6" borderId="18" xfId="0" applyNumberFormat="1" applyFont="1" applyFill="1" applyBorder="1" applyAlignment="1">
      <alignment vertical="center" shrinkToFit="1"/>
    </xf>
    <xf numFmtId="178" fontId="33" fillId="6" borderId="19" xfId="0" applyNumberFormat="1" applyFont="1" applyFill="1" applyBorder="1" applyAlignment="1">
      <alignment vertical="center" shrinkToFit="1"/>
    </xf>
    <xf numFmtId="0" fontId="11" fillId="0" borderId="0" xfId="0" applyFont="1" applyAlignment="1">
      <alignment horizontal="center" vertical="center"/>
    </xf>
    <xf numFmtId="0" fontId="7" fillId="0" borderId="12" xfId="0" applyFont="1" applyBorder="1">
      <alignment vertical="center"/>
    </xf>
    <xf numFmtId="49" fontId="16" fillId="5" borderId="1" xfId="0" applyNumberFormat="1" applyFont="1" applyFill="1" applyBorder="1" applyAlignment="1">
      <alignment horizontal="right" vertical="center"/>
    </xf>
    <xf numFmtId="49" fontId="16" fillId="5" borderId="2" xfId="0" applyNumberFormat="1" applyFont="1" applyFill="1" applyBorder="1" applyAlignment="1">
      <alignment horizontal="right" vertical="center"/>
    </xf>
    <xf numFmtId="49" fontId="16" fillId="5" borderId="3" xfId="0" applyNumberFormat="1" applyFont="1" applyFill="1" applyBorder="1" applyAlignment="1">
      <alignment horizontal="right" vertical="center"/>
    </xf>
    <xf numFmtId="49" fontId="16" fillId="5" borderId="1" xfId="0" applyNumberFormat="1" applyFont="1" applyFill="1" applyBorder="1" applyAlignment="1">
      <alignment horizontal="left" vertical="center" wrapText="1"/>
    </xf>
    <xf numFmtId="49" fontId="16" fillId="5" borderId="2" xfId="0" applyNumberFormat="1" applyFont="1" applyFill="1" applyBorder="1" applyAlignment="1">
      <alignment horizontal="left" vertical="center" wrapText="1"/>
    </xf>
    <xf numFmtId="49" fontId="16" fillId="5" borderId="3" xfId="0" applyNumberFormat="1" applyFont="1" applyFill="1" applyBorder="1" applyAlignment="1">
      <alignment horizontal="left" vertical="center" wrapText="1"/>
    </xf>
    <xf numFmtId="49" fontId="16" fillId="4" borderId="12" xfId="0" applyNumberFormat="1" applyFont="1" applyFill="1" applyBorder="1" applyAlignment="1">
      <alignment horizontal="left" vertical="center"/>
    </xf>
    <xf numFmtId="49" fontId="35" fillId="4" borderId="1" xfId="0" applyNumberFormat="1" applyFont="1" applyFill="1" applyBorder="1" applyAlignment="1">
      <alignment horizontal="left" vertical="center"/>
    </xf>
    <xf numFmtId="49" fontId="35" fillId="4" borderId="2" xfId="0" applyNumberFormat="1" applyFont="1" applyFill="1" applyBorder="1" applyAlignment="1">
      <alignment horizontal="left" vertical="center"/>
    </xf>
    <xf numFmtId="49" fontId="35" fillId="4" borderId="3" xfId="0" applyNumberFormat="1" applyFont="1" applyFill="1" applyBorder="1" applyAlignment="1">
      <alignment horizontal="left" vertical="center"/>
    </xf>
    <xf numFmtId="49" fontId="16" fillId="5" borderId="1" xfId="0" applyNumberFormat="1" applyFont="1" applyFill="1" applyBorder="1" applyAlignment="1">
      <alignment horizontal="center" vertical="center" wrapText="1"/>
    </xf>
    <xf numFmtId="49" fontId="16" fillId="5" borderId="2" xfId="0" applyNumberFormat="1" applyFont="1" applyFill="1" applyBorder="1" applyAlignment="1">
      <alignment horizontal="center" vertical="center" wrapText="1"/>
    </xf>
    <xf numFmtId="49" fontId="16" fillId="5" borderId="3" xfId="0" applyNumberFormat="1" applyFont="1" applyFill="1" applyBorder="1" applyAlignment="1">
      <alignment horizontal="center" vertical="center" wrapText="1"/>
    </xf>
    <xf numFmtId="0" fontId="54" fillId="4" borderId="1" xfId="0" applyFont="1" applyFill="1" applyBorder="1" applyAlignment="1">
      <alignment horizontal="left" vertical="center" shrinkToFit="1"/>
    </xf>
    <xf numFmtId="0" fontId="54" fillId="4" borderId="2" xfId="0" applyFont="1" applyFill="1" applyBorder="1" applyAlignment="1">
      <alignment horizontal="left" vertical="center" shrinkToFit="1"/>
    </xf>
    <xf numFmtId="0" fontId="54" fillId="4" borderId="3" xfId="0" applyFont="1" applyFill="1" applyBorder="1" applyAlignment="1">
      <alignment horizontal="left" vertical="center" shrinkToFit="1"/>
    </xf>
    <xf numFmtId="178" fontId="16" fillId="0" borderId="0" xfId="0" applyNumberFormat="1" applyFont="1" applyAlignment="1">
      <alignment vertical="center" shrinkToFit="1"/>
    </xf>
    <xf numFmtId="0" fontId="16" fillId="0" borderId="0" xfId="0" applyFont="1" applyAlignment="1">
      <alignment horizontal="center" vertical="center"/>
    </xf>
    <xf numFmtId="0" fontId="18" fillId="4" borderId="12" xfId="0" applyFont="1" applyFill="1" applyBorder="1" applyAlignment="1">
      <alignment horizontal="left" vertical="center" shrinkToFit="1"/>
    </xf>
    <xf numFmtId="0" fontId="31" fillId="4" borderId="21" xfId="7" applyFont="1" applyFill="1" applyBorder="1" applyAlignment="1">
      <alignment horizontal="center" vertical="center"/>
    </xf>
    <xf numFmtId="0" fontId="31" fillId="4" borderId="22" xfId="7" applyFont="1" applyFill="1" applyBorder="1" applyAlignment="1">
      <alignment horizontal="center" vertical="center"/>
    </xf>
    <xf numFmtId="0" fontId="31" fillId="4" borderId="23" xfId="7" applyFont="1" applyFill="1" applyBorder="1" applyAlignment="1">
      <alignment horizontal="center" vertical="center"/>
    </xf>
  </cellXfs>
  <cellStyles count="8">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標準" xfId="0" builtinId="0"/>
    <cellStyle name="標準 2" xfId="3" xr:uid="{00000000-0005-0000-0000-000005000000}"/>
    <cellStyle name="標準 3" xfId="5" xr:uid="{00000000-0005-0000-0000-000006000000}"/>
    <cellStyle name="標準 4" xfId="7" xr:uid="{6DD045E0-B6FF-4F7A-BDCA-D4693D147456}"/>
  </cellStyles>
  <dxfs count="48">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font>
        <color rgb="FF0000FF"/>
        <family val="3"/>
        <charset val="128"/>
      </font>
      <fill>
        <patternFill patternType="solid">
          <fgColor indexed="64"/>
          <bgColor rgb="FFFFFFCC"/>
        </patternFill>
      </fill>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rgb="FFCCFFFF"/>
        </patternFill>
      </fill>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rgb="FFCCFFFF"/>
        </patternFill>
      </fill>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s>
  <tableStyles count="0" defaultTableStyle="TableStyleMedium2" defaultPivotStyle="PivotStyleLight16"/>
  <colors>
    <mruColors>
      <color rgb="FFCCFFFF"/>
      <color rgb="FFFFFFCC"/>
      <color rgb="FF0000FF"/>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466725</xdr:colOff>
      <xdr:row>0</xdr:row>
      <xdr:rowOff>9525</xdr:rowOff>
    </xdr:from>
    <xdr:to>
      <xdr:col>7</xdr:col>
      <xdr:colOff>866774</xdr:colOff>
      <xdr:row>3</xdr:row>
      <xdr:rowOff>20955</xdr:rowOff>
    </xdr:to>
    <xdr:sp macro="" textlink="">
      <xdr:nvSpPr>
        <xdr:cNvPr id="2" name="テキスト ボックス 1">
          <a:extLst>
            <a:ext uri="{FF2B5EF4-FFF2-40B4-BE49-F238E27FC236}">
              <a16:creationId xmlns:a16="http://schemas.microsoft.com/office/drawing/2014/main" id="{ED73BE55-A492-4C1E-B514-CFE1861EF1CF}"/>
            </a:ext>
          </a:extLst>
        </xdr:cNvPr>
        <xdr:cNvSpPr txBox="1"/>
      </xdr:nvSpPr>
      <xdr:spPr>
        <a:xfrm>
          <a:off x="1752600" y="9525"/>
          <a:ext cx="1971674" cy="525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13335</xdr:colOff>
      <xdr:row>3</xdr:row>
      <xdr:rowOff>360045</xdr:rowOff>
    </xdr:from>
    <xdr:to>
      <xdr:col>33</xdr:col>
      <xdr:colOff>97155</xdr:colOff>
      <xdr:row>9</xdr:row>
      <xdr:rowOff>302895</xdr:rowOff>
    </xdr:to>
    <xdr:sp macro="" textlink="">
      <xdr:nvSpPr>
        <xdr:cNvPr id="2" name="テキスト ボックス 1">
          <a:extLst>
            <a:ext uri="{FF2B5EF4-FFF2-40B4-BE49-F238E27FC236}">
              <a16:creationId xmlns:a16="http://schemas.microsoft.com/office/drawing/2014/main" id="{EF0D8673-A4C8-BA2C-E211-271FEBC60CB2}"/>
            </a:ext>
          </a:extLst>
        </xdr:cNvPr>
        <xdr:cNvSpPr txBox="1"/>
      </xdr:nvSpPr>
      <xdr:spPr>
        <a:xfrm>
          <a:off x="11717655" y="1000125"/>
          <a:ext cx="3581400" cy="20231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自動転記シートにつき、原則入力不要</a:t>
          </a:r>
        </a:p>
      </xdr:txBody>
    </xdr:sp>
    <xdr:clientData/>
  </xdr:twoCellAnchor>
  <xdr:twoCellAnchor>
    <xdr:from>
      <xdr:col>3</xdr:col>
      <xdr:colOff>1524000</xdr:colOff>
      <xdr:row>0</xdr:row>
      <xdr:rowOff>0</xdr:rowOff>
    </xdr:from>
    <xdr:to>
      <xdr:col>4</xdr:col>
      <xdr:colOff>398144</xdr:colOff>
      <xdr:row>2</xdr:row>
      <xdr:rowOff>102870</xdr:rowOff>
    </xdr:to>
    <xdr:sp macro="" textlink="">
      <xdr:nvSpPr>
        <xdr:cNvPr id="3" name="テキスト ボックス 2">
          <a:extLst>
            <a:ext uri="{FF2B5EF4-FFF2-40B4-BE49-F238E27FC236}">
              <a16:creationId xmlns:a16="http://schemas.microsoft.com/office/drawing/2014/main" id="{DB449E62-7C25-420F-B631-A68EC26CA399}"/>
            </a:ext>
          </a:extLst>
        </xdr:cNvPr>
        <xdr:cNvSpPr txBox="1"/>
      </xdr:nvSpPr>
      <xdr:spPr>
        <a:xfrm>
          <a:off x="4772025" y="0"/>
          <a:ext cx="1969769" cy="5219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＜記載例＞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142875</xdr:colOff>
      <xdr:row>0</xdr:row>
      <xdr:rowOff>0</xdr:rowOff>
    </xdr:from>
    <xdr:to>
      <xdr:col>35</xdr:col>
      <xdr:colOff>106679</xdr:colOff>
      <xdr:row>2</xdr:row>
      <xdr:rowOff>253365</xdr:rowOff>
    </xdr:to>
    <xdr:sp macro="" textlink="">
      <xdr:nvSpPr>
        <xdr:cNvPr id="2" name="テキスト ボックス 1">
          <a:extLst>
            <a:ext uri="{FF2B5EF4-FFF2-40B4-BE49-F238E27FC236}">
              <a16:creationId xmlns:a16="http://schemas.microsoft.com/office/drawing/2014/main" id="{152AD48F-BA4F-4740-A4B2-582BFC8D3D55}"/>
            </a:ext>
          </a:extLst>
        </xdr:cNvPr>
        <xdr:cNvSpPr txBox="1"/>
      </xdr:nvSpPr>
      <xdr:spPr>
        <a:xfrm>
          <a:off x="4343400" y="0"/>
          <a:ext cx="1964054" cy="520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＜記載例＞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22</xdr:col>
      <xdr:colOff>123825</xdr:colOff>
      <xdr:row>0</xdr:row>
      <xdr:rowOff>0</xdr:rowOff>
    </xdr:from>
    <xdr:to>
      <xdr:col>35</xdr:col>
      <xdr:colOff>87629</xdr:colOff>
      <xdr:row>2</xdr:row>
      <xdr:rowOff>257175</xdr:rowOff>
    </xdr:to>
    <xdr:sp macro="" textlink="">
      <xdr:nvSpPr>
        <xdr:cNvPr id="2" name="テキスト ボックス 1">
          <a:extLst>
            <a:ext uri="{FF2B5EF4-FFF2-40B4-BE49-F238E27FC236}">
              <a16:creationId xmlns:a16="http://schemas.microsoft.com/office/drawing/2014/main" id="{1C1FE73E-C5F4-4B38-9C46-7736378FE634}"/>
            </a:ext>
          </a:extLst>
        </xdr:cNvPr>
        <xdr:cNvSpPr txBox="1"/>
      </xdr:nvSpPr>
      <xdr:spPr>
        <a:xfrm>
          <a:off x="4324350" y="0"/>
          <a:ext cx="1964054"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＜記載例＞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22</xdr:col>
      <xdr:colOff>142875</xdr:colOff>
      <xdr:row>0</xdr:row>
      <xdr:rowOff>66675</xdr:rowOff>
    </xdr:from>
    <xdr:to>
      <xdr:col>35</xdr:col>
      <xdr:colOff>106679</xdr:colOff>
      <xdr:row>2</xdr:row>
      <xdr:rowOff>316230</xdr:rowOff>
    </xdr:to>
    <xdr:sp macro="" textlink="">
      <xdr:nvSpPr>
        <xdr:cNvPr id="2" name="テキスト ボックス 1">
          <a:extLst>
            <a:ext uri="{FF2B5EF4-FFF2-40B4-BE49-F238E27FC236}">
              <a16:creationId xmlns:a16="http://schemas.microsoft.com/office/drawing/2014/main" id="{07C7251D-314C-4BF2-B0C0-3F520219C8C0}"/>
            </a:ext>
          </a:extLst>
        </xdr:cNvPr>
        <xdr:cNvSpPr txBox="1"/>
      </xdr:nvSpPr>
      <xdr:spPr>
        <a:xfrm>
          <a:off x="4343400" y="66675"/>
          <a:ext cx="1964054" cy="516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＜記載例＞</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62BFB5B-3984-40E5-A1BF-9A05C125B5F5}" name="所要額A" displayName="所要額A" ref="H28:H35" totalsRowCount="1" headerRowDxfId="47" dataDxfId="45" totalsRowDxfId="43" headerRowBorderDxfId="46" tableBorderDxfId="44" totalsRowBorderDxfId="42" dataCellStyle="桁区切り">
  <tableColumns count="1">
    <tableColumn id="1" xr3:uid="{E17F230D-9763-4A86-AE8F-D99DA7997578}" name="所要額（円）_x000a_※税抜金額" totalsRowFunction="custom" dataDxfId="41" totalsRowDxfId="40" dataCellStyle="桁区切り">
      <totalsRowFormula>SUM(所要額A[])</totalsRow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EF43A1E-ABF7-41C5-ABFE-522D959DD480}" name="所要額B" displayName="所要額B" ref="H38:H43" totalsRowCount="1" headerRowDxfId="39" dataDxfId="37" totalsRowDxfId="35" headerRowBorderDxfId="38" tableBorderDxfId="36" totalsRowBorderDxfId="34" dataCellStyle="桁区切り">
  <tableColumns count="1">
    <tableColumn id="1" xr3:uid="{C77759FC-F68F-42B7-90F6-0A4A94876748}" name="所要額（円）_x000a_※税抜金額" totalsRowFunction="custom" dataDxfId="33" totalsRowDxfId="32" dataCellStyle="桁区切り">
      <totalsRowFormula>SUM(所要額B[])</totalsRow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9CBBE95-611B-43D4-A461-107E5DF06980}" name="所要額A2" displayName="所要額A2" ref="H28:H35" totalsRowCount="1" headerRowDxfId="31" dataDxfId="29" totalsRowDxfId="27" headerRowBorderDxfId="30" tableBorderDxfId="28" totalsRowBorderDxfId="26" dataCellStyle="桁区切り">
  <tableColumns count="1">
    <tableColumn id="1" xr3:uid="{B19BE018-9B2C-4706-902A-DF5CFE30AA66}" name="所要額（円）_x000a_※税抜金額" totalsRowFunction="custom" dataDxfId="25" totalsRowDxfId="24" dataCellStyle="桁区切り">
      <totalsRowFormula>SUM(所要額A2[])</totalsRow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6D91242-56C9-410E-9729-AEB1863C2DFE}" name="所要額B3" displayName="所要額B3" ref="H38:H43" totalsRowCount="1" headerRowDxfId="23" dataDxfId="21" totalsRowDxfId="19" headerRowBorderDxfId="22" tableBorderDxfId="20" totalsRowBorderDxfId="18" dataCellStyle="桁区切り">
  <tableColumns count="1">
    <tableColumn id="1" xr3:uid="{74CB47C0-057C-4F97-B8DF-C91CB8E753D6}" name="所要額（円）_x000a_※税抜金額" totalsRowFunction="custom" dataDxfId="17" totalsRowDxfId="16" dataCellStyle="桁区切り">
      <totalsRowFormula>SUM(所要額B3[])</totalsRow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38C9726-EA8C-4409-B4EA-7A4F124AB0A6}" name="所要額A6" displayName="所要額A6" ref="H28:H35" totalsRowCount="1" headerRowDxfId="15" dataDxfId="13" totalsRowDxfId="11" headerRowBorderDxfId="14" tableBorderDxfId="12" totalsRowBorderDxfId="10" dataCellStyle="桁区切り">
  <tableColumns count="1">
    <tableColumn id="1" xr3:uid="{B0F8D7B9-3155-4AC5-8065-C2295D9C85F7}" name="所要額（円）_x000a_※税抜金額" totalsRowFunction="custom" dataDxfId="9" totalsRowDxfId="8" dataCellStyle="桁区切り">
      <totalsRowFormula>SUM(所要額A6[])</totalsRow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E35ABDD-08C6-4771-A871-4D54971F2939}" name="所要額B7" displayName="所要額B7" ref="H38:H43" totalsRowCount="1" headerRowDxfId="7" dataDxfId="5" totalsRowDxfId="3" headerRowBorderDxfId="6" tableBorderDxfId="4" totalsRowBorderDxfId="2" dataCellStyle="桁区切り">
  <tableColumns count="1">
    <tableColumn id="1" xr3:uid="{7B94D1D5-F8EB-4999-A332-4478672334C2}" name="所要額（円）_x000a_※税抜金額" totalsRowFunction="custom" dataDxfId="1" totalsRowDxfId="0" dataCellStyle="桁区切り">
      <totalsRowFormula>SUM(所要額B7[])</totalsRow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table" Target="../tables/table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47"/>
  <sheetViews>
    <sheetView showGridLines="0" showZeros="0" tabSelected="1" view="pageBreakPreview" topLeftCell="A10" zoomScaleNormal="100" zoomScaleSheetLayoutView="100" workbookViewId="0">
      <selection activeCell="L26" sqref="L26"/>
    </sheetView>
  </sheetViews>
  <sheetFormatPr defaultColWidth="2.21875" defaultRowHeight="12"/>
  <cols>
    <col min="1" max="3" width="2.33203125" style="1" customWidth="1"/>
    <col min="4" max="4" width="11.6640625" style="1" customWidth="1"/>
    <col min="5" max="5" width="11.109375" style="1" customWidth="1"/>
    <col min="6" max="6" width="9.44140625" style="1" customWidth="1"/>
    <col min="7" max="7" width="2.33203125" style="1" customWidth="1"/>
    <col min="8" max="8" width="12.77734375" style="1" customWidth="1"/>
    <col min="9" max="9" width="37.44140625" style="1" customWidth="1"/>
    <col min="10" max="10" width="2.6640625" style="1" customWidth="1"/>
    <col min="11" max="11" width="2.33203125" style="1" customWidth="1"/>
    <col min="12" max="12" width="106.33203125" style="1" customWidth="1"/>
    <col min="13" max="38" width="2.33203125" style="1" customWidth="1"/>
    <col min="39" max="39" width="2.109375" style="1" customWidth="1"/>
    <col min="40" max="16384" width="2.21875" style="1"/>
  </cols>
  <sheetData>
    <row r="1" spans="1:39" ht="13.2">
      <c r="A1" s="46" t="s">
        <v>90</v>
      </c>
      <c r="AM1" s="26"/>
    </row>
    <row r="2" spans="1:39" ht="13.2">
      <c r="A2" s="12"/>
      <c r="B2" s="12"/>
      <c r="C2" s="27"/>
      <c r="D2" s="27"/>
      <c r="E2" s="12"/>
      <c r="F2" s="12"/>
      <c r="G2" s="12"/>
      <c r="H2" s="12"/>
      <c r="I2" s="73" t="s">
        <v>122</v>
      </c>
      <c r="J2" s="12"/>
      <c r="K2" s="12"/>
      <c r="L2" s="48" t="s">
        <v>104</v>
      </c>
      <c r="M2" s="12"/>
      <c r="N2" s="12"/>
      <c r="O2" s="12"/>
      <c r="P2" s="12"/>
      <c r="Q2" s="12"/>
      <c r="R2" s="12"/>
      <c r="S2" s="12"/>
      <c r="T2" s="12"/>
      <c r="U2" s="12"/>
      <c r="V2" s="12"/>
      <c r="W2" s="12"/>
      <c r="X2" s="12"/>
      <c r="Y2" s="12"/>
      <c r="Z2" s="12"/>
      <c r="AA2" s="12"/>
      <c r="AM2" s="27"/>
    </row>
    <row r="3" spans="1:39" ht="13.2" customHeight="1">
      <c r="A3" s="12"/>
      <c r="B3" s="12"/>
      <c r="C3" s="27"/>
      <c r="D3" s="27"/>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row>
    <row r="4" spans="1:39" ht="18" customHeight="1">
      <c r="A4" s="121" t="s">
        <v>21</v>
      </c>
      <c r="B4" s="121"/>
      <c r="C4" s="121"/>
      <c r="D4" s="121"/>
      <c r="E4" s="121"/>
      <c r="F4" s="121"/>
      <c r="G4" s="121"/>
      <c r="H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row>
    <row r="5" spans="1:39" ht="14.4" customHeight="1">
      <c r="A5" s="26"/>
      <c r="B5" s="26"/>
      <c r="C5" s="26"/>
      <c r="D5" s="26"/>
      <c r="E5" s="26"/>
      <c r="F5" s="30" t="s">
        <v>25</v>
      </c>
      <c r="G5" s="26"/>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row>
    <row r="6" spans="1:39" ht="14.4" customHeight="1">
      <c r="A6" s="26"/>
      <c r="B6" s="26"/>
      <c r="C6" s="26"/>
      <c r="D6" s="26"/>
      <c r="E6" s="26"/>
      <c r="F6" s="12" t="s">
        <v>23</v>
      </c>
      <c r="G6" s="26"/>
      <c r="H6" s="108" t="s">
        <v>123</v>
      </c>
      <c r="I6" s="108"/>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row>
    <row r="7" spans="1:39" ht="15.75" customHeight="1">
      <c r="A7" s="26"/>
      <c r="B7" s="26"/>
      <c r="C7" s="26"/>
      <c r="D7" s="26"/>
      <c r="E7" s="26"/>
      <c r="F7" s="30" t="s">
        <v>22</v>
      </c>
      <c r="G7" s="26"/>
      <c r="H7" s="108" t="s">
        <v>124</v>
      </c>
      <c r="I7" s="108"/>
      <c r="J7" s="12"/>
      <c r="K7" s="12"/>
      <c r="L7" s="12" t="s">
        <v>26</v>
      </c>
      <c r="M7" s="12"/>
      <c r="N7" s="12"/>
      <c r="O7" s="12"/>
      <c r="P7" s="12"/>
      <c r="Q7" s="12"/>
      <c r="R7" s="12"/>
      <c r="S7" s="12"/>
      <c r="T7" s="12"/>
      <c r="U7" s="12"/>
      <c r="V7" s="12"/>
      <c r="W7" s="12"/>
      <c r="X7" s="12"/>
      <c r="Y7" s="12"/>
      <c r="Z7" s="12"/>
      <c r="AA7" s="12"/>
      <c r="AB7" s="12"/>
      <c r="AC7" s="12"/>
      <c r="AD7" s="12"/>
      <c r="AE7" s="12"/>
      <c r="AF7" s="12"/>
      <c r="AG7" s="12"/>
      <c r="AH7" s="12"/>
      <c r="AI7" s="12"/>
      <c r="AJ7" s="12"/>
      <c r="AK7" s="12"/>
      <c r="AL7" s="26"/>
      <c r="AM7" s="12"/>
    </row>
    <row r="8" spans="1:39" ht="15.75" customHeight="1">
      <c r="A8" s="26"/>
      <c r="B8" s="26"/>
      <c r="C8" s="26"/>
      <c r="D8" s="26"/>
      <c r="E8" s="26"/>
      <c r="F8" s="30" t="s">
        <v>24</v>
      </c>
      <c r="G8" s="26"/>
      <c r="H8" s="26"/>
      <c r="I8" s="47" t="s">
        <v>125</v>
      </c>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29"/>
      <c r="AM8" s="12"/>
    </row>
    <row r="9" spans="1:39" ht="24" customHeight="1">
      <c r="A9" s="26"/>
      <c r="B9" s="26"/>
      <c r="C9" s="26"/>
      <c r="D9" s="26"/>
      <c r="E9" s="26"/>
      <c r="F9" s="26"/>
      <c r="G9" s="26"/>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row>
    <row r="10" spans="1:39" ht="18" customHeight="1">
      <c r="A10" s="111" t="s">
        <v>93</v>
      </c>
      <c r="B10" s="111"/>
      <c r="C10" s="111"/>
      <c r="D10" s="111"/>
      <c r="E10" s="111"/>
      <c r="F10" s="111"/>
      <c r="G10" s="111"/>
      <c r="H10" s="111"/>
      <c r="I10" s="111"/>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row>
    <row r="11" spans="1:39" ht="18" customHeight="1">
      <c r="A11" s="111" t="s">
        <v>94</v>
      </c>
      <c r="B11" s="111"/>
      <c r="C11" s="111"/>
      <c r="D11" s="111"/>
      <c r="E11" s="111"/>
      <c r="F11" s="111"/>
      <c r="G11" s="111"/>
      <c r="H11" s="111"/>
      <c r="I11" s="111"/>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row>
    <row r="12" spans="1:39" ht="17.25" customHeight="1">
      <c r="A12" s="12"/>
      <c r="B12" s="12"/>
      <c r="C12" s="27"/>
      <c r="D12" s="27"/>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row>
    <row r="13" spans="1:39" ht="49.8" customHeight="1">
      <c r="A13" s="12"/>
      <c r="B13" s="112" t="s">
        <v>95</v>
      </c>
      <c r="C13" s="112"/>
      <c r="D13" s="112"/>
      <c r="E13" s="112"/>
      <c r="F13" s="112"/>
      <c r="G13" s="112"/>
      <c r="H13" s="112"/>
      <c r="I13" s="112"/>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12"/>
      <c r="AL13" s="12"/>
      <c r="AM13" s="12"/>
    </row>
    <row r="14" spans="1:39" ht="18.600000000000001" customHeight="1">
      <c r="A14" s="12"/>
      <c r="B14" s="45"/>
      <c r="C14" s="45"/>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12"/>
      <c r="AL14" s="12"/>
      <c r="AM14" s="12"/>
    </row>
    <row r="15" spans="1:39" ht="18.600000000000001" customHeight="1">
      <c r="A15" s="12"/>
      <c r="B15" s="45"/>
      <c r="C15" s="45"/>
      <c r="D15" s="12" t="s">
        <v>96</v>
      </c>
      <c r="E15" s="45"/>
      <c r="F15" s="108" t="s">
        <v>127</v>
      </c>
      <c r="G15" s="108"/>
      <c r="H15" s="108"/>
      <c r="I15" s="45"/>
      <c r="J15" s="45"/>
      <c r="K15" s="45"/>
      <c r="L15" s="112" t="s">
        <v>105</v>
      </c>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12"/>
      <c r="AL15" s="12"/>
      <c r="AM15" s="12"/>
    </row>
    <row r="16" spans="1:39" ht="18.600000000000001" customHeight="1">
      <c r="A16" s="12"/>
      <c r="B16" s="45"/>
      <c r="C16" s="45"/>
      <c r="D16" s="12"/>
      <c r="E16" s="45"/>
      <c r="F16" s="108" t="s">
        <v>126</v>
      </c>
      <c r="G16" s="108"/>
      <c r="H16" s="108"/>
      <c r="I16" s="45"/>
      <c r="J16" s="45"/>
      <c r="K16" s="45"/>
      <c r="L16" s="112"/>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12"/>
      <c r="AL16" s="12"/>
      <c r="AM16" s="12"/>
    </row>
    <row r="17" spans="1:39" ht="10.199999999999999" customHeight="1">
      <c r="A17" s="12"/>
      <c r="B17" s="45"/>
      <c r="C17" s="45"/>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12"/>
      <c r="AL17" s="12"/>
      <c r="AM17" s="12"/>
    </row>
    <row r="18" spans="1:39" ht="21.6" customHeight="1">
      <c r="A18" s="12"/>
      <c r="B18" s="12"/>
      <c r="C18" s="12"/>
      <c r="D18" s="12" t="s">
        <v>97</v>
      </c>
      <c r="E18" s="12"/>
      <c r="F18" s="123">
        <v>960000</v>
      </c>
      <c r="G18" s="123"/>
      <c r="H18" s="123"/>
      <c r="I18" s="12" t="s">
        <v>83</v>
      </c>
      <c r="J18" s="12"/>
      <c r="K18" s="122" t="s">
        <v>114</v>
      </c>
      <c r="L18" s="122"/>
      <c r="M18" s="122"/>
      <c r="N18" s="122"/>
      <c r="O18" s="122"/>
      <c r="P18" s="122"/>
      <c r="Q18" s="122"/>
      <c r="R18" s="122"/>
      <c r="S18" s="122"/>
      <c r="T18" s="122"/>
      <c r="U18" s="122"/>
      <c r="V18" s="122"/>
      <c r="W18" s="45"/>
      <c r="X18" s="12"/>
      <c r="Y18" s="12"/>
      <c r="Z18" s="12"/>
      <c r="AA18" s="12"/>
      <c r="AB18" s="12"/>
      <c r="AC18" s="12"/>
      <c r="AD18" s="12"/>
      <c r="AE18" s="12"/>
      <c r="AF18" s="12"/>
      <c r="AG18" s="12"/>
      <c r="AH18" s="12"/>
      <c r="AI18" s="12"/>
      <c r="AJ18" s="12"/>
      <c r="AK18" s="12"/>
      <c r="AL18" s="12"/>
      <c r="AM18" s="12"/>
    </row>
    <row r="19" spans="1:39" ht="9.6" customHeight="1">
      <c r="A19" s="12"/>
      <c r="B19" s="12"/>
      <c r="C19" s="12"/>
      <c r="D19" s="12"/>
      <c r="E19" s="12"/>
      <c r="F19" s="12"/>
      <c r="G19" s="12"/>
      <c r="H19" s="12"/>
      <c r="I19" s="12"/>
      <c r="J19" s="12"/>
      <c r="K19" s="12"/>
      <c r="L19" s="12"/>
      <c r="M19" s="12"/>
      <c r="N19" s="12"/>
      <c r="O19" s="12"/>
      <c r="P19" s="12"/>
      <c r="Q19" s="12"/>
      <c r="R19" s="12"/>
      <c r="S19" s="12"/>
      <c r="T19" s="12"/>
      <c r="U19" s="12"/>
      <c r="V19" s="12"/>
      <c r="W19" s="45"/>
      <c r="X19" s="28"/>
      <c r="Y19" s="28"/>
      <c r="Z19" s="28"/>
      <c r="AA19" s="28"/>
      <c r="AB19" s="28"/>
      <c r="AC19" s="12"/>
      <c r="AD19" s="12"/>
      <c r="AE19" s="12"/>
      <c r="AF19" s="12"/>
      <c r="AG19" s="12"/>
      <c r="AH19" s="12"/>
      <c r="AI19" s="12"/>
      <c r="AJ19" s="12"/>
      <c r="AK19" s="12"/>
      <c r="AL19" s="12"/>
      <c r="AM19" s="12"/>
    </row>
    <row r="20" spans="1:39" ht="21.6" customHeight="1">
      <c r="A20" s="12"/>
      <c r="B20" s="12"/>
      <c r="C20" s="12"/>
      <c r="D20" s="12" t="s">
        <v>98</v>
      </c>
      <c r="E20" s="12"/>
      <c r="F20" s="109">
        <f ca="1">申請額一覧!H20*1000</f>
        <v>960000</v>
      </c>
      <c r="G20" s="109"/>
      <c r="H20" s="109"/>
      <c r="I20" s="12" t="s">
        <v>99</v>
      </c>
      <c r="J20" s="12"/>
      <c r="K20" s="122" t="s">
        <v>103</v>
      </c>
      <c r="L20" s="122"/>
      <c r="M20" s="122"/>
      <c r="N20" s="122"/>
      <c r="O20" s="122"/>
      <c r="P20" s="122"/>
      <c r="Q20" s="122"/>
      <c r="R20" s="122"/>
      <c r="S20" s="122"/>
      <c r="T20" s="122"/>
      <c r="U20" s="122"/>
      <c r="V20" s="122"/>
      <c r="W20" s="45"/>
      <c r="X20" s="28"/>
      <c r="Y20" s="28"/>
      <c r="Z20" s="28"/>
      <c r="AA20" s="28"/>
      <c r="AB20" s="28"/>
      <c r="AC20" s="12"/>
      <c r="AD20" s="12"/>
      <c r="AE20" s="12"/>
      <c r="AF20" s="12"/>
      <c r="AG20" s="12"/>
      <c r="AH20" s="12"/>
      <c r="AI20" s="12"/>
      <c r="AJ20" s="12"/>
      <c r="AK20" s="12"/>
      <c r="AL20" s="12"/>
      <c r="AM20" s="12"/>
    </row>
    <row r="21" spans="1:39" ht="14.25" customHeight="1">
      <c r="A21" s="12"/>
      <c r="B21" s="12"/>
      <c r="C21" s="12"/>
      <c r="D21" s="12"/>
      <c r="E21" s="12"/>
      <c r="F21" s="12"/>
      <c r="G21" s="12"/>
      <c r="H21" s="12"/>
      <c r="I21" s="12"/>
      <c r="J21" s="12"/>
      <c r="K21" s="12"/>
      <c r="L21" s="12"/>
      <c r="M21" s="12"/>
      <c r="N21" s="12"/>
      <c r="O21" s="12"/>
      <c r="P21" s="12"/>
      <c r="Q21" s="12"/>
      <c r="R21" s="12"/>
      <c r="S21" s="12"/>
      <c r="T21" s="12"/>
      <c r="U21" s="12"/>
      <c r="V21" s="12"/>
      <c r="W21" s="45"/>
      <c r="X21" s="28"/>
      <c r="Y21" s="28"/>
      <c r="Z21" s="28"/>
      <c r="AA21" s="28"/>
      <c r="AB21" s="28"/>
      <c r="AC21" s="12"/>
      <c r="AD21" s="12"/>
      <c r="AE21" s="12"/>
      <c r="AF21" s="12"/>
      <c r="AG21" s="12"/>
      <c r="AH21" s="12"/>
      <c r="AI21" s="12"/>
      <c r="AJ21" s="12"/>
      <c r="AK21" s="12"/>
      <c r="AL21" s="12"/>
      <c r="AM21" s="12"/>
    </row>
    <row r="22" spans="1:39" ht="21" customHeight="1">
      <c r="A22" s="12"/>
      <c r="B22" s="12"/>
      <c r="C22" s="12"/>
      <c r="D22" s="12" t="s">
        <v>106</v>
      </c>
      <c r="E22" s="12"/>
      <c r="F22" s="113">
        <f ca="1">F20-F18</f>
        <v>0</v>
      </c>
      <c r="G22" s="114"/>
      <c r="H22" s="114"/>
      <c r="I22" s="12" t="s">
        <v>99</v>
      </c>
      <c r="J22" s="12"/>
      <c r="K22" s="12"/>
      <c r="L22" s="12"/>
      <c r="M22" s="12"/>
      <c r="N22" s="12"/>
      <c r="O22" s="12"/>
      <c r="P22" s="12"/>
      <c r="Q22" s="12"/>
      <c r="R22" s="12"/>
      <c r="S22" s="12"/>
      <c r="T22" s="12"/>
      <c r="U22" s="12"/>
      <c r="V22" s="12"/>
      <c r="W22" s="45"/>
      <c r="X22" s="28"/>
      <c r="Y22" s="28"/>
      <c r="Z22" s="28"/>
      <c r="AA22" s="28"/>
      <c r="AB22" s="28"/>
      <c r="AC22" s="12"/>
      <c r="AD22" s="12"/>
      <c r="AE22" s="12"/>
      <c r="AF22" s="12"/>
      <c r="AG22" s="12"/>
      <c r="AH22" s="12"/>
      <c r="AI22" s="12"/>
      <c r="AJ22" s="12"/>
      <c r="AK22" s="12"/>
      <c r="AL22" s="12"/>
      <c r="AM22" s="12"/>
    </row>
    <row r="23" spans="1:39" ht="14.25" customHeight="1">
      <c r="A23" s="12"/>
      <c r="B23" s="12"/>
      <c r="C23" s="12"/>
      <c r="D23" s="12"/>
      <c r="E23" s="12"/>
      <c r="F23" s="12"/>
      <c r="G23" s="12"/>
      <c r="H23" s="12"/>
      <c r="I23" s="12"/>
      <c r="J23" s="12"/>
      <c r="K23" s="12"/>
      <c r="L23" s="12"/>
      <c r="M23" s="12"/>
      <c r="N23" s="12"/>
      <c r="O23" s="12"/>
      <c r="P23" s="12"/>
      <c r="Q23" s="12"/>
      <c r="R23" s="12"/>
      <c r="S23" s="12"/>
      <c r="T23" s="12"/>
      <c r="U23" s="12"/>
      <c r="V23" s="12"/>
      <c r="W23" s="45"/>
      <c r="X23" s="28"/>
      <c r="Y23" s="28"/>
      <c r="Z23" s="28"/>
      <c r="AA23" s="28"/>
      <c r="AB23" s="28"/>
      <c r="AC23" s="12"/>
      <c r="AD23" s="12"/>
      <c r="AE23" s="12"/>
      <c r="AF23" s="12"/>
      <c r="AG23" s="12"/>
      <c r="AH23" s="12"/>
      <c r="AI23" s="12"/>
      <c r="AJ23" s="12"/>
      <c r="AK23" s="12"/>
      <c r="AL23" s="12"/>
      <c r="AM23" s="12"/>
    </row>
    <row r="24" spans="1:39" ht="14.25" customHeight="1">
      <c r="A24" s="12"/>
      <c r="B24" s="12"/>
      <c r="C24" s="12"/>
      <c r="D24" s="12" t="s">
        <v>107</v>
      </c>
      <c r="E24" s="12"/>
      <c r="F24" s="12" t="s">
        <v>113</v>
      </c>
      <c r="G24" s="12"/>
      <c r="H24" s="12"/>
      <c r="I24" s="12"/>
      <c r="J24" s="12"/>
      <c r="K24" s="12"/>
      <c r="L24" s="12"/>
      <c r="M24" s="12"/>
      <c r="N24" s="12"/>
      <c r="O24" s="12"/>
      <c r="P24" s="12"/>
      <c r="Q24" s="12"/>
      <c r="R24" s="12"/>
      <c r="S24" s="12"/>
      <c r="T24" s="12"/>
      <c r="U24" s="12"/>
      <c r="V24" s="12"/>
      <c r="W24" s="45"/>
      <c r="X24" s="28"/>
      <c r="Y24" s="28"/>
      <c r="Z24" s="28"/>
      <c r="AA24" s="28"/>
      <c r="AB24" s="28"/>
      <c r="AC24" s="12"/>
      <c r="AD24" s="12"/>
      <c r="AE24" s="12"/>
      <c r="AF24" s="12"/>
      <c r="AG24" s="12"/>
      <c r="AH24" s="12"/>
      <c r="AI24" s="12"/>
      <c r="AJ24" s="12"/>
      <c r="AK24" s="12"/>
      <c r="AL24" s="12"/>
      <c r="AM24" s="12"/>
    </row>
    <row r="25" spans="1:39" ht="14.25" customHeight="1">
      <c r="A25" s="12"/>
      <c r="B25" s="12"/>
      <c r="C25" s="12"/>
      <c r="D25" s="12"/>
      <c r="E25" s="12"/>
      <c r="F25" s="12"/>
      <c r="G25" s="12"/>
      <c r="H25" s="12"/>
      <c r="I25" s="12"/>
      <c r="J25" s="12"/>
      <c r="K25" s="12"/>
      <c r="L25" s="12"/>
      <c r="M25" s="12"/>
      <c r="N25" s="12"/>
      <c r="O25" s="12"/>
      <c r="P25" s="12"/>
      <c r="Q25" s="12"/>
      <c r="R25" s="12"/>
      <c r="S25" s="12"/>
      <c r="T25" s="12"/>
      <c r="U25" s="12"/>
      <c r="V25" s="12"/>
      <c r="W25" s="45"/>
      <c r="X25" s="28"/>
      <c r="Y25" s="28"/>
      <c r="Z25" s="28"/>
      <c r="AA25" s="28"/>
      <c r="AB25" s="28"/>
      <c r="AC25" s="12"/>
      <c r="AD25" s="12"/>
      <c r="AE25" s="12"/>
      <c r="AF25" s="12"/>
      <c r="AG25" s="12"/>
      <c r="AH25" s="12"/>
      <c r="AI25" s="12"/>
      <c r="AJ25" s="12"/>
      <c r="AK25" s="12"/>
      <c r="AL25" s="12"/>
      <c r="AM25" s="12"/>
    </row>
    <row r="26" spans="1:39" ht="29.4" customHeight="1">
      <c r="A26" s="12"/>
      <c r="B26" s="12"/>
      <c r="C26" s="12"/>
      <c r="D26" s="12" t="s">
        <v>108</v>
      </c>
      <c r="E26" s="12"/>
      <c r="F26" s="115" t="s">
        <v>171</v>
      </c>
      <c r="G26" s="116"/>
      <c r="H26" s="116"/>
      <c r="I26" s="117"/>
      <c r="J26" s="12"/>
      <c r="K26" s="12"/>
      <c r="L26" s="12" t="s">
        <v>109</v>
      </c>
      <c r="M26" s="12"/>
      <c r="N26" s="12"/>
      <c r="O26" s="12"/>
      <c r="P26" s="12"/>
      <c r="Q26" s="12"/>
      <c r="R26" s="12"/>
      <c r="S26" s="12"/>
      <c r="T26" s="12"/>
      <c r="U26" s="12"/>
      <c r="V26" s="12"/>
      <c r="W26" s="45"/>
      <c r="X26" s="28"/>
      <c r="Y26" s="28"/>
      <c r="Z26" s="28"/>
      <c r="AA26" s="28"/>
      <c r="AB26" s="28"/>
      <c r="AC26" s="12"/>
      <c r="AD26" s="12"/>
      <c r="AE26" s="12"/>
      <c r="AF26" s="12"/>
      <c r="AG26" s="12"/>
      <c r="AH26" s="12"/>
      <c r="AI26" s="12"/>
      <c r="AJ26" s="12"/>
      <c r="AK26" s="12"/>
      <c r="AL26" s="12"/>
      <c r="AM26" s="12"/>
    </row>
    <row r="27" spans="1:39" ht="29.4" customHeight="1">
      <c r="A27" s="12"/>
      <c r="B27" s="12"/>
      <c r="C27" s="12"/>
      <c r="D27" s="12"/>
      <c r="E27" s="12"/>
      <c r="F27" s="118"/>
      <c r="G27" s="119"/>
      <c r="H27" s="119"/>
      <c r="I27" s="120"/>
      <c r="J27" s="12"/>
      <c r="K27" s="12"/>
      <c r="L27" s="12"/>
      <c r="M27" s="12"/>
      <c r="N27" s="12"/>
      <c r="O27" s="12"/>
      <c r="P27" s="12"/>
      <c r="Q27" s="12"/>
      <c r="R27" s="12"/>
      <c r="S27" s="12"/>
      <c r="T27" s="12"/>
      <c r="U27" s="12"/>
      <c r="V27" s="12"/>
      <c r="W27" s="45"/>
      <c r="X27" s="28"/>
      <c r="Y27" s="28"/>
      <c r="Z27" s="28"/>
      <c r="AA27" s="28"/>
      <c r="AB27" s="28"/>
      <c r="AC27" s="12"/>
      <c r="AD27" s="12"/>
      <c r="AE27" s="12"/>
      <c r="AF27" s="12"/>
      <c r="AG27" s="12"/>
      <c r="AH27" s="12"/>
      <c r="AI27" s="12"/>
      <c r="AJ27" s="12"/>
      <c r="AK27" s="12"/>
      <c r="AL27" s="12"/>
      <c r="AM27" s="12"/>
    </row>
    <row r="28" spans="1:39" ht="29.4" customHeight="1">
      <c r="D28" s="107" t="s">
        <v>1</v>
      </c>
      <c r="E28" s="107"/>
      <c r="F28" s="107"/>
      <c r="G28" s="107"/>
      <c r="H28" s="107"/>
      <c r="I28" s="107"/>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row>
    <row r="29" spans="1:39" ht="14.25" customHeight="1">
      <c r="C29" s="12" t="s">
        <v>100</v>
      </c>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row>
    <row r="30" spans="1:39" ht="14.25" customHeight="1">
      <c r="C30" s="12" t="s">
        <v>101</v>
      </c>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row>
    <row r="31" spans="1:39" ht="16.8" customHeight="1">
      <c r="D31" s="107" t="s">
        <v>102</v>
      </c>
      <c r="E31" s="107"/>
      <c r="F31" s="107"/>
      <c r="G31" s="107"/>
      <c r="H31" s="107"/>
      <c r="I31" s="107"/>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row>
    <row r="32" spans="1:39" ht="18" customHeight="1">
      <c r="D32" s="69"/>
      <c r="E32" s="1" t="s">
        <v>74</v>
      </c>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row>
    <row r="33" spans="1:38" ht="18.75" customHeight="1">
      <c r="D33" s="70"/>
      <c r="E33" s="1" t="s">
        <v>75</v>
      </c>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row>
    <row r="34" spans="1:38" ht="18.75" customHeight="1">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row>
    <row r="35" spans="1:38" ht="24" customHeight="1">
      <c r="H35" s="1" t="s">
        <v>120</v>
      </c>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row>
    <row r="36" spans="1:38" ht="19.2" customHeight="1">
      <c r="C36" s="110" t="s">
        <v>115</v>
      </c>
      <c r="D36" s="110"/>
      <c r="E36" s="110"/>
      <c r="F36" s="88" t="s">
        <v>163</v>
      </c>
      <c r="H36" s="89" t="s">
        <v>116</v>
      </c>
      <c r="I36" s="90" t="s">
        <v>164</v>
      </c>
      <c r="L36" s="91"/>
      <c r="N36" s="12"/>
      <c r="O36" s="12"/>
      <c r="P36" s="12"/>
      <c r="Q36" s="12"/>
      <c r="R36" s="12"/>
      <c r="S36" s="12"/>
      <c r="T36" s="12"/>
      <c r="U36" s="12"/>
      <c r="V36" s="12"/>
      <c r="W36" s="12"/>
      <c r="X36" s="12"/>
      <c r="Y36" s="12"/>
      <c r="Z36" s="12"/>
      <c r="AA36" s="12"/>
      <c r="AB36" s="12"/>
      <c r="AC36" s="12"/>
      <c r="AD36" s="12"/>
      <c r="AE36" s="12"/>
      <c r="AF36" s="12"/>
      <c r="AG36" s="12"/>
      <c r="AH36" s="12"/>
      <c r="AI36" s="12"/>
      <c r="AJ36" s="32"/>
      <c r="AK36" s="32"/>
      <c r="AL36" s="32"/>
    </row>
    <row r="37" spans="1:38" ht="19.2" customHeight="1">
      <c r="A37" s="6"/>
      <c r="B37" s="6"/>
      <c r="C37" s="101" t="s">
        <v>117</v>
      </c>
      <c r="D37" s="102"/>
      <c r="E37" s="102"/>
      <c r="F37" s="103"/>
      <c r="G37" s="92"/>
      <c r="H37" s="93" t="s">
        <v>118</v>
      </c>
      <c r="I37" s="90" t="s">
        <v>165</v>
      </c>
      <c r="J37" s="6"/>
      <c r="Z37" s="31"/>
      <c r="AA37" s="31"/>
      <c r="AB37" s="31"/>
      <c r="AC37" s="31"/>
      <c r="AD37" s="32"/>
      <c r="AE37" s="32"/>
      <c r="AF37" s="32"/>
      <c r="AG37" s="32"/>
      <c r="AH37" s="32"/>
      <c r="AI37" s="32"/>
      <c r="AJ37" s="6"/>
      <c r="AK37" s="6"/>
    </row>
    <row r="38" spans="1:38" ht="19.2" customHeight="1">
      <c r="A38" s="6"/>
      <c r="B38" s="6"/>
      <c r="C38" s="101"/>
      <c r="D38" s="102"/>
      <c r="E38" s="102"/>
      <c r="F38" s="103"/>
      <c r="G38" s="92"/>
      <c r="H38" s="93" t="s">
        <v>119</v>
      </c>
      <c r="I38" s="90" t="s">
        <v>166</v>
      </c>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row>
    <row r="39" spans="1:38" ht="19.2" customHeight="1">
      <c r="A39" s="6"/>
      <c r="B39" s="6"/>
      <c r="C39" s="104"/>
      <c r="D39" s="105"/>
      <c r="E39" s="105"/>
      <c r="F39" s="106"/>
      <c r="G39" s="92"/>
      <c r="H39" s="93" t="s">
        <v>2</v>
      </c>
      <c r="I39" s="94" t="s">
        <v>167</v>
      </c>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row>
    <row r="40" spans="1:38" ht="7.8" customHeight="1">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row>
    <row r="41" spans="1:38" ht="9.75" customHeight="1">
      <c r="Z41" s="31"/>
      <c r="AA41" s="31"/>
      <c r="AB41" s="31"/>
      <c r="AC41" s="31"/>
      <c r="AD41" s="32"/>
      <c r="AE41" s="32"/>
      <c r="AF41" s="32"/>
      <c r="AG41" s="32"/>
      <c r="AH41" s="32"/>
      <c r="AI41" s="32"/>
      <c r="AJ41" s="32"/>
      <c r="AK41" s="32"/>
      <c r="AL41" s="32"/>
    </row>
    <row r="42" spans="1:38" ht="18.75"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row>
    <row r="43" spans="1:38">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row>
    <row r="44" spans="1:38">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8">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8">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row>
    <row r="47" spans="1:38">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row>
  </sheetData>
  <mergeCells count="19">
    <mergeCell ref="A4:G4"/>
    <mergeCell ref="A10:I10"/>
    <mergeCell ref="H6:I6"/>
    <mergeCell ref="K20:V20"/>
    <mergeCell ref="L15:L16"/>
    <mergeCell ref="K18:V18"/>
    <mergeCell ref="F18:H18"/>
    <mergeCell ref="C37:F39"/>
    <mergeCell ref="D28:I28"/>
    <mergeCell ref="H7:I7"/>
    <mergeCell ref="F20:H20"/>
    <mergeCell ref="D31:I31"/>
    <mergeCell ref="C36:E36"/>
    <mergeCell ref="A11:I11"/>
    <mergeCell ref="B13:I13"/>
    <mergeCell ref="F15:H15"/>
    <mergeCell ref="F16:H16"/>
    <mergeCell ref="F22:H22"/>
    <mergeCell ref="F26:I27"/>
  </mergeCells>
  <phoneticPr fontId="3"/>
  <printOptions horizontalCentered="1"/>
  <pageMargins left="0.23622047244094491" right="0.23622047244094491" top="0.74803149606299213" bottom="0.74803149606299213" header="0.31496062992125984" footer="0.31496062992125984"/>
  <pageSetup paperSize="9" fitToHeight="0"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36"/>
  <sheetViews>
    <sheetView showGridLines="0" showZeros="0" view="pageBreakPreview" zoomScaleNormal="100" zoomScaleSheetLayoutView="100" workbookViewId="0">
      <selection activeCell="A2" sqref="A2"/>
    </sheetView>
  </sheetViews>
  <sheetFormatPr defaultColWidth="2.21875" defaultRowHeight="13.2"/>
  <cols>
    <col min="1" max="1" width="4.109375" style="2" customWidth="1"/>
    <col min="2" max="2" width="30.21875" style="2" customWidth="1"/>
    <col min="3" max="3" width="12.88671875" style="2" customWidth="1"/>
    <col min="4" max="4" width="45.109375" style="2" customWidth="1"/>
    <col min="5" max="5" width="13.88671875" style="2" bestFit="1" customWidth="1"/>
    <col min="6" max="6" width="20.88671875" style="2" customWidth="1"/>
    <col min="7" max="7" width="13.88671875" style="2" customWidth="1"/>
    <col min="8" max="8" width="20.21875" style="2" customWidth="1"/>
    <col min="9" max="9" width="5" style="2" customWidth="1"/>
    <col min="10" max="11" width="2.21875" style="2"/>
    <col min="12" max="12" width="4.33203125" style="2" bestFit="1" customWidth="1"/>
    <col min="13" max="16384" width="2.21875" style="2"/>
  </cols>
  <sheetData>
    <row r="1" spans="1:32" ht="19.2">
      <c r="A1" s="72" t="s">
        <v>121</v>
      </c>
    </row>
    <row r="2" spans="1:32">
      <c r="A2" s="10"/>
    </row>
    <row r="3" spans="1:32" ht="18" customHeight="1">
      <c r="A3" s="127" t="s">
        <v>3</v>
      </c>
      <c r="B3" s="126" t="s">
        <v>4</v>
      </c>
      <c r="C3" s="128" t="s">
        <v>5</v>
      </c>
      <c r="D3" s="126" t="s">
        <v>6</v>
      </c>
      <c r="E3" s="126" t="s">
        <v>2</v>
      </c>
      <c r="F3" s="131" t="s">
        <v>7</v>
      </c>
      <c r="G3" s="129" t="s">
        <v>32</v>
      </c>
      <c r="H3" s="133" t="s">
        <v>81</v>
      </c>
      <c r="I3" s="124" t="s">
        <v>8</v>
      </c>
    </row>
    <row r="4" spans="1:32" ht="29.25" customHeight="1">
      <c r="A4" s="127"/>
      <c r="B4" s="126"/>
      <c r="C4" s="128"/>
      <c r="D4" s="126"/>
      <c r="E4" s="126"/>
      <c r="F4" s="132"/>
      <c r="G4" s="130"/>
      <c r="H4" s="134"/>
      <c r="I4" s="125"/>
    </row>
    <row r="5" spans="1:32" ht="27" customHeight="1">
      <c r="A5" s="87">
        <f>ROW()-4</f>
        <v>1</v>
      </c>
      <c r="B5" s="52" t="str">
        <f ca="1">IFERROR(INDIRECT("個票"&amp;$A5&amp;"!$p$7"),"")</f>
        <v>訪問介護事業所○○○</v>
      </c>
      <c r="C5" s="51" t="str">
        <f ca="1">IFERROR(INDIRECT("個票"&amp;$A5&amp;"！$h$7"),"")</f>
        <v>1234567890</v>
      </c>
      <c r="D5" s="52" t="str">
        <f ca="1">IFERROR(INDIRECT("個票"&amp;$A5&amp;"!$i$10"),"")</f>
        <v>訪問介護事業所（同一建物減算の算定がなく、１月あたり延べ訪問回数201回以上2,000回以下）</v>
      </c>
      <c r="E5" s="64" t="str">
        <f ca="1">IFERROR(INDIRECT("個票"&amp;$A5&amp;"!$s$9"),"")</f>
        <v>1111-11-1111</v>
      </c>
      <c r="F5" s="50" t="str">
        <f ca="1">IFERROR(INDIRECT("個票"&amp;$A5&amp;"！$ｄ$9")&amp;INDIRECT("個票"&amp;$A5&amp;"！$ｈ$9"),"")</f>
        <v>佐賀県佐賀市城内○-△-□</v>
      </c>
      <c r="G5" s="67" t="str">
        <f ca="1">IF(H5&gt;0,変更申請書!$H$7,"")</f>
        <v>株式会社○○○</v>
      </c>
      <c r="H5" s="78">
        <f t="shared" ref="H5:H19" ca="1" si="0">IFERROR(INDIRECT("個票"&amp;$A5&amp;"!$AE$26"),"")</f>
        <v>400</v>
      </c>
      <c r="I5" s="13"/>
    </row>
    <row r="6" spans="1:32" ht="27" customHeight="1">
      <c r="A6" s="87">
        <f t="shared" ref="A6:A19" si="1">ROW()-4</f>
        <v>2</v>
      </c>
      <c r="B6" s="63" t="str">
        <f t="shared" ref="B6:B19" ca="1" si="2">IFERROR(INDIRECT("個票"&amp;$A6&amp;"!$p$7"),"")</f>
        <v>特別養護老人ホーム○○○</v>
      </c>
      <c r="C6" s="51" t="str">
        <f t="shared" ref="C6:C19" ca="1" si="3">IFERROR(INDIRECT("個票"&amp;$A6&amp;"！$h$7"),"")</f>
        <v>2345678901</v>
      </c>
      <c r="D6" s="50" t="str">
        <f t="shared" ref="D6:D19" ca="1" si="4">IFERROR(INDIRECT("個票"&amp;$A6&amp;"!$i$10"),"")</f>
        <v>介護老人福祉施設</v>
      </c>
      <c r="E6" s="51" t="str">
        <f t="shared" ref="E6:E19" ca="1" si="5">IFERROR(INDIRECT("個票"&amp;$A6&amp;"!$s$9"),"")</f>
        <v>2222-22-2222</v>
      </c>
      <c r="F6" s="50" t="str">
        <f t="shared" ref="F6:F19" ca="1" si="6">IFERROR(INDIRECT("個票"&amp;$A6&amp;"！$ｄ$9")&amp;INDIRECT("個票"&amp;$A6&amp;"！$ｈ$9"),"")</f>
        <v>佐賀県佐賀市城内△-□-○</v>
      </c>
      <c r="G6" s="67" t="str">
        <f ca="1">IF(H6&gt;0,変更申請書!$H$7,"")</f>
        <v>株式会社○○○</v>
      </c>
      <c r="H6" s="78">
        <f t="shared" ca="1" si="0"/>
        <v>360</v>
      </c>
      <c r="I6" s="13"/>
    </row>
    <row r="7" spans="1:32" ht="27" customHeight="1">
      <c r="A7" s="87">
        <f t="shared" si="1"/>
        <v>3</v>
      </c>
      <c r="B7" s="50" t="str">
        <f t="shared" ca="1" si="2"/>
        <v>グループホーム○○○</v>
      </c>
      <c r="C7" s="51" t="str">
        <f t="shared" ca="1" si="3"/>
        <v>3456789012</v>
      </c>
      <c r="D7" s="50" t="str">
        <f t="shared" ca="1" si="4"/>
        <v>認知症対応型共同生活介護事業所</v>
      </c>
      <c r="E7" s="51" t="str">
        <f t="shared" ca="1" si="5"/>
        <v>3333-33-3333</v>
      </c>
      <c r="F7" s="50" t="str">
        <f t="shared" ca="1" si="6"/>
        <v>佐賀県佐賀市城内□-△-○</v>
      </c>
      <c r="G7" s="67" t="str">
        <f ca="1">IF(H7&gt;0,変更申請書!$H$7,"")</f>
        <v>株式会社○○○</v>
      </c>
      <c r="H7" s="78">
        <f t="shared" ca="1" si="0"/>
        <v>200</v>
      </c>
      <c r="I7" s="13"/>
    </row>
    <row r="8" spans="1:32" ht="27" customHeight="1">
      <c r="A8" s="87">
        <f t="shared" si="1"/>
        <v>4</v>
      </c>
      <c r="B8" s="50" t="str">
        <f t="shared" ca="1" si="2"/>
        <v/>
      </c>
      <c r="C8" s="51" t="str">
        <f t="shared" ca="1" si="3"/>
        <v/>
      </c>
      <c r="D8" s="50" t="str">
        <f t="shared" ca="1" si="4"/>
        <v/>
      </c>
      <c r="E8" s="51" t="str">
        <f t="shared" ca="1" si="5"/>
        <v/>
      </c>
      <c r="F8" s="50" t="str">
        <f t="shared" ca="1" si="6"/>
        <v/>
      </c>
      <c r="G8" s="67" t="str">
        <f ca="1">IF(H8&gt;0,変更申請書!$H$7,"")</f>
        <v>株式会社○○○</v>
      </c>
      <c r="H8" s="78" t="str">
        <f t="shared" ca="1" si="0"/>
        <v/>
      </c>
      <c r="I8" s="13"/>
    </row>
    <row r="9" spans="1:32" ht="27" customHeight="1">
      <c r="A9" s="87">
        <f t="shared" si="1"/>
        <v>5</v>
      </c>
      <c r="B9" s="50" t="str">
        <f t="shared" ca="1" si="2"/>
        <v/>
      </c>
      <c r="C9" s="51" t="str">
        <f t="shared" ca="1" si="3"/>
        <v/>
      </c>
      <c r="D9" s="50" t="str">
        <f t="shared" ca="1" si="4"/>
        <v/>
      </c>
      <c r="E9" s="51" t="str">
        <f t="shared" ca="1" si="5"/>
        <v/>
      </c>
      <c r="F9" s="50" t="str">
        <f t="shared" ca="1" si="6"/>
        <v/>
      </c>
      <c r="G9" s="67" t="str">
        <f ca="1">IF(H9&gt;0,変更申請書!$H$7,"")</f>
        <v>株式会社○○○</v>
      </c>
      <c r="H9" s="78" t="str">
        <f t="shared" ca="1" si="0"/>
        <v/>
      </c>
      <c r="I9" s="13"/>
      <c r="AF9" s="71"/>
    </row>
    <row r="10" spans="1:32" ht="27" customHeight="1">
      <c r="A10" s="87">
        <f t="shared" si="1"/>
        <v>6</v>
      </c>
      <c r="B10" s="50" t="str">
        <f t="shared" ca="1" si="2"/>
        <v/>
      </c>
      <c r="C10" s="51" t="str">
        <f t="shared" ca="1" si="3"/>
        <v/>
      </c>
      <c r="D10" s="50" t="str">
        <f t="shared" ca="1" si="4"/>
        <v/>
      </c>
      <c r="E10" s="51" t="str">
        <f t="shared" ca="1" si="5"/>
        <v/>
      </c>
      <c r="F10" s="50" t="str">
        <f t="shared" ca="1" si="6"/>
        <v/>
      </c>
      <c r="G10" s="67" t="str">
        <f ca="1">IF(H10&gt;0,変更申請書!$H$7,"")</f>
        <v>株式会社○○○</v>
      </c>
      <c r="H10" s="78" t="str">
        <f t="shared" ca="1" si="0"/>
        <v/>
      </c>
      <c r="I10" s="13"/>
    </row>
    <row r="11" spans="1:32" ht="27" customHeight="1">
      <c r="A11" s="87">
        <f t="shared" si="1"/>
        <v>7</v>
      </c>
      <c r="B11" s="50" t="str">
        <f t="shared" ca="1" si="2"/>
        <v/>
      </c>
      <c r="C11" s="51" t="str">
        <f t="shared" ca="1" si="3"/>
        <v/>
      </c>
      <c r="D11" s="50" t="str">
        <f t="shared" ca="1" si="4"/>
        <v/>
      </c>
      <c r="E11" s="51" t="str">
        <f t="shared" ca="1" si="5"/>
        <v/>
      </c>
      <c r="F11" s="50" t="str">
        <f t="shared" ca="1" si="6"/>
        <v/>
      </c>
      <c r="G11" s="67" t="str">
        <f ca="1">IF(H11&gt;0,変更申請書!$H$7,"")</f>
        <v>株式会社○○○</v>
      </c>
      <c r="H11" s="78" t="str">
        <f t="shared" ca="1" si="0"/>
        <v/>
      </c>
      <c r="I11" s="13"/>
    </row>
    <row r="12" spans="1:32" ht="27" customHeight="1">
      <c r="A12" s="87">
        <f t="shared" si="1"/>
        <v>8</v>
      </c>
      <c r="B12" s="50" t="str">
        <f t="shared" ca="1" si="2"/>
        <v/>
      </c>
      <c r="C12" s="51" t="str">
        <f t="shared" ca="1" si="3"/>
        <v/>
      </c>
      <c r="D12" s="50" t="str">
        <f t="shared" ca="1" si="4"/>
        <v/>
      </c>
      <c r="E12" s="51" t="str">
        <f t="shared" ca="1" si="5"/>
        <v/>
      </c>
      <c r="F12" s="50" t="str">
        <f t="shared" ca="1" si="6"/>
        <v/>
      </c>
      <c r="G12" s="67" t="str">
        <f ca="1">IF(H12&gt;0,変更申請書!$H$7,"")</f>
        <v>株式会社○○○</v>
      </c>
      <c r="H12" s="78" t="str">
        <f t="shared" ca="1" si="0"/>
        <v/>
      </c>
      <c r="I12" s="13"/>
      <c r="P12" s="77"/>
    </row>
    <row r="13" spans="1:32" ht="27" customHeight="1">
      <c r="A13" s="87">
        <f t="shared" si="1"/>
        <v>9</v>
      </c>
      <c r="B13" s="50" t="str">
        <f t="shared" ca="1" si="2"/>
        <v/>
      </c>
      <c r="C13" s="51" t="str">
        <f t="shared" ca="1" si="3"/>
        <v/>
      </c>
      <c r="D13" s="50" t="str">
        <f t="shared" ca="1" si="4"/>
        <v/>
      </c>
      <c r="E13" s="51" t="str">
        <f t="shared" ca="1" si="5"/>
        <v/>
      </c>
      <c r="F13" s="50" t="str">
        <f t="shared" ca="1" si="6"/>
        <v/>
      </c>
      <c r="G13" s="67" t="str">
        <f ca="1">IF(H13&gt;0,変更申請書!$H$7,"")</f>
        <v>株式会社○○○</v>
      </c>
      <c r="H13" s="78" t="str">
        <f t="shared" ca="1" si="0"/>
        <v/>
      </c>
      <c r="I13" s="13"/>
    </row>
    <row r="14" spans="1:32" ht="27" customHeight="1">
      <c r="A14" s="87">
        <f t="shared" si="1"/>
        <v>10</v>
      </c>
      <c r="B14" s="50" t="str">
        <f t="shared" ca="1" si="2"/>
        <v/>
      </c>
      <c r="C14" s="51" t="str">
        <f t="shared" ca="1" si="3"/>
        <v/>
      </c>
      <c r="D14" s="50" t="str">
        <f t="shared" ca="1" si="4"/>
        <v/>
      </c>
      <c r="E14" s="51" t="str">
        <f t="shared" ca="1" si="5"/>
        <v/>
      </c>
      <c r="F14" s="50" t="str">
        <f t="shared" ca="1" si="6"/>
        <v/>
      </c>
      <c r="G14" s="67" t="str">
        <f ca="1">IF(H14&gt;0,変更申請書!$H$7,"")</f>
        <v>株式会社○○○</v>
      </c>
      <c r="H14" s="78" t="str">
        <f t="shared" ca="1" si="0"/>
        <v/>
      </c>
      <c r="I14" s="13"/>
    </row>
    <row r="15" spans="1:32" ht="27" customHeight="1">
      <c r="A15" s="87">
        <f t="shared" si="1"/>
        <v>11</v>
      </c>
      <c r="B15" s="50" t="str">
        <f t="shared" ca="1" si="2"/>
        <v/>
      </c>
      <c r="C15" s="51" t="str">
        <f t="shared" ca="1" si="3"/>
        <v/>
      </c>
      <c r="D15" s="50" t="str">
        <f t="shared" ca="1" si="4"/>
        <v/>
      </c>
      <c r="E15" s="51" t="str">
        <f t="shared" ca="1" si="5"/>
        <v/>
      </c>
      <c r="F15" s="50" t="str">
        <f t="shared" ca="1" si="6"/>
        <v/>
      </c>
      <c r="G15" s="67" t="str">
        <f ca="1">IF(H15&gt;0,変更申請書!$H$7,"")</f>
        <v>株式会社○○○</v>
      </c>
      <c r="H15" s="78" t="str">
        <f t="shared" ca="1" si="0"/>
        <v/>
      </c>
      <c r="I15" s="13"/>
    </row>
    <row r="16" spans="1:32" ht="27" customHeight="1">
      <c r="A16" s="87">
        <f t="shared" si="1"/>
        <v>12</v>
      </c>
      <c r="B16" s="50" t="str">
        <f t="shared" ca="1" si="2"/>
        <v/>
      </c>
      <c r="C16" s="51" t="str">
        <f t="shared" ca="1" si="3"/>
        <v/>
      </c>
      <c r="D16" s="50" t="str">
        <f t="shared" ca="1" si="4"/>
        <v/>
      </c>
      <c r="E16" s="51" t="str">
        <f t="shared" ca="1" si="5"/>
        <v/>
      </c>
      <c r="F16" s="50" t="str">
        <f t="shared" ca="1" si="6"/>
        <v/>
      </c>
      <c r="G16" s="67" t="str">
        <f ca="1">IF(H16&gt;0,変更申請書!$H$7,"")</f>
        <v>株式会社○○○</v>
      </c>
      <c r="H16" s="78" t="str">
        <f t="shared" ca="1" si="0"/>
        <v/>
      </c>
      <c r="I16" s="13"/>
    </row>
    <row r="17" spans="1:9" ht="27" customHeight="1">
      <c r="A17" s="87">
        <f t="shared" si="1"/>
        <v>13</v>
      </c>
      <c r="B17" s="50" t="str">
        <f t="shared" ca="1" si="2"/>
        <v/>
      </c>
      <c r="C17" s="51" t="str">
        <f t="shared" ca="1" si="3"/>
        <v/>
      </c>
      <c r="D17" s="50" t="str">
        <f t="shared" ca="1" si="4"/>
        <v/>
      </c>
      <c r="E17" s="51" t="str">
        <f t="shared" ca="1" si="5"/>
        <v/>
      </c>
      <c r="F17" s="50" t="str">
        <f t="shared" ca="1" si="6"/>
        <v/>
      </c>
      <c r="G17" s="67" t="str">
        <f ca="1">IF(H17&gt;0,変更申請書!$H$7,"")</f>
        <v>株式会社○○○</v>
      </c>
      <c r="H17" s="78" t="str">
        <f t="shared" ca="1" si="0"/>
        <v/>
      </c>
      <c r="I17" s="13"/>
    </row>
    <row r="18" spans="1:9" ht="27" customHeight="1">
      <c r="A18" s="87">
        <f t="shared" si="1"/>
        <v>14</v>
      </c>
      <c r="B18" s="50" t="str">
        <f t="shared" ca="1" si="2"/>
        <v/>
      </c>
      <c r="C18" s="51" t="str">
        <f t="shared" ca="1" si="3"/>
        <v/>
      </c>
      <c r="D18" s="50" t="str">
        <f t="shared" ca="1" si="4"/>
        <v/>
      </c>
      <c r="E18" s="51" t="str">
        <f t="shared" ca="1" si="5"/>
        <v/>
      </c>
      <c r="F18" s="50" t="str">
        <f t="shared" ca="1" si="6"/>
        <v/>
      </c>
      <c r="G18" s="67" t="str">
        <f ca="1">IF(H18&gt;0,変更申請書!$H$7,"")</f>
        <v>株式会社○○○</v>
      </c>
      <c r="H18" s="78" t="str">
        <f t="shared" ca="1" si="0"/>
        <v/>
      </c>
      <c r="I18" s="13"/>
    </row>
    <row r="19" spans="1:9" ht="27" customHeight="1">
      <c r="A19" s="87">
        <f t="shared" si="1"/>
        <v>15</v>
      </c>
      <c r="B19" s="50" t="str">
        <f t="shared" ca="1" si="2"/>
        <v/>
      </c>
      <c r="C19" s="51" t="str">
        <f t="shared" ca="1" si="3"/>
        <v/>
      </c>
      <c r="D19" s="50" t="str">
        <f t="shared" ca="1" si="4"/>
        <v/>
      </c>
      <c r="E19" s="51" t="str">
        <f t="shared" ca="1" si="5"/>
        <v/>
      </c>
      <c r="F19" s="50" t="str">
        <f t="shared" ca="1" si="6"/>
        <v/>
      </c>
      <c r="G19" s="67" t="str">
        <f ca="1">IF(H19&gt;0,変更申請書!$H$7,"")</f>
        <v>株式会社○○○</v>
      </c>
      <c r="H19" s="78" t="str">
        <f t="shared" ca="1" si="0"/>
        <v/>
      </c>
      <c r="I19" s="13"/>
    </row>
    <row r="20" spans="1:9" ht="23.4" customHeight="1">
      <c r="A20" s="68" t="s">
        <v>73</v>
      </c>
      <c r="G20" s="61" t="s">
        <v>70</v>
      </c>
      <c r="H20" s="79">
        <f ca="1">SUM(申請額一覧!$H$5:$H$19)</f>
        <v>960</v>
      </c>
    </row>
    <row r="21" spans="1:9" customFormat="1" ht="19.2" customHeight="1">
      <c r="A21" s="68" t="s">
        <v>86</v>
      </c>
      <c r="B21" s="2"/>
      <c r="C21" s="2"/>
    </row>
    <row r="22" spans="1:9" customFormat="1" ht="16.5" customHeight="1">
      <c r="A22" s="68" t="s">
        <v>87</v>
      </c>
      <c r="B22" s="3"/>
      <c r="C22" s="2"/>
    </row>
    <row r="23" spans="1:9" customFormat="1" ht="16.5" customHeight="1">
      <c r="A23" s="68"/>
      <c r="B23" s="3"/>
      <c r="C23" s="2"/>
    </row>
    <row r="24" spans="1:9" customFormat="1" ht="16.5" customHeight="1">
      <c r="A24" s="5"/>
      <c r="B24" s="11"/>
      <c r="C24" s="2"/>
    </row>
    <row r="25" spans="1:9" customFormat="1" ht="16.5" customHeight="1">
      <c r="A25" s="5"/>
      <c r="B25" s="11"/>
      <c r="C25" s="2"/>
    </row>
    <row r="26" spans="1:9" customFormat="1" ht="22.5" customHeight="1"/>
    <row r="27" spans="1:9" customFormat="1" ht="22.5" customHeight="1"/>
    <row r="28" spans="1:9" customFormat="1" ht="22.5" customHeight="1"/>
    <row r="29" spans="1:9" customFormat="1" ht="22.5" customHeight="1"/>
    <row r="30" spans="1:9" customFormat="1" ht="22.5" customHeight="1"/>
    <row r="31" spans="1:9" customFormat="1" ht="22.5" customHeight="1"/>
    <row r="32" spans="1:9" customFormat="1" ht="22.5" customHeight="1"/>
    <row r="33" customFormat="1" ht="22.5" customHeight="1"/>
    <row r="34" customFormat="1" ht="22.5" customHeight="1"/>
    <row r="35" customFormat="1" ht="22.5" customHeight="1"/>
    <row r="36" customFormat="1" ht="22.5" customHeight="1"/>
  </sheetData>
  <mergeCells count="9">
    <mergeCell ref="I3:I4"/>
    <mergeCell ref="E3:E4"/>
    <mergeCell ref="A3:A4"/>
    <mergeCell ref="C3:C4"/>
    <mergeCell ref="B3:B4"/>
    <mergeCell ref="D3:D4"/>
    <mergeCell ref="G3:G4"/>
    <mergeCell ref="F3:F4"/>
    <mergeCell ref="H3:H4"/>
  </mergeCells>
  <phoneticPr fontId="3"/>
  <dataValidations count="2">
    <dataValidation type="list" allowBlank="1" showInputMessage="1" showErrorMessage="1" sqref="I5:I19" xr:uid="{00000000-0002-0000-0200-000000000000}">
      <formula1>"可"</formula1>
    </dataValidation>
    <dataValidation type="list" allowBlank="1" showInputMessage="1" showErrorMessage="1" sqref="D6:D19" xr:uid="{00000000-0002-0000-0200-000001000000}">
      <formula1>#REF!</formula1>
    </dataValidation>
  </dataValidations>
  <printOptions horizontalCentered="1"/>
  <pageMargins left="0.19685039370078741" right="0.19685039370078741" top="0.59055118110236227" bottom="0.39370078740157483" header="0" footer="0"/>
  <pageSetup paperSize="9" scale="8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C3B39-99B2-4719-BF83-811E4350800B}">
  <dimension ref="A1:AX48"/>
  <sheetViews>
    <sheetView showGridLines="0" showZeros="0" view="pageBreakPreview" topLeftCell="A26" zoomScaleNormal="100" zoomScaleSheetLayoutView="100" workbookViewId="0">
      <selection activeCell="AR29" sqref="AR29:AS30"/>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v>
      </c>
      <c r="F1" s="60"/>
      <c r="G1" s="60"/>
    </row>
    <row r="2" spans="1:45" ht="7.5" customHeight="1"/>
    <row r="3" spans="1:45" ht="28.5" customHeight="1">
      <c r="A3" s="135" t="s">
        <v>110</v>
      </c>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7"/>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8" t="s">
        <v>28</v>
      </c>
      <c r="B5" s="139"/>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139"/>
      <c r="AI5" s="140"/>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41" t="s">
        <v>9</v>
      </c>
      <c r="B7" s="142"/>
      <c r="C7" s="142"/>
      <c r="D7" s="142"/>
      <c r="E7" s="142"/>
      <c r="F7" s="142"/>
      <c r="G7" s="143"/>
      <c r="H7" s="144" t="s">
        <v>128</v>
      </c>
      <c r="I7" s="145"/>
      <c r="J7" s="146"/>
      <c r="K7" s="141" t="s">
        <v>10</v>
      </c>
      <c r="L7" s="142"/>
      <c r="M7" s="142"/>
      <c r="N7" s="142"/>
      <c r="O7" s="143"/>
      <c r="P7" s="147" t="s">
        <v>129</v>
      </c>
      <c r="Q7" s="148"/>
      <c r="R7" s="148"/>
      <c r="S7" s="148"/>
      <c r="T7" s="148"/>
      <c r="U7" s="148"/>
      <c r="V7" s="148"/>
      <c r="W7" s="148"/>
      <c r="X7" s="148"/>
      <c r="Y7" s="148"/>
      <c r="Z7" s="148"/>
      <c r="AA7" s="148"/>
      <c r="AB7" s="148"/>
      <c r="AC7" s="148"/>
      <c r="AD7" s="148"/>
      <c r="AE7" s="148"/>
      <c r="AF7" s="148"/>
      <c r="AG7" s="148"/>
      <c r="AH7" s="148"/>
      <c r="AI7" s="149"/>
    </row>
    <row r="8" spans="1:45" ht="28.5" customHeight="1">
      <c r="A8" s="175" t="s">
        <v>11</v>
      </c>
      <c r="B8" s="176"/>
      <c r="C8" s="177"/>
      <c r="D8" s="141" t="s">
        <v>12</v>
      </c>
      <c r="E8" s="142"/>
      <c r="F8" s="142"/>
      <c r="G8" s="143"/>
      <c r="H8" s="141" t="s">
        <v>82</v>
      </c>
      <c r="I8" s="142"/>
      <c r="J8" s="142"/>
      <c r="K8" s="142"/>
      <c r="L8" s="142"/>
      <c r="M8" s="142"/>
      <c r="N8" s="142"/>
      <c r="O8" s="143"/>
      <c r="P8" s="175" t="s">
        <v>13</v>
      </c>
      <c r="Q8" s="176"/>
      <c r="R8" s="177"/>
      <c r="S8" s="141" t="s">
        <v>2</v>
      </c>
      <c r="T8" s="142"/>
      <c r="U8" s="142"/>
      <c r="V8" s="142"/>
      <c r="W8" s="142"/>
      <c r="X8" s="142"/>
      <c r="Y8" s="142"/>
      <c r="Z8" s="142"/>
      <c r="AA8" s="142"/>
      <c r="AB8" s="143"/>
      <c r="AC8" s="150" t="s">
        <v>29</v>
      </c>
      <c r="AD8" s="151"/>
      <c r="AE8" s="151"/>
      <c r="AF8" s="151"/>
      <c r="AG8" s="151"/>
      <c r="AH8" s="151"/>
      <c r="AI8" s="152"/>
      <c r="AS8" s="99" t="s">
        <v>168</v>
      </c>
    </row>
    <row r="9" spans="1:45" ht="28.5" customHeight="1">
      <c r="A9" s="178"/>
      <c r="B9" s="179"/>
      <c r="C9" s="125"/>
      <c r="D9" s="153" t="s">
        <v>27</v>
      </c>
      <c r="E9" s="154"/>
      <c r="F9" s="154"/>
      <c r="G9" s="155"/>
      <c r="H9" s="166" t="s">
        <v>130</v>
      </c>
      <c r="I9" s="167"/>
      <c r="J9" s="167"/>
      <c r="K9" s="167"/>
      <c r="L9" s="167"/>
      <c r="M9" s="167"/>
      <c r="N9" s="167"/>
      <c r="O9" s="168"/>
      <c r="P9" s="178"/>
      <c r="Q9" s="179"/>
      <c r="R9" s="125"/>
      <c r="S9" s="169" t="s">
        <v>131</v>
      </c>
      <c r="T9" s="170"/>
      <c r="U9" s="170"/>
      <c r="V9" s="170"/>
      <c r="W9" s="170"/>
      <c r="X9" s="170"/>
      <c r="Y9" s="170"/>
      <c r="Z9" s="170"/>
      <c r="AA9" s="170"/>
      <c r="AB9" s="171"/>
      <c r="AC9" s="172" t="s">
        <v>132</v>
      </c>
      <c r="AD9" s="173"/>
      <c r="AE9" s="173"/>
      <c r="AF9" s="173"/>
      <c r="AG9" s="173"/>
      <c r="AH9" s="173"/>
      <c r="AI9" s="174"/>
    </row>
    <row r="10" spans="1:45" s="3" customFormat="1" ht="28.5" customHeight="1">
      <c r="A10" s="160" t="s">
        <v>31</v>
      </c>
      <c r="B10" s="142"/>
      <c r="C10" s="142"/>
      <c r="D10" s="142"/>
      <c r="E10" s="142"/>
      <c r="F10" s="142"/>
      <c r="G10" s="143"/>
      <c r="H10" s="62">
        <v>3</v>
      </c>
      <c r="I10" s="187" t="str">
        <f>IFERROR(VLOOKUP(H10,事業所種別・基準額!$B$5:$C$33,2,FALSE),"")</f>
        <v>訪問介護事業所（同一建物減算の算定がなく、１月あたり延べ訪問回数201回以上2,000回以下）</v>
      </c>
      <c r="J10" s="188"/>
      <c r="K10" s="188"/>
      <c r="L10" s="188"/>
      <c r="M10" s="188"/>
      <c r="N10" s="188"/>
      <c r="O10" s="188"/>
      <c r="P10" s="188"/>
      <c r="Q10" s="188"/>
      <c r="R10" s="188"/>
      <c r="S10" s="188"/>
      <c r="T10" s="188"/>
      <c r="U10" s="188"/>
      <c r="V10" s="188"/>
      <c r="W10" s="188"/>
      <c r="X10" s="188"/>
      <c r="Y10" s="188"/>
      <c r="Z10" s="188"/>
      <c r="AA10" s="188"/>
      <c r="AB10" s="189"/>
      <c r="AC10" s="184" t="s">
        <v>14</v>
      </c>
      <c r="AD10" s="151"/>
      <c r="AE10" s="152"/>
      <c r="AF10" s="148"/>
      <c r="AG10" s="148"/>
      <c r="AH10" s="185" t="s">
        <v>15</v>
      </c>
      <c r="AI10" s="186"/>
      <c r="AL10" s="183"/>
      <c r="AM10" s="183"/>
      <c r="AN10" s="183"/>
      <c r="AO10" s="183"/>
      <c r="AP10" s="183"/>
      <c r="AQ10" s="183"/>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8" t="s">
        <v>112</v>
      </c>
      <c r="B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40"/>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1" t="s">
        <v>76</v>
      </c>
      <c r="B18" s="162"/>
      <c r="C18" s="162"/>
      <c r="D18" s="162"/>
      <c r="E18" s="162"/>
      <c r="F18" s="162"/>
      <c r="G18" s="162"/>
      <c r="H18" s="162"/>
      <c r="I18" s="162"/>
      <c r="J18" s="162"/>
      <c r="K18" s="162"/>
      <c r="L18" s="162"/>
      <c r="M18" s="162"/>
      <c r="N18" s="162"/>
      <c r="O18" s="162"/>
      <c r="P18" s="162"/>
      <c r="Q18" s="162"/>
      <c r="R18" s="162"/>
      <c r="S18" s="162"/>
      <c r="T18" s="163" t="s">
        <v>133</v>
      </c>
      <c r="U18" s="164"/>
      <c r="V18" s="165"/>
      <c r="W18" s="25"/>
      <c r="X18" s="25"/>
      <c r="Y18" s="25"/>
      <c r="Z18" s="25"/>
      <c r="AA18" s="25"/>
      <c r="AB18" s="25"/>
      <c r="AC18" s="25"/>
    </row>
    <row r="19" spans="1:48" s="3" customFormat="1" ht="13.2" customHeight="1">
      <c r="A19" s="197" t="s">
        <v>77</v>
      </c>
      <c r="B19" s="198"/>
      <c r="C19" s="198"/>
      <c r="D19" s="198"/>
      <c r="E19" s="198"/>
      <c r="F19" s="198"/>
      <c r="G19" s="198"/>
      <c r="H19" s="198"/>
      <c r="I19" s="198"/>
      <c r="J19" s="198"/>
      <c r="K19" s="198"/>
      <c r="L19" s="198"/>
      <c r="M19" s="198"/>
      <c r="N19" s="198"/>
      <c r="O19" s="198"/>
      <c r="P19" s="198"/>
      <c r="Q19" s="198"/>
      <c r="R19" s="198"/>
      <c r="S19" s="199"/>
      <c r="T19" s="163" t="s">
        <v>133</v>
      </c>
      <c r="U19" s="164"/>
      <c r="V19" s="165"/>
      <c r="W19" s="25"/>
      <c r="X19" s="25"/>
      <c r="Y19" s="25"/>
      <c r="Z19" s="25"/>
      <c r="AA19" s="25"/>
      <c r="AB19" s="25"/>
      <c r="AC19" s="25"/>
    </row>
    <row r="20" spans="1:48" s="3" customFormat="1" ht="13.2" customHeight="1">
      <c r="A20" s="197" t="s">
        <v>78</v>
      </c>
      <c r="B20" s="198"/>
      <c r="C20" s="198"/>
      <c r="D20" s="198"/>
      <c r="E20" s="198"/>
      <c r="F20" s="198"/>
      <c r="G20" s="198"/>
      <c r="H20" s="198"/>
      <c r="I20" s="198"/>
      <c r="J20" s="198"/>
      <c r="K20" s="198"/>
      <c r="L20" s="198"/>
      <c r="M20" s="198"/>
      <c r="N20" s="198"/>
      <c r="O20" s="198"/>
      <c r="P20" s="198"/>
      <c r="Q20" s="198"/>
      <c r="R20" s="198"/>
      <c r="S20" s="198"/>
      <c r="T20" s="163" t="s">
        <v>133</v>
      </c>
      <c r="U20" s="164"/>
      <c r="V20" s="165"/>
      <c r="W20" s="25"/>
      <c r="X20" s="25"/>
      <c r="Y20" s="25"/>
      <c r="Z20" s="25"/>
      <c r="AA20" s="25"/>
      <c r="AB20" s="25"/>
      <c r="AC20" s="25"/>
    </row>
    <row r="21" spans="1:48" s="3" customFormat="1" ht="24.6" customHeight="1">
      <c r="A21" s="161" t="s">
        <v>111</v>
      </c>
      <c r="B21" s="162"/>
      <c r="C21" s="162"/>
      <c r="D21" s="162"/>
      <c r="E21" s="162"/>
      <c r="F21" s="162"/>
      <c r="G21" s="162"/>
      <c r="H21" s="162"/>
      <c r="I21" s="162"/>
      <c r="J21" s="162"/>
      <c r="K21" s="162"/>
      <c r="L21" s="162"/>
      <c r="M21" s="162"/>
      <c r="N21" s="162"/>
      <c r="O21" s="162"/>
      <c r="P21" s="162"/>
      <c r="Q21" s="162"/>
      <c r="R21" s="162"/>
      <c r="S21" s="162"/>
      <c r="T21" s="163" t="s">
        <v>133</v>
      </c>
      <c r="U21" s="164"/>
      <c r="V21" s="165"/>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8" t="s">
        <v>16</v>
      </c>
      <c r="B23" s="139"/>
      <c r="C23" s="139"/>
      <c r="D23" s="139"/>
      <c r="E23" s="139"/>
      <c r="F23" s="139"/>
      <c r="G23" s="139"/>
      <c r="H23" s="139"/>
      <c r="I23" s="139"/>
      <c r="J23" s="139"/>
      <c r="K23" s="139"/>
      <c r="L23" s="139"/>
      <c r="M23" s="139"/>
      <c r="N23" s="139"/>
      <c r="O23" s="139"/>
      <c r="P23" s="139"/>
      <c r="Q23" s="139"/>
      <c r="R23" s="139"/>
      <c r="S23" s="139"/>
      <c r="T23" s="139"/>
      <c r="U23" s="139"/>
      <c r="V23" s="139"/>
      <c r="W23" s="139"/>
      <c r="X23" s="139"/>
      <c r="Y23" s="139"/>
      <c r="Z23" s="139"/>
      <c r="AA23" s="139"/>
      <c r="AB23" s="139"/>
      <c r="AC23" s="139"/>
      <c r="AD23" s="139"/>
      <c r="AE23" s="139"/>
      <c r="AF23" s="139"/>
      <c r="AG23" s="139"/>
      <c r="AH23" s="139"/>
      <c r="AI23" s="14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0" t="s">
        <v>69</v>
      </c>
      <c r="V25" s="200"/>
      <c r="W25" s="200"/>
      <c r="X25" s="200"/>
      <c r="Y25" s="200"/>
      <c r="Z25" s="160" t="s">
        <v>17</v>
      </c>
      <c r="AA25" s="200"/>
      <c r="AB25" s="200"/>
      <c r="AC25" s="200"/>
      <c r="AD25" s="200"/>
      <c r="AE25" s="205" t="s">
        <v>30</v>
      </c>
      <c r="AF25" s="206"/>
      <c r="AG25" s="206"/>
      <c r="AH25" s="206"/>
      <c r="AI25" s="207"/>
    </row>
    <row r="26" spans="1:48" s="3" customFormat="1" ht="18" customHeight="1">
      <c r="A26" s="85" t="s">
        <v>88</v>
      </c>
      <c r="B26" s="85"/>
      <c r="C26" s="85"/>
      <c r="D26" s="86"/>
      <c r="E26" s="7"/>
      <c r="F26" s="7"/>
      <c r="G26" s="7"/>
      <c r="H26" s="7"/>
      <c r="I26" s="7"/>
      <c r="J26" s="7"/>
      <c r="K26" s="7"/>
      <c r="L26" s="7"/>
      <c r="M26" s="7"/>
      <c r="N26" s="7"/>
      <c r="O26" s="7"/>
      <c r="P26" s="7"/>
      <c r="Q26" s="7"/>
      <c r="R26" s="7"/>
      <c r="S26" s="7"/>
      <c r="U26" s="201">
        <f>ROUNDDOWN(H45/1000,0)</f>
        <v>420</v>
      </c>
      <c r="V26" s="202"/>
      <c r="W26" s="202"/>
      <c r="X26" s="190" t="s">
        <v>0</v>
      </c>
      <c r="Y26" s="190"/>
      <c r="Z26" s="201">
        <f>IFERROR(IF($H$10&lt;23,VLOOKUP(H10,事業所種別・基準額!$B$5:$E$33,4,FALSE),AF10*6),"")</f>
        <v>400</v>
      </c>
      <c r="AA26" s="202"/>
      <c r="AB26" s="202"/>
      <c r="AC26" s="190" t="s">
        <v>0</v>
      </c>
      <c r="AD26" s="190"/>
      <c r="AE26" s="208">
        <f>MIN(U26,Z26)</f>
        <v>400</v>
      </c>
      <c r="AF26" s="209"/>
      <c r="AG26" s="209"/>
      <c r="AH26" s="190" t="s">
        <v>0</v>
      </c>
      <c r="AI26" s="191"/>
    </row>
    <row r="27" spans="1:48" s="3" customFormat="1" ht="24" customHeight="1" thickBot="1">
      <c r="A27" s="83" t="s">
        <v>19</v>
      </c>
      <c r="B27" s="7"/>
      <c r="C27" s="7"/>
      <c r="D27" s="7"/>
      <c r="E27" s="7"/>
      <c r="F27" s="7"/>
      <c r="G27" s="7"/>
      <c r="H27" s="7"/>
      <c r="I27" s="7"/>
      <c r="J27" s="7"/>
      <c r="K27" s="7"/>
      <c r="L27" s="7"/>
      <c r="M27" s="7"/>
      <c r="N27" s="7"/>
      <c r="O27" s="7"/>
      <c r="P27" s="7"/>
      <c r="Q27" s="7"/>
      <c r="R27" s="7"/>
      <c r="S27" s="7"/>
      <c r="U27" s="203"/>
      <c r="V27" s="204"/>
      <c r="W27" s="204"/>
      <c r="X27" s="190"/>
      <c r="Y27" s="190"/>
      <c r="Z27" s="203"/>
      <c r="AA27" s="204"/>
      <c r="AB27" s="204"/>
      <c r="AC27" s="190"/>
      <c r="AD27" s="190"/>
      <c r="AE27" s="210"/>
      <c r="AF27" s="211"/>
      <c r="AG27" s="211"/>
      <c r="AH27" s="192"/>
      <c r="AI27" s="193"/>
      <c r="AP27" s="4"/>
      <c r="AR27" s="76"/>
    </row>
    <row r="28" spans="1:48" s="35" customFormat="1" ht="29.4" customHeight="1">
      <c r="A28" s="156" t="s">
        <v>20</v>
      </c>
      <c r="B28" s="157"/>
      <c r="C28" s="157"/>
      <c r="D28" s="157"/>
      <c r="E28" s="157"/>
      <c r="F28" s="157"/>
      <c r="G28" s="157"/>
      <c r="H28" s="65" t="s">
        <v>71</v>
      </c>
      <c r="I28" s="158" t="s">
        <v>84</v>
      </c>
      <c r="J28" s="157"/>
      <c r="K28" s="157"/>
      <c r="L28" s="157"/>
      <c r="M28" s="157"/>
      <c r="N28" s="157"/>
      <c r="O28" s="157"/>
      <c r="P28" s="157"/>
      <c r="Q28" s="157"/>
      <c r="R28" s="157"/>
      <c r="S28" s="157"/>
      <c r="T28" s="157"/>
      <c r="U28" s="157"/>
      <c r="V28" s="157"/>
      <c r="W28" s="157"/>
      <c r="X28" s="157"/>
      <c r="Y28" s="157"/>
      <c r="Z28" s="157"/>
      <c r="AA28" s="157"/>
      <c r="AB28" s="157"/>
      <c r="AC28" s="157"/>
      <c r="AD28" s="157"/>
      <c r="AE28" s="157"/>
      <c r="AF28" s="157"/>
      <c r="AG28" s="157"/>
      <c r="AH28" s="157"/>
      <c r="AI28" s="159"/>
      <c r="AR28" s="82"/>
      <c r="AS28" s="99"/>
    </row>
    <row r="29" spans="1:48" s="35" customFormat="1" ht="18.600000000000001" customHeight="1">
      <c r="A29" s="194" t="s">
        <v>134</v>
      </c>
      <c r="B29" s="195"/>
      <c r="C29" s="195"/>
      <c r="D29" s="195"/>
      <c r="E29" s="195"/>
      <c r="F29" s="195"/>
      <c r="G29" s="196"/>
      <c r="H29" s="66">
        <v>300000</v>
      </c>
      <c r="I29" s="180" t="s">
        <v>135</v>
      </c>
      <c r="J29" s="181"/>
      <c r="K29" s="181"/>
      <c r="L29" s="181"/>
      <c r="M29" s="181"/>
      <c r="N29" s="181"/>
      <c r="O29" s="181"/>
      <c r="P29" s="181"/>
      <c r="Q29" s="181"/>
      <c r="R29" s="181"/>
      <c r="S29" s="181"/>
      <c r="T29" s="181"/>
      <c r="U29" s="181"/>
      <c r="V29" s="181"/>
      <c r="W29" s="181"/>
      <c r="X29" s="181"/>
      <c r="Y29" s="181"/>
      <c r="Z29" s="181"/>
      <c r="AA29" s="181"/>
      <c r="AB29" s="181"/>
      <c r="AC29" s="181"/>
      <c r="AD29" s="181"/>
      <c r="AE29" s="181"/>
      <c r="AF29" s="181"/>
      <c r="AG29" s="181"/>
      <c r="AH29" s="181"/>
      <c r="AI29" s="182"/>
      <c r="AR29" s="99" t="s">
        <v>169</v>
      </c>
      <c r="AS29" s="99"/>
      <c r="AT29" s="99"/>
      <c r="AU29" s="99"/>
    </row>
    <row r="30" spans="1:48" s="35" customFormat="1" ht="18.600000000000001" customHeight="1">
      <c r="A30" s="194"/>
      <c r="B30" s="195"/>
      <c r="C30" s="195"/>
      <c r="D30" s="195"/>
      <c r="E30" s="195"/>
      <c r="F30" s="195"/>
      <c r="G30" s="196"/>
      <c r="H30" s="66"/>
      <c r="I30" s="180"/>
      <c r="J30" s="181"/>
      <c r="K30" s="181"/>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2"/>
      <c r="AR30" s="100"/>
      <c r="AS30" s="99" t="s">
        <v>162</v>
      </c>
      <c r="AT30" s="99"/>
      <c r="AU30" s="99"/>
    </row>
    <row r="31" spans="1:48" s="35" customFormat="1" ht="18.600000000000001" customHeight="1">
      <c r="A31" s="194"/>
      <c r="B31" s="195"/>
      <c r="C31" s="195"/>
      <c r="D31" s="195"/>
      <c r="E31" s="195"/>
      <c r="F31" s="195"/>
      <c r="G31" s="196"/>
      <c r="H31" s="66"/>
      <c r="I31" s="180"/>
      <c r="J31" s="181"/>
      <c r="K31" s="181"/>
      <c r="L31" s="181"/>
      <c r="M31" s="181"/>
      <c r="N31" s="181"/>
      <c r="O31" s="181"/>
      <c r="P31" s="181"/>
      <c r="Q31" s="181"/>
      <c r="R31" s="181"/>
      <c r="S31" s="181"/>
      <c r="T31" s="181"/>
      <c r="U31" s="181"/>
      <c r="V31" s="181"/>
      <c r="W31" s="181"/>
      <c r="X31" s="181"/>
      <c r="Y31" s="181"/>
      <c r="Z31" s="181"/>
      <c r="AA31" s="181"/>
      <c r="AB31" s="181"/>
      <c r="AC31" s="181"/>
      <c r="AD31" s="181"/>
      <c r="AE31" s="181"/>
      <c r="AF31" s="181"/>
      <c r="AG31" s="181"/>
      <c r="AH31" s="181"/>
      <c r="AI31" s="182"/>
      <c r="AR31" s="48"/>
      <c r="AS31" s="82"/>
      <c r="AT31" s="82"/>
      <c r="AU31" s="82"/>
      <c r="AV31" s="82"/>
    </row>
    <row r="32" spans="1:48" s="35" customFormat="1" ht="18.600000000000001" customHeight="1">
      <c r="A32" s="220"/>
      <c r="B32" s="220"/>
      <c r="C32" s="220"/>
      <c r="D32" s="220"/>
      <c r="E32" s="220"/>
      <c r="F32" s="220"/>
      <c r="G32" s="220"/>
      <c r="H32" s="66"/>
      <c r="I32" s="232"/>
      <c r="J32" s="232"/>
      <c r="K32" s="232"/>
      <c r="L32" s="232"/>
      <c r="M32" s="232"/>
      <c r="N32" s="232"/>
      <c r="O32" s="232"/>
      <c r="P32" s="232"/>
      <c r="Q32" s="232"/>
      <c r="R32" s="232"/>
      <c r="S32" s="232"/>
      <c r="T32" s="232"/>
      <c r="U32" s="232"/>
      <c r="V32" s="232"/>
      <c r="W32" s="232"/>
      <c r="X32" s="232"/>
      <c r="Y32" s="232"/>
      <c r="Z32" s="232"/>
      <c r="AA32" s="232"/>
      <c r="AB32" s="232"/>
      <c r="AC32" s="232"/>
      <c r="AD32" s="232"/>
      <c r="AE32" s="232"/>
      <c r="AF32" s="232"/>
      <c r="AG32" s="232"/>
      <c r="AH32" s="232"/>
      <c r="AI32" s="232"/>
      <c r="AS32" s="81"/>
      <c r="AT32" s="82"/>
      <c r="AU32" s="82"/>
      <c r="AV32" s="82"/>
    </row>
    <row r="33" spans="1:50" s="35" customFormat="1" ht="18.600000000000001" customHeight="1">
      <c r="A33" s="194"/>
      <c r="B33" s="195"/>
      <c r="C33" s="195"/>
      <c r="D33" s="195"/>
      <c r="E33" s="195"/>
      <c r="F33" s="195"/>
      <c r="G33" s="196"/>
      <c r="H33" s="66"/>
      <c r="I33" s="180"/>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2"/>
      <c r="AR33" s="81"/>
      <c r="AS33" s="81"/>
      <c r="AT33" s="81"/>
    </row>
    <row r="34" spans="1:50" s="35" customFormat="1" ht="18.600000000000001" customHeight="1">
      <c r="A34" s="194"/>
      <c r="B34" s="195"/>
      <c r="C34" s="195"/>
      <c r="D34" s="195"/>
      <c r="E34" s="195"/>
      <c r="F34" s="195"/>
      <c r="G34" s="196"/>
      <c r="H34" s="66"/>
      <c r="I34" s="180"/>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2"/>
      <c r="AR34" s="81"/>
      <c r="AS34" s="81"/>
      <c r="AT34" s="81"/>
    </row>
    <row r="35" spans="1:50" s="35" customFormat="1" ht="18.600000000000001" customHeight="1">
      <c r="A35" s="214" t="s">
        <v>67</v>
      </c>
      <c r="B35" s="215"/>
      <c r="C35" s="215"/>
      <c r="D35" s="215"/>
      <c r="E35" s="215"/>
      <c r="F35" s="215"/>
      <c r="G35" s="216"/>
      <c r="H35" s="80">
        <f>SUM(所要額A[])</f>
        <v>300000</v>
      </c>
      <c r="I35" s="224"/>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6"/>
    </row>
    <row r="36" spans="1:50"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30"/>
      <c r="AF36" s="230"/>
      <c r="AG36" s="230"/>
      <c r="AH36" s="231"/>
      <c r="AI36" s="231"/>
    </row>
    <row r="37" spans="1:50"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30"/>
      <c r="AF37" s="230"/>
      <c r="AG37" s="230"/>
      <c r="AH37" s="231"/>
      <c r="AI37" s="231"/>
    </row>
    <row r="38" spans="1:50" s="35" customFormat="1" ht="31.8" customHeight="1">
      <c r="A38" s="156" t="s">
        <v>20</v>
      </c>
      <c r="B38" s="157"/>
      <c r="C38" s="157"/>
      <c r="D38" s="157"/>
      <c r="E38" s="157"/>
      <c r="F38" s="157"/>
      <c r="G38" s="157"/>
      <c r="H38" s="65" t="s">
        <v>72</v>
      </c>
      <c r="I38" s="158" t="s">
        <v>85</v>
      </c>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9"/>
      <c r="AR38" s="82"/>
    </row>
    <row r="39" spans="1:50" s="35" customFormat="1" ht="18.600000000000001" customHeight="1">
      <c r="A39" s="221" t="s">
        <v>136</v>
      </c>
      <c r="B39" s="222"/>
      <c r="C39" s="222"/>
      <c r="D39" s="222"/>
      <c r="E39" s="222"/>
      <c r="F39" s="222"/>
      <c r="G39" s="223"/>
      <c r="H39" s="98">
        <v>0</v>
      </c>
      <c r="I39" s="227" t="s">
        <v>159</v>
      </c>
      <c r="J39" s="228"/>
      <c r="K39" s="228"/>
      <c r="L39" s="228"/>
      <c r="M39" s="228"/>
      <c r="N39" s="228"/>
      <c r="O39" s="228"/>
      <c r="P39" s="228"/>
      <c r="Q39" s="228"/>
      <c r="R39" s="228"/>
      <c r="S39" s="228"/>
      <c r="T39" s="228"/>
      <c r="U39" s="228"/>
      <c r="V39" s="228"/>
      <c r="W39" s="228"/>
      <c r="X39" s="228"/>
      <c r="Y39" s="228"/>
      <c r="Z39" s="228"/>
      <c r="AA39" s="228"/>
      <c r="AB39" s="228"/>
      <c r="AC39" s="228"/>
      <c r="AD39" s="228"/>
      <c r="AE39" s="228"/>
      <c r="AF39" s="228"/>
      <c r="AG39" s="228"/>
      <c r="AH39" s="228"/>
      <c r="AI39" s="229"/>
      <c r="AR39" s="97"/>
      <c r="AS39" s="97"/>
      <c r="AT39" s="97"/>
      <c r="AU39" s="97"/>
      <c r="AV39" s="97"/>
      <c r="AW39" s="97"/>
      <c r="AX39" s="97"/>
    </row>
    <row r="40" spans="1:50" s="35" customFormat="1" ht="18.600000000000001" customHeight="1">
      <c r="A40" s="221" t="s">
        <v>160</v>
      </c>
      <c r="B40" s="222"/>
      <c r="C40" s="222"/>
      <c r="D40" s="222"/>
      <c r="E40" s="222"/>
      <c r="F40" s="222"/>
      <c r="G40" s="223"/>
      <c r="H40" s="95">
        <v>120000</v>
      </c>
      <c r="I40" s="227" t="s">
        <v>161</v>
      </c>
      <c r="J40" s="228"/>
      <c r="K40" s="228"/>
      <c r="L40" s="228"/>
      <c r="M40" s="228"/>
      <c r="N40" s="228"/>
      <c r="O40" s="228"/>
      <c r="P40" s="228"/>
      <c r="Q40" s="228"/>
      <c r="R40" s="228"/>
      <c r="S40" s="228"/>
      <c r="T40" s="228"/>
      <c r="U40" s="228"/>
      <c r="V40" s="228"/>
      <c r="W40" s="228"/>
      <c r="X40" s="228"/>
      <c r="Y40" s="228"/>
      <c r="Z40" s="228"/>
      <c r="AA40" s="228"/>
      <c r="AB40" s="228"/>
      <c r="AC40" s="228"/>
      <c r="AD40" s="228"/>
      <c r="AE40" s="228"/>
      <c r="AF40" s="228"/>
      <c r="AG40" s="228"/>
      <c r="AH40" s="228"/>
      <c r="AI40" s="229"/>
      <c r="AR40" s="96"/>
      <c r="AS40" s="97"/>
      <c r="AT40" s="97"/>
      <c r="AU40" s="97"/>
      <c r="AV40" s="97"/>
      <c r="AW40" s="97"/>
      <c r="AX40" s="97"/>
    </row>
    <row r="41" spans="1:50" s="35" customFormat="1" ht="18.600000000000001" customHeight="1">
      <c r="A41" s="194"/>
      <c r="B41" s="195"/>
      <c r="C41" s="195"/>
      <c r="D41" s="195"/>
      <c r="E41" s="195"/>
      <c r="F41" s="195"/>
      <c r="G41" s="196"/>
      <c r="H41" s="66"/>
      <c r="I41" s="180"/>
      <c r="J41" s="181"/>
      <c r="K41" s="181"/>
      <c r="L41" s="181"/>
      <c r="M41" s="181"/>
      <c r="N41" s="181"/>
      <c r="O41" s="181"/>
      <c r="P41" s="181"/>
      <c r="Q41" s="181"/>
      <c r="R41" s="181"/>
      <c r="S41" s="181"/>
      <c r="T41" s="181"/>
      <c r="U41" s="181"/>
      <c r="V41" s="181"/>
      <c r="W41" s="181"/>
      <c r="X41" s="181"/>
      <c r="Y41" s="181"/>
      <c r="Z41" s="181"/>
      <c r="AA41" s="181"/>
      <c r="AB41" s="181"/>
      <c r="AC41" s="181"/>
      <c r="AD41" s="181"/>
      <c r="AE41" s="181"/>
      <c r="AF41" s="181"/>
      <c r="AG41" s="181"/>
      <c r="AH41" s="181"/>
      <c r="AI41" s="182"/>
    </row>
    <row r="42" spans="1:50" s="35" customFormat="1" ht="18.600000000000001" customHeight="1">
      <c r="A42" s="194"/>
      <c r="B42" s="195"/>
      <c r="C42" s="195"/>
      <c r="D42" s="195"/>
      <c r="E42" s="195"/>
      <c r="F42" s="195"/>
      <c r="G42" s="196"/>
      <c r="H42" s="66"/>
      <c r="I42" s="180"/>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181"/>
      <c r="AH42" s="181"/>
      <c r="AI42" s="182"/>
    </row>
    <row r="43" spans="1:50" s="35" customFormat="1" ht="18.600000000000001" customHeight="1">
      <c r="A43" s="214" t="s">
        <v>67</v>
      </c>
      <c r="B43" s="215"/>
      <c r="C43" s="215"/>
      <c r="D43" s="215"/>
      <c r="E43" s="215"/>
      <c r="F43" s="215"/>
      <c r="G43" s="216"/>
      <c r="H43" s="80">
        <f>SUM(所要額B[])</f>
        <v>120000</v>
      </c>
      <c r="I43" s="224"/>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6"/>
    </row>
    <row r="44" spans="1:50"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50" ht="18" customHeight="1">
      <c r="A45" s="214" t="s">
        <v>68</v>
      </c>
      <c r="B45" s="215"/>
      <c r="C45" s="215"/>
      <c r="D45" s="215"/>
      <c r="E45" s="215"/>
      <c r="F45" s="215"/>
      <c r="G45" s="216"/>
      <c r="H45" s="75">
        <f>IFERROR(H35+H43,"")</f>
        <v>420000</v>
      </c>
      <c r="I45" s="217"/>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9"/>
    </row>
    <row r="46" spans="1:50">
      <c r="A46" s="14"/>
      <c r="B46" s="14" t="s">
        <v>80</v>
      </c>
    </row>
    <row r="47" spans="1:50" ht="34.799999999999997" customHeight="1">
      <c r="B47" s="213"/>
      <c r="C47" s="213"/>
      <c r="D47" s="213"/>
      <c r="E47" s="213"/>
      <c r="F47" s="213"/>
      <c r="G47" s="213"/>
      <c r="H47" s="213"/>
      <c r="I47" s="213"/>
      <c r="J47" s="213"/>
      <c r="K47" s="213"/>
      <c r="L47" s="213"/>
      <c r="M47" s="213"/>
      <c r="N47" s="213"/>
      <c r="O47" s="213"/>
      <c r="P47" s="213"/>
      <c r="Q47" s="213"/>
      <c r="R47" s="213"/>
      <c r="S47" s="213"/>
      <c r="T47" s="213"/>
      <c r="U47" s="213"/>
      <c r="V47" s="213"/>
      <c r="W47" s="213"/>
      <c r="X47" s="213"/>
      <c r="Y47" s="213"/>
      <c r="Z47" s="213"/>
      <c r="AA47" s="213"/>
      <c r="AB47" s="213"/>
      <c r="AC47" s="213"/>
      <c r="AD47" s="213"/>
      <c r="AE47" s="213"/>
      <c r="AF47" s="213"/>
      <c r="AG47" s="213"/>
      <c r="AH47" s="213"/>
    </row>
    <row r="48" spans="1:50" ht="5.4" customHeight="1">
      <c r="AE48" s="212"/>
      <c r="AF48" s="212"/>
      <c r="AG48" s="212"/>
      <c r="AH48" s="212"/>
      <c r="AI48" s="212"/>
    </row>
  </sheetData>
  <sheetProtection formatCells="0" formatColumns="0" formatRows="0" insertColumns="0" insertRows="0" autoFilter="0"/>
  <mergeCells count="77">
    <mergeCell ref="I31:AI31"/>
    <mergeCell ref="A41:G41"/>
    <mergeCell ref="A42:G42"/>
    <mergeCell ref="I41:AI41"/>
    <mergeCell ref="I42:AI42"/>
    <mergeCell ref="A30:G30"/>
    <mergeCell ref="I43:AI43"/>
    <mergeCell ref="I39:AI39"/>
    <mergeCell ref="I40:AI40"/>
    <mergeCell ref="AE37:AG37"/>
    <mergeCell ref="AH37:AI37"/>
    <mergeCell ref="A38:G38"/>
    <mergeCell ref="I38:AI38"/>
    <mergeCell ref="I35:AI35"/>
    <mergeCell ref="I30:AI30"/>
    <mergeCell ref="AE36:AG36"/>
    <mergeCell ref="AH36:AI36"/>
    <mergeCell ref="I32:AI32"/>
    <mergeCell ref="I34:AI34"/>
    <mergeCell ref="A31:G31"/>
    <mergeCell ref="A33:G33"/>
    <mergeCell ref="AE48:AI48"/>
    <mergeCell ref="B47:AH47"/>
    <mergeCell ref="A45:G45"/>
    <mergeCell ref="I45:AI45"/>
    <mergeCell ref="A32:G32"/>
    <mergeCell ref="A39:G39"/>
    <mergeCell ref="A35:G35"/>
    <mergeCell ref="A40:G40"/>
    <mergeCell ref="A43:G43"/>
    <mergeCell ref="A34:G34"/>
    <mergeCell ref="I33:AI33"/>
    <mergeCell ref="A29:G29"/>
    <mergeCell ref="T19:V19"/>
    <mergeCell ref="A19:S19"/>
    <mergeCell ref="A20:S20"/>
    <mergeCell ref="T20:V20"/>
    <mergeCell ref="U25:Y25"/>
    <mergeCell ref="U26:W27"/>
    <mergeCell ref="X26:Y27"/>
    <mergeCell ref="A21:S21"/>
    <mergeCell ref="T21:V21"/>
    <mergeCell ref="A23:AI23"/>
    <mergeCell ref="Z25:AD25"/>
    <mergeCell ref="AE25:AI25"/>
    <mergeCell ref="Z26:AB27"/>
    <mergeCell ref="AC26:AD27"/>
    <mergeCell ref="AE26:AG27"/>
    <mergeCell ref="I29:AI29"/>
    <mergeCell ref="AL10:AQ10"/>
    <mergeCell ref="AC10:AE10"/>
    <mergeCell ref="AF10:AG10"/>
    <mergeCell ref="AH10:AI10"/>
    <mergeCell ref="I10:AB10"/>
    <mergeCell ref="AH26:AI27"/>
    <mergeCell ref="S8:AB8"/>
    <mergeCell ref="AC8:AI8"/>
    <mergeCell ref="D9:G9"/>
    <mergeCell ref="A28:G28"/>
    <mergeCell ref="I28:AI28"/>
    <mergeCell ref="A10:G10"/>
    <mergeCell ref="A16:AI16"/>
    <mergeCell ref="A18:S18"/>
    <mergeCell ref="T18:V18"/>
    <mergeCell ref="H9:O9"/>
    <mergeCell ref="S9:AB9"/>
    <mergeCell ref="AC9:AI9"/>
    <mergeCell ref="A8:C9"/>
    <mergeCell ref="D8:G8"/>
    <mergeCell ref="H8:O8"/>
    <mergeCell ref="P8:R9"/>
    <mergeCell ref="A3:AI3"/>
    <mergeCell ref="A5:AI5"/>
    <mergeCell ref="A7:G7"/>
    <mergeCell ref="H7:J7"/>
    <mergeCell ref="K7:O7"/>
    <mergeCell ref="P7:AI7"/>
  </mergeCells>
  <phoneticPr fontId="3"/>
  <dataValidations count="4">
    <dataValidation type="list" allowBlank="1" showInputMessage="1" showErrorMessage="1" sqref="T18:V21" xr:uid="{59E3BD24-CA8A-4C70-8DF0-4DBD74E3735A}">
      <formula1>"✔"</formula1>
    </dataValidation>
    <dataValidation imeMode="halfAlpha" allowBlank="1" showInputMessage="1" showErrorMessage="1" sqref="O37:R37 I37:J37" xr:uid="{8C16DB7E-FFCD-42B1-9D42-F45CCA70C581}"/>
    <dataValidation allowBlank="1" sqref="D9:G9" xr:uid="{0752E399-F908-4912-8E33-ECFCF91E2031}"/>
    <dataValidation type="custom" allowBlank="1" showInputMessage="1" showErrorMessage="1" sqref="H10" xr:uid="{A57D8DCB-1247-4A3B-B5BB-320E4C06C738}">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1992E-AD8B-4BC4-9E91-524E6360ED95}">
  <dimension ref="A1:AX48"/>
  <sheetViews>
    <sheetView showGridLines="0" showZeros="0" view="pageBreakPreview" topLeftCell="A28" zoomScaleNormal="100" zoomScaleSheetLayoutView="100" workbookViewId="0">
      <selection activeCell="BF21" sqref="BF21"/>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92</v>
      </c>
      <c r="B1" s="74"/>
      <c r="C1" s="74"/>
      <c r="E1" s="59" t="str" cm="1">
        <f t="array" aca="1" ref="E1" ca="1">_xlfn.TEXTAFTER(CELL("filename",E1),"]")</f>
        <v>個票2</v>
      </c>
      <c r="F1" s="60"/>
      <c r="G1" s="60"/>
    </row>
    <row r="2" spans="1:45" ht="7.5" customHeight="1"/>
    <row r="3" spans="1:45" ht="28.5" customHeight="1">
      <c r="A3" s="135" t="s">
        <v>110</v>
      </c>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7"/>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8" t="s">
        <v>28</v>
      </c>
      <c r="B5" s="139"/>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139"/>
      <c r="AI5" s="140"/>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41" t="s">
        <v>9</v>
      </c>
      <c r="B7" s="142"/>
      <c r="C7" s="142"/>
      <c r="D7" s="142"/>
      <c r="E7" s="142"/>
      <c r="F7" s="142"/>
      <c r="G7" s="143"/>
      <c r="H7" s="144" t="s">
        <v>137</v>
      </c>
      <c r="I7" s="145"/>
      <c r="J7" s="146"/>
      <c r="K7" s="141" t="s">
        <v>10</v>
      </c>
      <c r="L7" s="142"/>
      <c r="M7" s="142"/>
      <c r="N7" s="142"/>
      <c r="O7" s="143"/>
      <c r="P7" s="147" t="s">
        <v>138</v>
      </c>
      <c r="Q7" s="148"/>
      <c r="R7" s="148"/>
      <c r="S7" s="148"/>
      <c r="T7" s="148"/>
      <c r="U7" s="148"/>
      <c r="V7" s="148"/>
      <c r="W7" s="148"/>
      <c r="X7" s="148"/>
      <c r="Y7" s="148"/>
      <c r="Z7" s="148"/>
      <c r="AA7" s="148"/>
      <c r="AB7" s="148"/>
      <c r="AC7" s="148"/>
      <c r="AD7" s="148"/>
      <c r="AE7" s="148"/>
      <c r="AF7" s="148"/>
      <c r="AG7" s="148"/>
      <c r="AH7" s="148"/>
      <c r="AI7" s="149"/>
    </row>
    <row r="8" spans="1:45" ht="28.5" customHeight="1">
      <c r="A8" s="175" t="s">
        <v>11</v>
      </c>
      <c r="B8" s="176"/>
      <c r="C8" s="177"/>
      <c r="D8" s="141" t="s">
        <v>12</v>
      </c>
      <c r="E8" s="142"/>
      <c r="F8" s="142"/>
      <c r="G8" s="143"/>
      <c r="H8" s="141" t="s">
        <v>82</v>
      </c>
      <c r="I8" s="142"/>
      <c r="J8" s="142"/>
      <c r="K8" s="142"/>
      <c r="L8" s="142"/>
      <c r="M8" s="142"/>
      <c r="N8" s="142"/>
      <c r="O8" s="143"/>
      <c r="P8" s="175" t="s">
        <v>13</v>
      </c>
      <c r="Q8" s="176"/>
      <c r="R8" s="177"/>
      <c r="S8" s="141" t="s">
        <v>2</v>
      </c>
      <c r="T8" s="142"/>
      <c r="U8" s="142"/>
      <c r="V8" s="142"/>
      <c r="W8" s="142"/>
      <c r="X8" s="142"/>
      <c r="Y8" s="142"/>
      <c r="Z8" s="142"/>
      <c r="AA8" s="142"/>
      <c r="AB8" s="143"/>
      <c r="AC8" s="150" t="s">
        <v>29</v>
      </c>
      <c r="AD8" s="151"/>
      <c r="AE8" s="151"/>
      <c r="AF8" s="151"/>
      <c r="AG8" s="151"/>
      <c r="AH8" s="151"/>
      <c r="AI8" s="152"/>
      <c r="AS8" s="99" t="s">
        <v>168</v>
      </c>
    </row>
    <row r="9" spans="1:45" ht="28.5" customHeight="1">
      <c r="A9" s="178"/>
      <c r="B9" s="179"/>
      <c r="C9" s="125"/>
      <c r="D9" s="153" t="s">
        <v>27</v>
      </c>
      <c r="E9" s="154"/>
      <c r="F9" s="154"/>
      <c r="G9" s="155"/>
      <c r="H9" s="166" t="s">
        <v>139</v>
      </c>
      <c r="I9" s="167"/>
      <c r="J9" s="167"/>
      <c r="K9" s="167"/>
      <c r="L9" s="167"/>
      <c r="M9" s="167"/>
      <c r="N9" s="167"/>
      <c r="O9" s="168"/>
      <c r="P9" s="178"/>
      <c r="Q9" s="179"/>
      <c r="R9" s="125"/>
      <c r="S9" s="169" t="s">
        <v>140</v>
      </c>
      <c r="T9" s="170"/>
      <c r="U9" s="170"/>
      <c r="V9" s="170"/>
      <c r="W9" s="170"/>
      <c r="X9" s="170"/>
      <c r="Y9" s="170"/>
      <c r="Z9" s="170"/>
      <c r="AA9" s="170"/>
      <c r="AB9" s="171"/>
      <c r="AC9" s="172" t="s">
        <v>141</v>
      </c>
      <c r="AD9" s="173"/>
      <c r="AE9" s="173"/>
      <c r="AF9" s="173"/>
      <c r="AG9" s="173"/>
      <c r="AH9" s="173"/>
      <c r="AI9" s="174"/>
    </row>
    <row r="10" spans="1:45" s="3" customFormat="1" ht="28.5" customHeight="1">
      <c r="A10" s="160" t="s">
        <v>31</v>
      </c>
      <c r="B10" s="142"/>
      <c r="C10" s="142"/>
      <c r="D10" s="142"/>
      <c r="E10" s="142"/>
      <c r="F10" s="142"/>
      <c r="G10" s="143"/>
      <c r="H10" s="62">
        <v>23</v>
      </c>
      <c r="I10" s="187" t="str">
        <f>IFERROR(VLOOKUP(H10,事業所種別・基準額!$B$5:$C$33,2,FALSE),"")</f>
        <v>介護老人福祉施設</v>
      </c>
      <c r="J10" s="188"/>
      <c r="K10" s="188"/>
      <c r="L10" s="188"/>
      <c r="M10" s="188"/>
      <c r="N10" s="188"/>
      <c r="O10" s="188"/>
      <c r="P10" s="188"/>
      <c r="Q10" s="188"/>
      <c r="R10" s="188"/>
      <c r="S10" s="188"/>
      <c r="T10" s="188"/>
      <c r="U10" s="188"/>
      <c r="V10" s="188"/>
      <c r="W10" s="188"/>
      <c r="X10" s="188"/>
      <c r="Y10" s="188"/>
      <c r="Z10" s="188"/>
      <c r="AA10" s="188"/>
      <c r="AB10" s="189"/>
      <c r="AC10" s="184" t="s">
        <v>14</v>
      </c>
      <c r="AD10" s="151"/>
      <c r="AE10" s="152"/>
      <c r="AF10" s="148">
        <v>60</v>
      </c>
      <c r="AG10" s="148"/>
      <c r="AH10" s="185" t="s">
        <v>15</v>
      </c>
      <c r="AI10" s="186"/>
      <c r="AL10" s="183"/>
      <c r="AM10" s="183"/>
      <c r="AN10" s="183"/>
      <c r="AO10" s="183"/>
      <c r="AP10" s="183"/>
      <c r="AQ10" s="183"/>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8" t="s">
        <v>112</v>
      </c>
      <c r="B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40"/>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1" t="s">
        <v>76</v>
      </c>
      <c r="B18" s="162"/>
      <c r="C18" s="162"/>
      <c r="D18" s="162"/>
      <c r="E18" s="162"/>
      <c r="F18" s="162"/>
      <c r="G18" s="162"/>
      <c r="H18" s="162"/>
      <c r="I18" s="162"/>
      <c r="J18" s="162"/>
      <c r="K18" s="162"/>
      <c r="L18" s="162"/>
      <c r="M18" s="162"/>
      <c r="N18" s="162"/>
      <c r="O18" s="162"/>
      <c r="P18" s="162"/>
      <c r="Q18" s="162"/>
      <c r="R18" s="162"/>
      <c r="S18" s="162"/>
      <c r="T18" s="163" t="s">
        <v>133</v>
      </c>
      <c r="U18" s="164"/>
      <c r="V18" s="165"/>
      <c r="W18" s="25"/>
      <c r="X18" s="25"/>
      <c r="Y18" s="25"/>
      <c r="Z18" s="25"/>
      <c r="AA18" s="25"/>
      <c r="AB18" s="25"/>
      <c r="AC18" s="25"/>
    </row>
    <row r="19" spans="1:48" s="3" customFormat="1" ht="13.2" customHeight="1">
      <c r="A19" s="197" t="s">
        <v>77</v>
      </c>
      <c r="B19" s="198"/>
      <c r="C19" s="198"/>
      <c r="D19" s="198"/>
      <c r="E19" s="198"/>
      <c r="F19" s="198"/>
      <c r="G19" s="198"/>
      <c r="H19" s="198"/>
      <c r="I19" s="198"/>
      <c r="J19" s="198"/>
      <c r="K19" s="198"/>
      <c r="L19" s="198"/>
      <c r="M19" s="198"/>
      <c r="N19" s="198"/>
      <c r="O19" s="198"/>
      <c r="P19" s="198"/>
      <c r="Q19" s="198"/>
      <c r="R19" s="198"/>
      <c r="S19" s="199"/>
      <c r="T19" s="163" t="s">
        <v>133</v>
      </c>
      <c r="U19" s="164"/>
      <c r="V19" s="165"/>
      <c r="W19" s="25"/>
      <c r="X19" s="25"/>
      <c r="Y19" s="25"/>
      <c r="Z19" s="25"/>
      <c r="AA19" s="25"/>
      <c r="AB19" s="25"/>
      <c r="AC19" s="25"/>
    </row>
    <row r="20" spans="1:48" s="3" customFormat="1" ht="13.2" customHeight="1">
      <c r="A20" s="197" t="s">
        <v>78</v>
      </c>
      <c r="B20" s="198"/>
      <c r="C20" s="198"/>
      <c r="D20" s="198"/>
      <c r="E20" s="198"/>
      <c r="F20" s="198"/>
      <c r="G20" s="198"/>
      <c r="H20" s="198"/>
      <c r="I20" s="198"/>
      <c r="J20" s="198"/>
      <c r="K20" s="198"/>
      <c r="L20" s="198"/>
      <c r="M20" s="198"/>
      <c r="N20" s="198"/>
      <c r="O20" s="198"/>
      <c r="P20" s="198"/>
      <c r="Q20" s="198"/>
      <c r="R20" s="198"/>
      <c r="S20" s="198"/>
      <c r="T20" s="163" t="s">
        <v>133</v>
      </c>
      <c r="U20" s="164"/>
      <c r="V20" s="165"/>
      <c r="W20" s="25"/>
      <c r="X20" s="25"/>
      <c r="Y20" s="25"/>
      <c r="Z20" s="25"/>
      <c r="AA20" s="25"/>
      <c r="AB20" s="25"/>
      <c r="AC20" s="25"/>
    </row>
    <row r="21" spans="1:48" s="3" customFormat="1" ht="24.6" customHeight="1">
      <c r="A21" s="161" t="s">
        <v>79</v>
      </c>
      <c r="B21" s="162"/>
      <c r="C21" s="162"/>
      <c r="D21" s="162"/>
      <c r="E21" s="162"/>
      <c r="F21" s="162"/>
      <c r="G21" s="162"/>
      <c r="H21" s="162"/>
      <c r="I21" s="162"/>
      <c r="J21" s="162"/>
      <c r="K21" s="162"/>
      <c r="L21" s="162"/>
      <c r="M21" s="162"/>
      <c r="N21" s="162"/>
      <c r="O21" s="162"/>
      <c r="P21" s="162"/>
      <c r="Q21" s="162"/>
      <c r="R21" s="162"/>
      <c r="S21" s="162"/>
      <c r="T21" s="163" t="s">
        <v>133</v>
      </c>
      <c r="U21" s="164"/>
      <c r="V21" s="165"/>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8" t="s">
        <v>16</v>
      </c>
      <c r="B23" s="139"/>
      <c r="C23" s="139"/>
      <c r="D23" s="139"/>
      <c r="E23" s="139"/>
      <c r="F23" s="139"/>
      <c r="G23" s="139"/>
      <c r="H23" s="139"/>
      <c r="I23" s="139"/>
      <c r="J23" s="139"/>
      <c r="K23" s="139"/>
      <c r="L23" s="139"/>
      <c r="M23" s="139"/>
      <c r="N23" s="139"/>
      <c r="O23" s="139"/>
      <c r="P23" s="139"/>
      <c r="Q23" s="139"/>
      <c r="R23" s="139"/>
      <c r="S23" s="139"/>
      <c r="T23" s="139"/>
      <c r="U23" s="139"/>
      <c r="V23" s="139"/>
      <c r="W23" s="139"/>
      <c r="X23" s="139"/>
      <c r="Y23" s="139"/>
      <c r="Z23" s="139"/>
      <c r="AA23" s="139"/>
      <c r="AB23" s="139"/>
      <c r="AC23" s="139"/>
      <c r="AD23" s="139"/>
      <c r="AE23" s="139"/>
      <c r="AF23" s="139"/>
      <c r="AG23" s="139"/>
      <c r="AH23" s="139"/>
      <c r="AI23" s="14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0" t="s">
        <v>69</v>
      </c>
      <c r="V25" s="200"/>
      <c r="W25" s="200"/>
      <c r="X25" s="200"/>
      <c r="Y25" s="200"/>
      <c r="Z25" s="160" t="s">
        <v>17</v>
      </c>
      <c r="AA25" s="200"/>
      <c r="AB25" s="200"/>
      <c r="AC25" s="200"/>
      <c r="AD25" s="200"/>
      <c r="AE25" s="205" t="s">
        <v>30</v>
      </c>
      <c r="AF25" s="206"/>
      <c r="AG25" s="206"/>
      <c r="AH25" s="206"/>
      <c r="AI25" s="207"/>
    </row>
    <row r="26" spans="1:48" s="3" customFormat="1" ht="18" customHeight="1">
      <c r="A26" s="85" t="s">
        <v>88</v>
      </c>
      <c r="B26" s="85"/>
      <c r="C26" s="85"/>
      <c r="D26" s="86"/>
      <c r="E26" s="7"/>
      <c r="F26" s="7"/>
      <c r="G26" s="7"/>
      <c r="H26" s="7"/>
      <c r="I26" s="7"/>
      <c r="J26" s="7"/>
      <c r="K26" s="7"/>
      <c r="L26" s="7"/>
      <c r="M26" s="7"/>
      <c r="N26" s="7"/>
      <c r="O26" s="7"/>
      <c r="P26" s="7"/>
      <c r="Q26" s="7"/>
      <c r="R26" s="7"/>
      <c r="S26" s="7"/>
      <c r="U26" s="201">
        <f>ROUNDDOWN(H45/1000,0)</f>
        <v>457</v>
      </c>
      <c r="V26" s="202"/>
      <c r="W26" s="202"/>
      <c r="X26" s="190" t="s">
        <v>0</v>
      </c>
      <c r="Y26" s="190"/>
      <c r="Z26" s="201">
        <f>IFERROR(IF($H$10&lt;23,VLOOKUP(H10,事業所種別・基準額!$B$5:$E$33,4,FALSE),AF10*6),"")</f>
        <v>360</v>
      </c>
      <c r="AA26" s="202"/>
      <c r="AB26" s="202"/>
      <c r="AC26" s="190" t="s">
        <v>0</v>
      </c>
      <c r="AD26" s="190"/>
      <c r="AE26" s="208">
        <f>MIN(U26,Z26)</f>
        <v>360</v>
      </c>
      <c r="AF26" s="209"/>
      <c r="AG26" s="209"/>
      <c r="AH26" s="190" t="s">
        <v>0</v>
      </c>
      <c r="AI26" s="191"/>
    </row>
    <row r="27" spans="1:48" s="3" customFormat="1" ht="24" customHeight="1" thickBot="1">
      <c r="A27" s="83" t="s">
        <v>19</v>
      </c>
      <c r="B27" s="7"/>
      <c r="C27" s="7"/>
      <c r="D27" s="7"/>
      <c r="E27" s="7"/>
      <c r="F27" s="7"/>
      <c r="G27" s="7"/>
      <c r="H27" s="7"/>
      <c r="I27" s="7"/>
      <c r="J27" s="7"/>
      <c r="K27" s="7"/>
      <c r="L27" s="7"/>
      <c r="M27" s="7"/>
      <c r="N27" s="7"/>
      <c r="O27" s="7"/>
      <c r="P27" s="7"/>
      <c r="Q27" s="7"/>
      <c r="R27" s="7"/>
      <c r="S27" s="7"/>
      <c r="U27" s="203"/>
      <c r="V27" s="204"/>
      <c r="W27" s="204"/>
      <c r="X27" s="190"/>
      <c r="Y27" s="190"/>
      <c r="Z27" s="203"/>
      <c r="AA27" s="204"/>
      <c r="AB27" s="204"/>
      <c r="AC27" s="190"/>
      <c r="AD27" s="190"/>
      <c r="AE27" s="210"/>
      <c r="AF27" s="211"/>
      <c r="AG27" s="211"/>
      <c r="AH27" s="192"/>
      <c r="AI27" s="193"/>
      <c r="AP27" s="4"/>
      <c r="AR27" s="76"/>
    </row>
    <row r="28" spans="1:48" s="35" customFormat="1" ht="29.4" customHeight="1">
      <c r="A28" s="156" t="s">
        <v>20</v>
      </c>
      <c r="B28" s="157"/>
      <c r="C28" s="157"/>
      <c r="D28" s="157"/>
      <c r="E28" s="157"/>
      <c r="F28" s="157"/>
      <c r="G28" s="157"/>
      <c r="H28" s="65" t="s">
        <v>71</v>
      </c>
      <c r="I28" s="158" t="s">
        <v>84</v>
      </c>
      <c r="J28" s="157"/>
      <c r="K28" s="157"/>
      <c r="L28" s="157"/>
      <c r="M28" s="157"/>
      <c r="N28" s="157"/>
      <c r="O28" s="157"/>
      <c r="P28" s="157"/>
      <c r="Q28" s="157"/>
      <c r="R28" s="157"/>
      <c r="S28" s="157"/>
      <c r="T28" s="157"/>
      <c r="U28" s="157"/>
      <c r="V28" s="157"/>
      <c r="W28" s="157"/>
      <c r="X28" s="157"/>
      <c r="Y28" s="157"/>
      <c r="Z28" s="157"/>
      <c r="AA28" s="157"/>
      <c r="AB28" s="157"/>
      <c r="AC28" s="157"/>
      <c r="AD28" s="157"/>
      <c r="AE28" s="157"/>
      <c r="AF28" s="157"/>
      <c r="AG28" s="157"/>
      <c r="AH28" s="157"/>
      <c r="AI28" s="159"/>
      <c r="AR28" s="82"/>
      <c r="AS28" s="99"/>
    </row>
    <row r="29" spans="1:48" s="35" customFormat="1" ht="18.600000000000001" customHeight="1">
      <c r="A29" s="220" t="s">
        <v>142</v>
      </c>
      <c r="B29" s="220"/>
      <c r="C29" s="220"/>
      <c r="D29" s="220"/>
      <c r="E29" s="220"/>
      <c r="F29" s="220"/>
      <c r="G29" s="220"/>
      <c r="H29" s="66">
        <v>358924</v>
      </c>
      <c r="I29" s="232" t="s">
        <v>143</v>
      </c>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R29" s="99" t="s">
        <v>169</v>
      </c>
      <c r="AS29" s="99"/>
      <c r="AT29" s="99"/>
      <c r="AU29" s="99"/>
    </row>
    <row r="30" spans="1:48" s="35" customFormat="1" ht="18.600000000000001" customHeight="1">
      <c r="A30" s="221" t="s">
        <v>144</v>
      </c>
      <c r="B30" s="222"/>
      <c r="C30" s="222"/>
      <c r="D30" s="222"/>
      <c r="E30" s="222"/>
      <c r="F30" s="222"/>
      <c r="G30" s="223"/>
      <c r="H30" s="95">
        <v>0</v>
      </c>
      <c r="I30" s="227" t="s">
        <v>158</v>
      </c>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9"/>
      <c r="AR30" s="100"/>
      <c r="AS30" s="99" t="s">
        <v>162</v>
      </c>
      <c r="AT30" s="99"/>
      <c r="AU30" s="99"/>
    </row>
    <row r="31" spans="1:48" s="35" customFormat="1" ht="18.600000000000001" customHeight="1">
      <c r="A31" s="194"/>
      <c r="B31" s="195"/>
      <c r="C31" s="195"/>
      <c r="D31" s="195"/>
      <c r="E31" s="195"/>
      <c r="F31" s="195"/>
      <c r="G31" s="196"/>
      <c r="H31" s="66"/>
      <c r="I31" s="180"/>
      <c r="J31" s="181"/>
      <c r="K31" s="181"/>
      <c r="L31" s="181"/>
      <c r="M31" s="181"/>
      <c r="N31" s="181"/>
      <c r="O31" s="181"/>
      <c r="P31" s="181"/>
      <c r="Q31" s="181"/>
      <c r="R31" s="181"/>
      <c r="S31" s="181"/>
      <c r="T31" s="181"/>
      <c r="U31" s="181"/>
      <c r="V31" s="181"/>
      <c r="W31" s="181"/>
      <c r="X31" s="181"/>
      <c r="Y31" s="181"/>
      <c r="Z31" s="181"/>
      <c r="AA31" s="181"/>
      <c r="AB31" s="181"/>
      <c r="AC31" s="181"/>
      <c r="AD31" s="181"/>
      <c r="AE31" s="181"/>
      <c r="AF31" s="181"/>
      <c r="AG31" s="181"/>
      <c r="AH31" s="181"/>
      <c r="AI31" s="182"/>
      <c r="AR31" s="48"/>
      <c r="AS31" s="82"/>
      <c r="AT31" s="82"/>
      <c r="AU31" s="82"/>
      <c r="AV31" s="82"/>
    </row>
    <row r="32" spans="1:48" s="35" customFormat="1" ht="18.600000000000001" customHeight="1">
      <c r="A32" s="220"/>
      <c r="B32" s="220"/>
      <c r="C32" s="220"/>
      <c r="D32" s="220"/>
      <c r="E32" s="220"/>
      <c r="F32" s="220"/>
      <c r="G32" s="220"/>
      <c r="H32" s="66"/>
      <c r="I32" s="232"/>
      <c r="J32" s="232"/>
      <c r="K32" s="232"/>
      <c r="L32" s="232"/>
      <c r="M32" s="232"/>
      <c r="N32" s="232"/>
      <c r="O32" s="232"/>
      <c r="P32" s="232"/>
      <c r="Q32" s="232"/>
      <c r="R32" s="232"/>
      <c r="S32" s="232"/>
      <c r="T32" s="232"/>
      <c r="U32" s="232"/>
      <c r="V32" s="232"/>
      <c r="W32" s="232"/>
      <c r="X32" s="232"/>
      <c r="Y32" s="232"/>
      <c r="Z32" s="232"/>
      <c r="AA32" s="232"/>
      <c r="AB32" s="232"/>
      <c r="AC32" s="232"/>
      <c r="AD32" s="232"/>
      <c r="AE32" s="232"/>
      <c r="AF32" s="232"/>
      <c r="AG32" s="232"/>
      <c r="AH32" s="232"/>
      <c r="AI32" s="232"/>
      <c r="AS32" s="81"/>
      <c r="AT32" s="82"/>
      <c r="AU32" s="82"/>
      <c r="AV32" s="82"/>
    </row>
    <row r="33" spans="1:50" s="35" customFormat="1" ht="18.600000000000001" customHeight="1">
      <c r="A33" s="194"/>
      <c r="B33" s="195"/>
      <c r="C33" s="195"/>
      <c r="D33" s="195"/>
      <c r="E33" s="195"/>
      <c r="F33" s="195"/>
      <c r="G33" s="196"/>
      <c r="H33" s="66"/>
      <c r="I33" s="180"/>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2"/>
      <c r="AR33" s="81"/>
      <c r="AS33" s="81"/>
      <c r="AT33" s="81"/>
    </row>
    <row r="34" spans="1:50" s="35" customFormat="1" ht="18.600000000000001" customHeight="1">
      <c r="A34" s="194"/>
      <c r="B34" s="195"/>
      <c r="C34" s="195"/>
      <c r="D34" s="195"/>
      <c r="E34" s="195"/>
      <c r="F34" s="195"/>
      <c r="G34" s="196"/>
      <c r="H34" s="66"/>
      <c r="I34" s="180"/>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2"/>
      <c r="AR34" s="81"/>
      <c r="AS34" s="81"/>
      <c r="AT34" s="81"/>
    </row>
    <row r="35" spans="1:50" s="35" customFormat="1" ht="18.600000000000001" customHeight="1">
      <c r="A35" s="214" t="s">
        <v>67</v>
      </c>
      <c r="B35" s="215"/>
      <c r="C35" s="215"/>
      <c r="D35" s="215"/>
      <c r="E35" s="215"/>
      <c r="F35" s="215"/>
      <c r="G35" s="216"/>
      <c r="H35" s="80">
        <f>SUM(所要額A2[])</f>
        <v>358924</v>
      </c>
      <c r="I35" s="224"/>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6"/>
    </row>
    <row r="36" spans="1:50"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30"/>
      <c r="AF36" s="230"/>
      <c r="AG36" s="230"/>
      <c r="AH36" s="231"/>
      <c r="AI36" s="231"/>
    </row>
    <row r="37" spans="1:50"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30"/>
      <c r="AF37" s="230"/>
      <c r="AG37" s="230"/>
      <c r="AH37" s="231"/>
      <c r="AI37" s="231"/>
    </row>
    <row r="38" spans="1:50" s="35" customFormat="1" ht="31.8" customHeight="1">
      <c r="A38" s="156" t="s">
        <v>20</v>
      </c>
      <c r="B38" s="157"/>
      <c r="C38" s="157"/>
      <c r="D38" s="157"/>
      <c r="E38" s="157"/>
      <c r="F38" s="157"/>
      <c r="G38" s="157"/>
      <c r="H38" s="65" t="s">
        <v>72</v>
      </c>
      <c r="I38" s="158" t="s">
        <v>85</v>
      </c>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9"/>
      <c r="AR38" s="82"/>
    </row>
    <row r="39" spans="1:50" s="35" customFormat="1" ht="18.600000000000001" customHeight="1">
      <c r="A39" s="220" t="s">
        <v>145</v>
      </c>
      <c r="B39" s="220"/>
      <c r="C39" s="220"/>
      <c r="D39" s="220"/>
      <c r="E39" s="220"/>
      <c r="F39" s="220"/>
      <c r="G39" s="194"/>
      <c r="H39" s="66">
        <v>98264</v>
      </c>
      <c r="I39" s="182" t="s">
        <v>146</v>
      </c>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R39" s="97"/>
      <c r="AS39" s="97"/>
      <c r="AT39" s="97"/>
      <c r="AU39" s="97"/>
      <c r="AV39" s="97"/>
      <c r="AW39" s="97"/>
      <c r="AX39" s="97"/>
    </row>
    <row r="40" spans="1:50" s="35" customFormat="1" ht="18.600000000000001" customHeight="1">
      <c r="A40" s="194"/>
      <c r="B40" s="195"/>
      <c r="C40" s="195"/>
      <c r="D40" s="195"/>
      <c r="E40" s="195"/>
      <c r="F40" s="195"/>
      <c r="G40" s="196"/>
      <c r="H40" s="66"/>
      <c r="I40" s="180"/>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2"/>
      <c r="AR40" s="96"/>
      <c r="AS40" s="97"/>
      <c r="AT40" s="97"/>
      <c r="AU40" s="97"/>
      <c r="AV40" s="97"/>
      <c r="AW40" s="97"/>
      <c r="AX40" s="97"/>
    </row>
    <row r="41" spans="1:50" s="35" customFormat="1" ht="18.600000000000001" customHeight="1">
      <c r="A41" s="194"/>
      <c r="B41" s="195"/>
      <c r="C41" s="195"/>
      <c r="D41" s="195"/>
      <c r="E41" s="195"/>
      <c r="F41" s="195"/>
      <c r="G41" s="196"/>
      <c r="H41" s="66"/>
      <c r="I41" s="180"/>
      <c r="J41" s="181"/>
      <c r="K41" s="181"/>
      <c r="L41" s="181"/>
      <c r="M41" s="181"/>
      <c r="N41" s="181"/>
      <c r="O41" s="181"/>
      <c r="P41" s="181"/>
      <c r="Q41" s="181"/>
      <c r="R41" s="181"/>
      <c r="S41" s="181"/>
      <c r="T41" s="181"/>
      <c r="U41" s="181"/>
      <c r="V41" s="181"/>
      <c r="W41" s="181"/>
      <c r="X41" s="181"/>
      <c r="Y41" s="181"/>
      <c r="Z41" s="181"/>
      <c r="AA41" s="181"/>
      <c r="AB41" s="181"/>
      <c r="AC41" s="181"/>
      <c r="AD41" s="181"/>
      <c r="AE41" s="181"/>
      <c r="AF41" s="181"/>
      <c r="AG41" s="181"/>
      <c r="AH41" s="181"/>
      <c r="AI41" s="182"/>
    </row>
    <row r="42" spans="1:50" s="35" customFormat="1" ht="18.600000000000001" customHeight="1">
      <c r="A42" s="194"/>
      <c r="B42" s="195"/>
      <c r="C42" s="195"/>
      <c r="D42" s="195"/>
      <c r="E42" s="195"/>
      <c r="F42" s="195"/>
      <c r="G42" s="196"/>
      <c r="H42" s="66"/>
      <c r="I42" s="180"/>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181"/>
      <c r="AH42" s="181"/>
      <c r="AI42" s="182"/>
    </row>
    <row r="43" spans="1:50" s="35" customFormat="1" ht="18.600000000000001" customHeight="1">
      <c r="A43" s="214" t="s">
        <v>67</v>
      </c>
      <c r="B43" s="215"/>
      <c r="C43" s="215"/>
      <c r="D43" s="215"/>
      <c r="E43" s="215"/>
      <c r="F43" s="215"/>
      <c r="G43" s="216"/>
      <c r="H43" s="80">
        <f>SUM(所要額B3[])</f>
        <v>98264</v>
      </c>
      <c r="I43" s="224"/>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6"/>
    </row>
    <row r="44" spans="1:50"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50" ht="18" customHeight="1">
      <c r="A45" s="214" t="s">
        <v>68</v>
      </c>
      <c r="B45" s="215"/>
      <c r="C45" s="215"/>
      <c r="D45" s="215"/>
      <c r="E45" s="215"/>
      <c r="F45" s="215"/>
      <c r="G45" s="216"/>
      <c r="H45" s="75">
        <f>IFERROR(H35+H43,"")</f>
        <v>457188</v>
      </c>
      <c r="I45" s="217"/>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9"/>
    </row>
    <row r="46" spans="1:50">
      <c r="A46" s="14"/>
      <c r="B46" s="14" t="s">
        <v>80</v>
      </c>
    </row>
    <row r="47" spans="1:50" ht="34.799999999999997" customHeight="1">
      <c r="B47" s="213"/>
      <c r="C47" s="213"/>
      <c r="D47" s="213"/>
      <c r="E47" s="213"/>
      <c r="F47" s="213"/>
      <c r="G47" s="213"/>
      <c r="H47" s="213"/>
      <c r="I47" s="213"/>
      <c r="J47" s="213"/>
      <c r="K47" s="213"/>
      <c r="L47" s="213"/>
      <c r="M47" s="213"/>
      <c r="N47" s="213"/>
      <c r="O47" s="213"/>
      <c r="P47" s="213"/>
      <c r="Q47" s="213"/>
      <c r="R47" s="213"/>
      <c r="S47" s="213"/>
      <c r="T47" s="213"/>
      <c r="U47" s="213"/>
      <c r="V47" s="213"/>
      <c r="W47" s="213"/>
      <c r="X47" s="213"/>
      <c r="Y47" s="213"/>
      <c r="Z47" s="213"/>
      <c r="AA47" s="213"/>
      <c r="AB47" s="213"/>
      <c r="AC47" s="213"/>
      <c r="AD47" s="213"/>
      <c r="AE47" s="213"/>
      <c r="AF47" s="213"/>
      <c r="AG47" s="213"/>
      <c r="AH47" s="213"/>
    </row>
    <row r="48" spans="1:50" ht="5.4" customHeight="1">
      <c r="AE48" s="212"/>
      <c r="AF48" s="212"/>
      <c r="AG48" s="212"/>
      <c r="AH48" s="212"/>
      <c r="AI48" s="212"/>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080CEE9B-8061-4282-B10C-D97802F658A2}">
      <formula1>LEN(H10)=LENB(H10)</formula1>
    </dataValidation>
    <dataValidation allowBlank="1" sqref="D9:G9" xr:uid="{A6866AA1-51F4-424A-B24A-5E96C5FF6C5D}"/>
    <dataValidation imeMode="halfAlpha" allowBlank="1" showInputMessage="1" showErrorMessage="1" sqref="O37:R37 I37:J37" xr:uid="{1AA3B80D-0198-4DBF-A140-D9849AF42E6E}"/>
    <dataValidation type="list" allowBlank="1" showInputMessage="1" showErrorMessage="1" sqref="T18:V21" xr:uid="{DD35D1D8-25CC-49B0-BCC8-25219081DECB}">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76C61-BF54-4C2A-897B-1C5DE1B04A61}">
  <dimension ref="A1:AX48"/>
  <sheetViews>
    <sheetView showGridLines="0" showZeros="0" view="pageBreakPreview" topLeftCell="A28" zoomScaleNormal="100" zoomScaleSheetLayoutView="100" workbookViewId="0">
      <selection activeCell="AZ23" sqref="AZ23"/>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92</v>
      </c>
      <c r="B1" s="74"/>
      <c r="C1" s="74"/>
      <c r="E1" s="59" t="str" cm="1">
        <f t="array" aca="1" ref="E1" ca="1">_xlfn.TEXTAFTER(CELL("filename",E1),"]")</f>
        <v>個票3</v>
      </c>
      <c r="F1" s="60"/>
      <c r="G1" s="60"/>
    </row>
    <row r="2" spans="1:45" ht="7.5" customHeight="1"/>
    <row r="3" spans="1:45" ht="28.5" customHeight="1">
      <c r="A3" s="135" t="s">
        <v>110</v>
      </c>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7"/>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8" t="s">
        <v>28</v>
      </c>
      <c r="B5" s="139"/>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139"/>
      <c r="AI5" s="140"/>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41" t="s">
        <v>9</v>
      </c>
      <c r="B7" s="142"/>
      <c r="C7" s="142"/>
      <c r="D7" s="142"/>
      <c r="E7" s="142"/>
      <c r="F7" s="142"/>
      <c r="G7" s="143"/>
      <c r="H7" s="144" t="s">
        <v>147</v>
      </c>
      <c r="I7" s="145"/>
      <c r="J7" s="146"/>
      <c r="K7" s="141" t="s">
        <v>10</v>
      </c>
      <c r="L7" s="142"/>
      <c r="M7" s="142"/>
      <c r="N7" s="142"/>
      <c r="O7" s="143"/>
      <c r="P7" s="147" t="s">
        <v>148</v>
      </c>
      <c r="Q7" s="148"/>
      <c r="R7" s="148"/>
      <c r="S7" s="148"/>
      <c r="T7" s="148"/>
      <c r="U7" s="148"/>
      <c r="V7" s="148"/>
      <c r="W7" s="148"/>
      <c r="X7" s="148"/>
      <c r="Y7" s="148"/>
      <c r="Z7" s="148"/>
      <c r="AA7" s="148"/>
      <c r="AB7" s="148"/>
      <c r="AC7" s="148"/>
      <c r="AD7" s="148"/>
      <c r="AE7" s="148"/>
      <c r="AF7" s="148"/>
      <c r="AG7" s="148"/>
      <c r="AH7" s="148"/>
      <c r="AI7" s="149"/>
    </row>
    <row r="8" spans="1:45" ht="28.5" customHeight="1">
      <c r="A8" s="175" t="s">
        <v>11</v>
      </c>
      <c r="B8" s="176"/>
      <c r="C8" s="177"/>
      <c r="D8" s="141" t="s">
        <v>12</v>
      </c>
      <c r="E8" s="142"/>
      <c r="F8" s="142"/>
      <c r="G8" s="143"/>
      <c r="H8" s="141" t="s">
        <v>82</v>
      </c>
      <c r="I8" s="142"/>
      <c r="J8" s="142"/>
      <c r="K8" s="142"/>
      <c r="L8" s="142"/>
      <c r="M8" s="142"/>
      <c r="N8" s="142"/>
      <c r="O8" s="143"/>
      <c r="P8" s="175" t="s">
        <v>13</v>
      </c>
      <c r="Q8" s="176"/>
      <c r="R8" s="177"/>
      <c r="S8" s="141" t="s">
        <v>2</v>
      </c>
      <c r="T8" s="142"/>
      <c r="U8" s="142"/>
      <c r="V8" s="142"/>
      <c r="W8" s="142"/>
      <c r="X8" s="142"/>
      <c r="Y8" s="142"/>
      <c r="Z8" s="142"/>
      <c r="AA8" s="142"/>
      <c r="AB8" s="143"/>
      <c r="AC8" s="150" t="s">
        <v>29</v>
      </c>
      <c r="AD8" s="151"/>
      <c r="AE8" s="151"/>
      <c r="AF8" s="151"/>
      <c r="AG8" s="151"/>
      <c r="AH8" s="151"/>
      <c r="AI8" s="152"/>
      <c r="AS8" s="99" t="s">
        <v>168</v>
      </c>
    </row>
    <row r="9" spans="1:45" ht="28.5" customHeight="1">
      <c r="A9" s="178"/>
      <c r="B9" s="179"/>
      <c r="C9" s="125"/>
      <c r="D9" s="153" t="s">
        <v>27</v>
      </c>
      <c r="E9" s="154"/>
      <c r="F9" s="154"/>
      <c r="G9" s="155"/>
      <c r="H9" s="166" t="s">
        <v>149</v>
      </c>
      <c r="I9" s="167"/>
      <c r="J9" s="167"/>
      <c r="K9" s="167"/>
      <c r="L9" s="167"/>
      <c r="M9" s="167"/>
      <c r="N9" s="167"/>
      <c r="O9" s="168"/>
      <c r="P9" s="178"/>
      <c r="Q9" s="179"/>
      <c r="R9" s="125"/>
      <c r="S9" s="169" t="s">
        <v>150</v>
      </c>
      <c r="T9" s="170"/>
      <c r="U9" s="170"/>
      <c r="V9" s="170"/>
      <c r="W9" s="170"/>
      <c r="X9" s="170"/>
      <c r="Y9" s="170"/>
      <c r="Z9" s="170"/>
      <c r="AA9" s="170"/>
      <c r="AB9" s="171"/>
      <c r="AC9" s="172" t="s">
        <v>151</v>
      </c>
      <c r="AD9" s="173"/>
      <c r="AE9" s="173"/>
      <c r="AF9" s="173"/>
      <c r="AG9" s="173"/>
      <c r="AH9" s="173"/>
      <c r="AI9" s="174"/>
    </row>
    <row r="10" spans="1:45" s="3" customFormat="1" ht="28.5" customHeight="1">
      <c r="A10" s="160" t="s">
        <v>31</v>
      </c>
      <c r="B10" s="142"/>
      <c r="C10" s="142"/>
      <c r="D10" s="142"/>
      <c r="E10" s="142"/>
      <c r="F10" s="142"/>
      <c r="G10" s="143"/>
      <c r="H10" s="62">
        <v>19</v>
      </c>
      <c r="I10" s="187" t="str">
        <f>IFERROR(VLOOKUP(H10,事業所種別・基準額!$B$5:$C$33,2,FALSE),"")</f>
        <v>認知症対応型共同生活介護事業所</v>
      </c>
      <c r="J10" s="188"/>
      <c r="K10" s="188"/>
      <c r="L10" s="188"/>
      <c r="M10" s="188"/>
      <c r="N10" s="188"/>
      <c r="O10" s="188"/>
      <c r="P10" s="188"/>
      <c r="Q10" s="188"/>
      <c r="R10" s="188"/>
      <c r="S10" s="188"/>
      <c r="T10" s="188"/>
      <c r="U10" s="188"/>
      <c r="V10" s="188"/>
      <c r="W10" s="188"/>
      <c r="X10" s="188"/>
      <c r="Y10" s="188"/>
      <c r="Z10" s="188"/>
      <c r="AA10" s="188"/>
      <c r="AB10" s="189"/>
      <c r="AC10" s="184" t="s">
        <v>14</v>
      </c>
      <c r="AD10" s="151"/>
      <c r="AE10" s="152"/>
      <c r="AF10" s="148"/>
      <c r="AG10" s="148"/>
      <c r="AH10" s="185" t="s">
        <v>15</v>
      </c>
      <c r="AI10" s="186"/>
      <c r="AL10" s="183"/>
      <c r="AM10" s="183"/>
      <c r="AN10" s="183"/>
      <c r="AO10" s="183"/>
      <c r="AP10" s="183"/>
      <c r="AQ10" s="183"/>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8" t="s">
        <v>112</v>
      </c>
      <c r="B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40"/>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61" t="s">
        <v>76</v>
      </c>
      <c r="B18" s="162"/>
      <c r="C18" s="162"/>
      <c r="D18" s="162"/>
      <c r="E18" s="162"/>
      <c r="F18" s="162"/>
      <c r="G18" s="162"/>
      <c r="H18" s="162"/>
      <c r="I18" s="162"/>
      <c r="J18" s="162"/>
      <c r="K18" s="162"/>
      <c r="L18" s="162"/>
      <c r="M18" s="162"/>
      <c r="N18" s="162"/>
      <c r="O18" s="162"/>
      <c r="P18" s="162"/>
      <c r="Q18" s="162"/>
      <c r="R18" s="162"/>
      <c r="S18" s="162"/>
      <c r="T18" s="163" t="s">
        <v>133</v>
      </c>
      <c r="U18" s="164"/>
      <c r="V18" s="165"/>
      <c r="W18" s="25"/>
      <c r="X18" s="25"/>
      <c r="Y18" s="25"/>
      <c r="Z18" s="25"/>
      <c r="AA18" s="25"/>
      <c r="AB18" s="25"/>
      <c r="AC18" s="25"/>
    </row>
    <row r="19" spans="1:48" s="3" customFormat="1" ht="13.2" customHeight="1">
      <c r="A19" s="197" t="s">
        <v>77</v>
      </c>
      <c r="B19" s="198"/>
      <c r="C19" s="198"/>
      <c r="D19" s="198"/>
      <c r="E19" s="198"/>
      <c r="F19" s="198"/>
      <c r="G19" s="198"/>
      <c r="H19" s="198"/>
      <c r="I19" s="198"/>
      <c r="J19" s="198"/>
      <c r="K19" s="198"/>
      <c r="L19" s="198"/>
      <c r="M19" s="198"/>
      <c r="N19" s="198"/>
      <c r="O19" s="198"/>
      <c r="P19" s="198"/>
      <c r="Q19" s="198"/>
      <c r="R19" s="198"/>
      <c r="S19" s="199"/>
      <c r="T19" s="163" t="s">
        <v>133</v>
      </c>
      <c r="U19" s="164"/>
      <c r="V19" s="165"/>
      <c r="W19" s="25"/>
      <c r="X19" s="25"/>
      <c r="Y19" s="25"/>
      <c r="Z19" s="25"/>
      <c r="AA19" s="25"/>
      <c r="AB19" s="25"/>
      <c r="AC19" s="25"/>
    </row>
    <row r="20" spans="1:48" s="3" customFormat="1" ht="13.2" customHeight="1">
      <c r="A20" s="197" t="s">
        <v>78</v>
      </c>
      <c r="B20" s="198"/>
      <c r="C20" s="198"/>
      <c r="D20" s="198"/>
      <c r="E20" s="198"/>
      <c r="F20" s="198"/>
      <c r="G20" s="198"/>
      <c r="H20" s="198"/>
      <c r="I20" s="198"/>
      <c r="J20" s="198"/>
      <c r="K20" s="198"/>
      <c r="L20" s="198"/>
      <c r="M20" s="198"/>
      <c r="N20" s="198"/>
      <c r="O20" s="198"/>
      <c r="P20" s="198"/>
      <c r="Q20" s="198"/>
      <c r="R20" s="198"/>
      <c r="S20" s="198"/>
      <c r="T20" s="163" t="s">
        <v>133</v>
      </c>
      <c r="U20" s="164"/>
      <c r="V20" s="165"/>
      <c r="W20" s="25"/>
      <c r="X20" s="25"/>
      <c r="Y20" s="25"/>
      <c r="Z20" s="25"/>
      <c r="AA20" s="25"/>
      <c r="AB20" s="25"/>
      <c r="AC20" s="25"/>
    </row>
    <row r="21" spans="1:48" s="3" customFormat="1" ht="24.6" customHeight="1">
      <c r="A21" s="161" t="s">
        <v>79</v>
      </c>
      <c r="B21" s="162"/>
      <c r="C21" s="162"/>
      <c r="D21" s="162"/>
      <c r="E21" s="162"/>
      <c r="F21" s="162"/>
      <c r="G21" s="162"/>
      <c r="H21" s="162"/>
      <c r="I21" s="162"/>
      <c r="J21" s="162"/>
      <c r="K21" s="162"/>
      <c r="L21" s="162"/>
      <c r="M21" s="162"/>
      <c r="N21" s="162"/>
      <c r="O21" s="162"/>
      <c r="P21" s="162"/>
      <c r="Q21" s="162"/>
      <c r="R21" s="162"/>
      <c r="S21" s="162"/>
      <c r="T21" s="163" t="s">
        <v>133</v>
      </c>
      <c r="U21" s="164"/>
      <c r="V21" s="165"/>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8" t="s">
        <v>16</v>
      </c>
      <c r="B23" s="139"/>
      <c r="C23" s="139"/>
      <c r="D23" s="139"/>
      <c r="E23" s="139"/>
      <c r="F23" s="139"/>
      <c r="G23" s="139"/>
      <c r="H23" s="139"/>
      <c r="I23" s="139"/>
      <c r="J23" s="139"/>
      <c r="K23" s="139"/>
      <c r="L23" s="139"/>
      <c r="M23" s="139"/>
      <c r="N23" s="139"/>
      <c r="O23" s="139"/>
      <c r="P23" s="139"/>
      <c r="Q23" s="139"/>
      <c r="R23" s="139"/>
      <c r="S23" s="139"/>
      <c r="T23" s="139"/>
      <c r="U23" s="139"/>
      <c r="V23" s="139"/>
      <c r="W23" s="139"/>
      <c r="X23" s="139"/>
      <c r="Y23" s="139"/>
      <c r="Z23" s="139"/>
      <c r="AA23" s="139"/>
      <c r="AB23" s="139"/>
      <c r="AC23" s="139"/>
      <c r="AD23" s="139"/>
      <c r="AE23" s="139"/>
      <c r="AF23" s="139"/>
      <c r="AG23" s="139"/>
      <c r="AH23" s="139"/>
      <c r="AI23" s="14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60" t="s">
        <v>69</v>
      </c>
      <c r="V25" s="200"/>
      <c r="W25" s="200"/>
      <c r="X25" s="200"/>
      <c r="Y25" s="200"/>
      <c r="Z25" s="160" t="s">
        <v>17</v>
      </c>
      <c r="AA25" s="200"/>
      <c r="AB25" s="200"/>
      <c r="AC25" s="200"/>
      <c r="AD25" s="200"/>
      <c r="AE25" s="205" t="s">
        <v>30</v>
      </c>
      <c r="AF25" s="206"/>
      <c r="AG25" s="206"/>
      <c r="AH25" s="206"/>
      <c r="AI25" s="207"/>
    </row>
    <row r="26" spans="1:48" s="3" customFormat="1" ht="18" customHeight="1">
      <c r="A26" s="85" t="s">
        <v>88</v>
      </c>
      <c r="B26" s="85"/>
      <c r="C26" s="85"/>
      <c r="D26" s="86"/>
      <c r="E26" s="7"/>
      <c r="F26" s="7"/>
      <c r="G26" s="7"/>
      <c r="H26" s="7"/>
      <c r="I26" s="7"/>
      <c r="J26" s="7"/>
      <c r="K26" s="7"/>
      <c r="L26" s="7"/>
      <c r="M26" s="7"/>
      <c r="N26" s="7"/>
      <c r="O26" s="7"/>
      <c r="P26" s="7"/>
      <c r="Q26" s="7"/>
      <c r="R26" s="7"/>
      <c r="S26" s="7"/>
      <c r="U26" s="201">
        <f>ROUNDDOWN(H45/1000,0)</f>
        <v>205</v>
      </c>
      <c r="V26" s="202"/>
      <c r="W26" s="202"/>
      <c r="X26" s="190" t="s">
        <v>0</v>
      </c>
      <c r="Y26" s="190"/>
      <c r="Z26" s="201">
        <f>IFERROR(IF($H$10&lt;23,VLOOKUP(H10,事業所種別・基準額!$B$5:$E$33,4,FALSE),AF10*6),"")</f>
        <v>200</v>
      </c>
      <c r="AA26" s="202"/>
      <c r="AB26" s="202"/>
      <c r="AC26" s="190" t="s">
        <v>0</v>
      </c>
      <c r="AD26" s="190"/>
      <c r="AE26" s="208">
        <f>MIN(U26,Z26)</f>
        <v>200</v>
      </c>
      <c r="AF26" s="209"/>
      <c r="AG26" s="209"/>
      <c r="AH26" s="190" t="s">
        <v>0</v>
      </c>
      <c r="AI26" s="191"/>
    </row>
    <row r="27" spans="1:48" s="3" customFormat="1" ht="24" customHeight="1" thickBot="1">
      <c r="A27" s="83" t="s">
        <v>19</v>
      </c>
      <c r="B27" s="7"/>
      <c r="C27" s="7"/>
      <c r="D27" s="7"/>
      <c r="E27" s="7"/>
      <c r="F27" s="7"/>
      <c r="G27" s="7"/>
      <c r="H27" s="7"/>
      <c r="I27" s="7"/>
      <c r="J27" s="7"/>
      <c r="K27" s="7"/>
      <c r="L27" s="7"/>
      <c r="M27" s="7"/>
      <c r="N27" s="7"/>
      <c r="O27" s="7"/>
      <c r="P27" s="7"/>
      <c r="Q27" s="7"/>
      <c r="R27" s="7"/>
      <c r="S27" s="7"/>
      <c r="U27" s="203"/>
      <c r="V27" s="204"/>
      <c r="W27" s="204"/>
      <c r="X27" s="190"/>
      <c r="Y27" s="190"/>
      <c r="Z27" s="203"/>
      <c r="AA27" s="204"/>
      <c r="AB27" s="204"/>
      <c r="AC27" s="190"/>
      <c r="AD27" s="190"/>
      <c r="AE27" s="210"/>
      <c r="AF27" s="211"/>
      <c r="AG27" s="211"/>
      <c r="AH27" s="192"/>
      <c r="AI27" s="193"/>
      <c r="AP27" s="4"/>
      <c r="AR27" s="76"/>
    </row>
    <row r="28" spans="1:48" s="35" customFormat="1" ht="29.4" customHeight="1">
      <c r="A28" s="156" t="s">
        <v>20</v>
      </c>
      <c r="B28" s="157"/>
      <c r="C28" s="157"/>
      <c r="D28" s="157"/>
      <c r="E28" s="157"/>
      <c r="F28" s="157"/>
      <c r="G28" s="157"/>
      <c r="H28" s="65" t="s">
        <v>71</v>
      </c>
      <c r="I28" s="158" t="s">
        <v>84</v>
      </c>
      <c r="J28" s="157"/>
      <c r="K28" s="157"/>
      <c r="L28" s="157"/>
      <c r="M28" s="157"/>
      <c r="N28" s="157"/>
      <c r="O28" s="157"/>
      <c r="P28" s="157"/>
      <c r="Q28" s="157"/>
      <c r="R28" s="157"/>
      <c r="S28" s="157"/>
      <c r="T28" s="157"/>
      <c r="U28" s="157"/>
      <c r="V28" s="157"/>
      <c r="W28" s="157"/>
      <c r="X28" s="157"/>
      <c r="Y28" s="157"/>
      <c r="Z28" s="157"/>
      <c r="AA28" s="157"/>
      <c r="AB28" s="157"/>
      <c r="AC28" s="157"/>
      <c r="AD28" s="157"/>
      <c r="AE28" s="157"/>
      <c r="AF28" s="157"/>
      <c r="AG28" s="157"/>
      <c r="AH28" s="157"/>
      <c r="AI28" s="159"/>
      <c r="AR28" s="82"/>
      <c r="AS28" s="99"/>
    </row>
    <row r="29" spans="1:48" s="35" customFormat="1" ht="18.600000000000001" customHeight="1">
      <c r="A29" s="220" t="s">
        <v>152</v>
      </c>
      <c r="B29" s="220"/>
      <c r="C29" s="220"/>
      <c r="D29" s="220"/>
      <c r="E29" s="220"/>
      <c r="F29" s="220"/>
      <c r="G29" s="220"/>
      <c r="H29" s="66">
        <v>83452</v>
      </c>
      <c r="I29" s="232" t="s">
        <v>154</v>
      </c>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R29" s="99" t="s">
        <v>169</v>
      </c>
      <c r="AS29" s="99"/>
      <c r="AT29" s="99"/>
      <c r="AU29" s="99"/>
    </row>
    <row r="30" spans="1:48" s="35" customFormat="1" ht="18.600000000000001" customHeight="1">
      <c r="A30" s="194" t="s">
        <v>134</v>
      </c>
      <c r="B30" s="195"/>
      <c r="C30" s="195"/>
      <c r="D30" s="195"/>
      <c r="E30" s="195"/>
      <c r="F30" s="195"/>
      <c r="G30" s="196"/>
      <c r="H30" s="66">
        <v>48324</v>
      </c>
      <c r="I30" s="180" t="s">
        <v>155</v>
      </c>
      <c r="J30" s="181"/>
      <c r="K30" s="181"/>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2"/>
      <c r="AR30" s="100"/>
      <c r="AS30" s="99" t="s">
        <v>162</v>
      </c>
      <c r="AT30" s="99"/>
      <c r="AU30" s="99"/>
    </row>
    <row r="31" spans="1:48" s="35" customFormat="1" ht="18.600000000000001" customHeight="1">
      <c r="A31" s="221" t="s">
        <v>157</v>
      </c>
      <c r="B31" s="222"/>
      <c r="C31" s="222"/>
      <c r="D31" s="222"/>
      <c r="E31" s="222"/>
      <c r="F31" s="222"/>
      <c r="G31" s="223"/>
      <c r="H31" s="95">
        <v>35240</v>
      </c>
      <c r="I31" s="227" t="s">
        <v>170</v>
      </c>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9"/>
      <c r="AR31" s="48"/>
      <c r="AS31" s="82"/>
      <c r="AT31" s="82"/>
      <c r="AU31" s="82"/>
      <c r="AV31" s="82"/>
    </row>
    <row r="32" spans="1:48" s="35" customFormat="1" ht="18.600000000000001" customHeight="1">
      <c r="A32" s="220"/>
      <c r="B32" s="220"/>
      <c r="C32" s="220"/>
      <c r="D32" s="220"/>
      <c r="E32" s="220"/>
      <c r="F32" s="220"/>
      <c r="G32" s="220"/>
      <c r="H32" s="66"/>
      <c r="I32" s="232"/>
      <c r="J32" s="232"/>
      <c r="K32" s="232"/>
      <c r="L32" s="232"/>
      <c r="M32" s="232"/>
      <c r="N32" s="232"/>
      <c r="O32" s="232"/>
      <c r="P32" s="232"/>
      <c r="Q32" s="232"/>
      <c r="R32" s="232"/>
      <c r="S32" s="232"/>
      <c r="T32" s="232"/>
      <c r="U32" s="232"/>
      <c r="V32" s="232"/>
      <c r="W32" s="232"/>
      <c r="X32" s="232"/>
      <c r="Y32" s="232"/>
      <c r="Z32" s="232"/>
      <c r="AA32" s="232"/>
      <c r="AB32" s="232"/>
      <c r="AC32" s="232"/>
      <c r="AD32" s="232"/>
      <c r="AE32" s="232"/>
      <c r="AF32" s="232"/>
      <c r="AG32" s="232"/>
      <c r="AH32" s="232"/>
      <c r="AI32" s="232"/>
      <c r="AS32" s="81"/>
      <c r="AT32" s="82"/>
      <c r="AU32" s="82"/>
      <c r="AV32" s="82"/>
    </row>
    <row r="33" spans="1:50" s="35" customFormat="1" ht="18.600000000000001" customHeight="1">
      <c r="A33" s="194"/>
      <c r="B33" s="195"/>
      <c r="C33" s="195"/>
      <c r="D33" s="195"/>
      <c r="E33" s="195"/>
      <c r="F33" s="195"/>
      <c r="G33" s="196"/>
      <c r="H33" s="66"/>
      <c r="I33" s="180"/>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2"/>
      <c r="AR33" s="81"/>
      <c r="AS33" s="81"/>
      <c r="AT33" s="81"/>
    </row>
    <row r="34" spans="1:50" s="35" customFormat="1" ht="18.600000000000001" customHeight="1">
      <c r="A34" s="194"/>
      <c r="B34" s="195"/>
      <c r="C34" s="195"/>
      <c r="D34" s="195"/>
      <c r="E34" s="195"/>
      <c r="F34" s="195"/>
      <c r="G34" s="196"/>
      <c r="H34" s="66"/>
      <c r="I34" s="180"/>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2"/>
      <c r="AR34" s="81"/>
      <c r="AS34" s="81"/>
      <c r="AT34" s="81"/>
    </row>
    <row r="35" spans="1:50" s="35" customFormat="1" ht="18.600000000000001" customHeight="1">
      <c r="A35" s="214" t="s">
        <v>67</v>
      </c>
      <c r="B35" s="215"/>
      <c r="C35" s="215"/>
      <c r="D35" s="215"/>
      <c r="E35" s="215"/>
      <c r="F35" s="215"/>
      <c r="G35" s="216"/>
      <c r="H35" s="80">
        <f>SUM(所要額A6[])</f>
        <v>167016</v>
      </c>
      <c r="I35" s="224"/>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6"/>
    </row>
    <row r="36" spans="1:50"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30"/>
      <c r="AF36" s="230"/>
      <c r="AG36" s="230"/>
      <c r="AH36" s="231"/>
      <c r="AI36" s="231"/>
    </row>
    <row r="37" spans="1:50"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30"/>
      <c r="AF37" s="230"/>
      <c r="AG37" s="230"/>
      <c r="AH37" s="231"/>
      <c r="AI37" s="231"/>
    </row>
    <row r="38" spans="1:50" s="35" customFormat="1" ht="31.8" customHeight="1">
      <c r="A38" s="156" t="s">
        <v>20</v>
      </c>
      <c r="B38" s="157"/>
      <c r="C38" s="157"/>
      <c r="D38" s="157"/>
      <c r="E38" s="157"/>
      <c r="F38" s="157"/>
      <c r="G38" s="157"/>
      <c r="H38" s="65" t="s">
        <v>72</v>
      </c>
      <c r="I38" s="158" t="s">
        <v>85</v>
      </c>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9"/>
      <c r="AR38" s="82"/>
    </row>
    <row r="39" spans="1:50" s="35" customFormat="1" ht="18.600000000000001" customHeight="1">
      <c r="A39" s="220" t="s">
        <v>153</v>
      </c>
      <c r="B39" s="220"/>
      <c r="C39" s="220"/>
      <c r="D39" s="220"/>
      <c r="E39" s="220"/>
      <c r="F39" s="220"/>
      <c r="G39" s="194"/>
      <c r="H39" s="66">
        <v>38000</v>
      </c>
      <c r="I39" s="182" t="s">
        <v>156</v>
      </c>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R39" s="97"/>
      <c r="AS39" s="97"/>
      <c r="AT39" s="97"/>
      <c r="AU39" s="97"/>
      <c r="AV39" s="97"/>
      <c r="AW39" s="97"/>
      <c r="AX39" s="97"/>
    </row>
    <row r="40" spans="1:50" s="35" customFormat="1" ht="18.600000000000001" customHeight="1">
      <c r="A40" s="194"/>
      <c r="B40" s="195"/>
      <c r="C40" s="195"/>
      <c r="D40" s="195"/>
      <c r="E40" s="195"/>
      <c r="F40" s="195"/>
      <c r="G40" s="196"/>
      <c r="H40" s="66"/>
      <c r="I40" s="180"/>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2"/>
      <c r="AR40" s="96"/>
      <c r="AS40" s="97"/>
      <c r="AT40" s="97"/>
      <c r="AU40" s="97"/>
      <c r="AV40" s="97"/>
      <c r="AW40" s="97"/>
      <c r="AX40" s="97"/>
    </row>
    <row r="41" spans="1:50" s="35" customFormat="1" ht="18.600000000000001" customHeight="1">
      <c r="A41" s="194"/>
      <c r="B41" s="195"/>
      <c r="C41" s="195"/>
      <c r="D41" s="195"/>
      <c r="E41" s="195"/>
      <c r="F41" s="195"/>
      <c r="G41" s="196"/>
      <c r="H41" s="66"/>
      <c r="I41" s="180"/>
      <c r="J41" s="181"/>
      <c r="K41" s="181"/>
      <c r="L41" s="181"/>
      <c r="M41" s="181"/>
      <c r="N41" s="181"/>
      <c r="O41" s="181"/>
      <c r="P41" s="181"/>
      <c r="Q41" s="181"/>
      <c r="R41" s="181"/>
      <c r="S41" s="181"/>
      <c r="T41" s="181"/>
      <c r="U41" s="181"/>
      <c r="V41" s="181"/>
      <c r="W41" s="181"/>
      <c r="X41" s="181"/>
      <c r="Y41" s="181"/>
      <c r="Z41" s="181"/>
      <c r="AA41" s="181"/>
      <c r="AB41" s="181"/>
      <c r="AC41" s="181"/>
      <c r="AD41" s="181"/>
      <c r="AE41" s="181"/>
      <c r="AF41" s="181"/>
      <c r="AG41" s="181"/>
      <c r="AH41" s="181"/>
      <c r="AI41" s="182"/>
    </row>
    <row r="42" spans="1:50" s="35" customFormat="1" ht="18.600000000000001" customHeight="1">
      <c r="A42" s="194"/>
      <c r="B42" s="195"/>
      <c r="C42" s="195"/>
      <c r="D42" s="195"/>
      <c r="E42" s="195"/>
      <c r="F42" s="195"/>
      <c r="G42" s="196"/>
      <c r="H42" s="66"/>
      <c r="I42" s="180"/>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181"/>
      <c r="AH42" s="181"/>
      <c r="AI42" s="182"/>
    </row>
    <row r="43" spans="1:50" s="35" customFormat="1" ht="18.600000000000001" customHeight="1">
      <c r="A43" s="214" t="s">
        <v>67</v>
      </c>
      <c r="B43" s="215"/>
      <c r="C43" s="215"/>
      <c r="D43" s="215"/>
      <c r="E43" s="215"/>
      <c r="F43" s="215"/>
      <c r="G43" s="216"/>
      <c r="H43" s="80">
        <f>SUM(所要額B7[])</f>
        <v>38000</v>
      </c>
      <c r="I43" s="224"/>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6"/>
    </row>
    <row r="44" spans="1:50"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50" ht="18" customHeight="1">
      <c r="A45" s="214" t="s">
        <v>68</v>
      </c>
      <c r="B45" s="215"/>
      <c r="C45" s="215"/>
      <c r="D45" s="215"/>
      <c r="E45" s="215"/>
      <c r="F45" s="215"/>
      <c r="G45" s="216"/>
      <c r="H45" s="75">
        <f>IFERROR(H35+H43,"")</f>
        <v>205016</v>
      </c>
      <c r="I45" s="217"/>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9"/>
    </row>
    <row r="46" spans="1:50">
      <c r="A46" s="14"/>
      <c r="B46" s="14" t="s">
        <v>80</v>
      </c>
    </row>
    <row r="47" spans="1:50" ht="34.799999999999997" customHeight="1">
      <c r="B47" s="213"/>
      <c r="C47" s="213"/>
      <c r="D47" s="213"/>
      <c r="E47" s="213"/>
      <c r="F47" s="213"/>
      <c r="G47" s="213"/>
      <c r="H47" s="213"/>
      <c r="I47" s="213"/>
      <c r="J47" s="213"/>
      <c r="K47" s="213"/>
      <c r="L47" s="213"/>
      <c r="M47" s="213"/>
      <c r="N47" s="213"/>
      <c r="O47" s="213"/>
      <c r="P47" s="213"/>
      <c r="Q47" s="213"/>
      <c r="R47" s="213"/>
      <c r="S47" s="213"/>
      <c r="T47" s="213"/>
      <c r="U47" s="213"/>
      <c r="V47" s="213"/>
      <c r="W47" s="213"/>
      <c r="X47" s="213"/>
      <c r="Y47" s="213"/>
      <c r="Z47" s="213"/>
      <c r="AA47" s="213"/>
      <c r="AB47" s="213"/>
      <c r="AC47" s="213"/>
      <c r="AD47" s="213"/>
      <c r="AE47" s="213"/>
      <c r="AF47" s="213"/>
      <c r="AG47" s="213"/>
      <c r="AH47" s="213"/>
    </row>
    <row r="48" spans="1:50" ht="5.4" customHeight="1">
      <c r="AE48" s="212"/>
      <c r="AF48" s="212"/>
      <c r="AG48" s="212"/>
      <c r="AH48" s="212"/>
      <c r="AI48" s="212"/>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3E620C69-DB4A-4208-9DAC-70250A3FCF6F}">
      <formula1>LEN(H10)=LENB(H10)</formula1>
    </dataValidation>
    <dataValidation allowBlank="1" sqref="D9:G9" xr:uid="{45945E33-DA3A-4325-A4B1-99ACD697CD12}"/>
    <dataValidation imeMode="halfAlpha" allowBlank="1" showInputMessage="1" showErrorMessage="1" sqref="O37:R37 I37:J37" xr:uid="{9416F689-869B-4ADA-B657-0E804E0D6512}"/>
    <dataValidation type="list" allowBlank="1" showInputMessage="1" showErrorMessage="1" sqref="T18:V21" xr:uid="{791B342C-2ECB-495E-BFF9-23F6F362A823}">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tableParts count="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C60EB-5D5C-4777-A1B4-BBB6A584D13B}">
  <dimension ref="B1:E33"/>
  <sheetViews>
    <sheetView view="pageBreakPreview" topLeftCell="A15" zoomScale="110" zoomScaleNormal="100" zoomScaleSheetLayoutView="110" workbookViewId="0">
      <selection activeCell="J13" sqref="J13"/>
    </sheetView>
  </sheetViews>
  <sheetFormatPr defaultRowHeight="13.2"/>
  <cols>
    <col min="1" max="1" width="0.77734375" style="53" customWidth="1"/>
    <col min="2" max="2" width="4.44140625" style="53" customWidth="1"/>
    <col min="3" max="3" width="96.77734375" style="53" customWidth="1"/>
    <col min="4" max="4" width="26.88671875" style="53" customWidth="1"/>
    <col min="5" max="5" width="15.33203125" style="53" customWidth="1"/>
    <col min="6" max="6" width="0.77734375" style="53" customWidth="1"/>
    <col min="7" max="16384" width="8.88671875" style="53"/>
  </cols>
  <sheetData>
    <row r="1" spans="2:5" ht="8.4" customHeight="1"/>
    <row r="2" spans="2:5" ht="19.2">
      <c r="B2" s="54" t="s">
        <v>55</v>
      </c>
    </row>
    <row r="3" spans="2:5" ht="9" customHeight="1"/>
    <row r="4" spans="2:5" ht="24.6" customHeight="1" thickBot="1">
      <c r="B4" s="233" t="s">
        <v>33</v>
      </c>
      <c r="C4" s="234"/>
      <c r="D4" s="233" t="s">
        <v>56</v>
      </c>
      <c r="E4" s="235"/>
    </row>
    <row r="5" spans="2:5" ht="25.2" customHeight="1">
      <c r="B5" s="55">
        <v>1</v>
      </c>
      <c r="C5" s="58" t="s">
        <v>58</v>
      </c>
      <c r="D5" s="55" t="s">
        <v>34</v>
      </c>
      <c r="E5" s="55">
        <v>200</v>
      </c>
    </row>
    <row r="6" spans="2:5" ht="25.2" customHeight="1">
      <c r="B6" s="56">
        <v>2</v>
      </c>
      <c r="C6" s="57" t="s">
        <v>59</v>
      </c>
      <c r="D6" s="55" t="s">
        <v>34</v>
      </c>
      <c r="E6" s="56">
        <v>300</v>
      </c>
    </row>
    <row r="7" spans="2:5" ht="25.2" customHeight="1">
      <c r="B7" s="56">
        <v>3</v>
      </c>
      <c r="C7" s="57" t="s">
        <v>60</v>
      </c>
      <c r="D7" s="55" t="s">
        <v>34</v>
      </c>
      <c r="E7" s="56">
        <v>400</v>
      </c>
    </row>
    <row r="8" spans="2:5" ht="25.2" customHeight="1">
      <c r="B8" s="56">
        <v>4</v>
      </c>
      <c r="C8" s="57" t="s">
        <v>61</v>
      </c>
      <c r="D8" s="55" t="s">
        <v>34</v>
      </c>
      <c r="E8" s="56">
        <v>500</v>
      </c>
    </row>
    <row r="9" spans="2:5" ht="25.2" customHeight="1">
      <c r="B9" s="56">
        <v>5</v>
      </c>
      <c r="C9" s="57" t="s">
        <v>35</v>
      </c>
      <c r="D9" s="55" t="s">
        <v>34</v>
      </c>
      <c r="E9" s="56">
        <v>200</v>
      </c>
    </row>
    <row r="10" spans="2:5" ht="25.2" customHeight="1">
      <c r="B10" s="56">
        <v>6</v>
      </c>
      <c r="C10" s="57" t="s">
        <v>36</v>
      </c>
      <c r="D10" s="55" t="s">
        <v>34</v>
      </c>
      <c r="E10" s="56">
        <v>200</v>
      </c>
    </row>
    <row r="11" spans="2:5" ht="25.2" customHeight="1">
      <c r="B11" s="56">
        <v>7</v>
      </c>
      <c r="C11" s="57" t="s">
        <v>37</v>
      </c>
      <c r="D11" s="55" t="s">
        <v>34</v>
      </c>
      <c r="E11" s="56">
        <v>200</v>
      </c>
    </row>
    <row r="12" spans="2:5" ht="25.2" customHeight="1">
      <c r="B12" s="56">
        <v>8</v>
      </c>
      <c r="C12" s="57" t="s">
        <v>62</v>
      </c>
      <c r="D12" s="55" t="s">
        <v>34</v>
      </c>
      <c r="E12" s="56">
        <v>200</v>
      </c>
    </row>
    <row r="13" spans="2:5" ht="25.2" customHeight="1">
      <c r="B13" s="56">
        <v>9</v>
      </c>
      <c r="C13" s="57" t="s">
        <v>63</v>
      </c>
      <c r="D13" s="55" t="s">
        <v>34</v>
      </c>
      <c r="E13" s="56">
        <v>300</v>
      </c>
    </row>
    <row r="14" spans="2:5" ht="25.2" customHeight="1">
      <c r="B14" s="56">
        <v>10</v>
      </c>
      <c r="C14" s="57" t="s">
        <v>64</v>
      </c>
      <c r="D14" s="55" t="s">
        <v>34</v>
      </c>
      <c r="E14" s="56">
        <v>400</v>
      </c>
    </row>
    <row r="15" spans="2:5" ht="25.2" customHeight="1">
      <c r="B15" s="56">
        <v>11</v>
      </c>
      <c r="C15" s="57" t="s">
        <v>38</v>
      </c>
      <c r="D15" s="55" t="s">
        <v>34</v>
      </c>
      <c r="E15" s="56">
        <v>200</v>
      </c>
    </row>
    <row r="16" spans="2:5" ht="25.2" customHeight="1">
      <c r="B16" s="56">
        <v>12</v>
      </c>
      <c r="C16" s="57" t="s">
        <v>65</v>
      </c>
      <c r="D16" s="55" t="s">
        <v>34</v>
      </c>
      <c r="E16" s="56">
        <v>200</v>
      </c>
    </row>
    <row r="17" spans="2:5" ht="25.2" customHeight="1">
      <c r="B17" s="56">
        <v>13</v>
      </c>
      <c r="C17" s="57" t="s">
        <v>39</v>
      </c>
      <c r="D17" s="55" t="s">
        <v>34</v>
      </c>
      <c r="E17" s="56">
        <v>200</v>
      </c>
    </row>
    <row r="18" spans="2:5" ht="25.2" customHeight="1">
      <c r="B18" s="56">
        <v>14</v>
      </c>
      <c r="C18" s="57" t="s">
        <v>40</v>
      </c>
      <c r="D18" s="55" t="s">
        <v>34</v>
      </c>
      <c r="E18" s="56">
        <v>200</v>
      </c>
    </row>
    <row r="19" spans="2:5" ht="25.2" customHeight="1">
      <c r="B19" s="56">
        <v>15</v>
      </c>
      <c r="C19" s="57" t="s">
        <v>41</v>
      </c>
      <c r="D19" s="55" t="s">
        <v>34</v>
      </c>
      <c r="E19" s="56">
        <v>200</v>
      </c>
    </row>
    <row r="20" spans="2:5" ht="25.2" customHeight="1">
      <c r="B20" s="56">
        <v>16</v>
      </c>
      <c r="C20" s="57" t="s">
        <v>42</v>
      </c>
      <c r="D20" s="55" t="s">
        <v>34</v>
      </c>
      <c r="E20" s="56">
        <v>200</v>
      </c>
    </row>
    <row r="21" spans="2:5" ht="25.2" customHeight="1">
      <c r="B21" s="56">
        <v>17</v>
      </c>
      <c r="C21" s="57" t="s">
        <v>43</v>
      </c>
      <c r="D21" s="55" t="s">
        <v>34</v>
      </c>
      <c r="E21" s="56">
        <v>200</v>
      </c>
    </row>
    <row r="22" spans="2:5" ht="25.2" customHeight="1">
      <c r="B22" s="56">
        <v>18</v>
      </c>
      <c r="C22" s="57" t="s">
        <v>44</v>
      </c>
      <c r="D22" s="55" t="s">
        <v>34</v>
      </c>
      <c r="E22" s="56">
        <v>200</v>
      </c>
    </row>
    <row r="23" spans="2:5" ht="25.2" customHeight="1">
      <c r="B23" s="56">
        <v>19</v>
      </c>
      <c r="C23" s="57" t="s">
        <v>45</v>
      </c>
      <c r="D23" s="55" t="s">
        <v>34</v>
      </c>
      <c r="E23" s="56">
        <v>200</v>
      </c>
    </row>
    <row r="24" spans="2:5" ht="25.2" customHeight="1">
      <c r="B24" s="56">
        <v>20</v>
      </c>
      <c r="C24" s="57" t="s">
        <v>66</v>
      </c>
      <c r="D24" s="55" t="s">
        <v>34</v>
      </c>
      <c r="E24" s="56">
        <v>200</v>
      </c>
    </row>
    <row r="25" spans="2:5" ht="25.2" customHeight="1">
      <c r="B25" s="56">
        <v>21</v>
      </c>
      <c r="C25" s="57" t="s">
        <v>46</v>
      </c>
      <c r="D25" s="55" t="s">
        <v>34</v>
      </c>
      <c r="E25" s="56">
        <v>200</v>
      </c>
    </row>
    <row r="26" spans="2:5" ht="25.2" customHeight="1">
      <c r="B26" s="56">
        <v>22</v>
      </c>
      <c r="C26" s="57" t="s">
        <v>47</v>
      </c>
      <c r="D26" s="55" t="s">
        <v>34</v>
      </c>
      <c r="E26" s="56">
        <v>200</v>
      </c>
    </row>
    <row r="27" spans="2:5" ht="25.2" customHeight="1">
      <c r="B27" s="56">
        <v>23</v>
      </c>
      <c r="C27" s="57" t="s">
        <v>48</v>
      </c>
      <c r="D27" s="56" t="s">
        <v>57</v>
      </c>
      <c r="E27" s="56">
        <v>6</v>
      </c>
    </row>
    <row r="28" spans="2:5" ht="25.2" customHeight="1">
      <c r="B28" s="56">
        <v>24</v>
      </c>
      <c r="C28" s="57" t="s">
        <v>49</v>
      </c>
      <c r="D28" s="56" t="s">
        <v>57</v>
      </c>
      <c r="E28" s="56">
        <v>6</v>
      </c>
    </row>
    <row r="29" spans="2:5" ht="25.2" customHeight="1">
      <c r="B29" s="56">
        <v>25</v>
      </c>
      <c r="C29" s="57" t="s">
        <v>50</v>
      </c>
      <c r="D29" s="56" t="s">
        <v>57</v>
      </c>
      <c r="E29" s="56">
        <v>6</v>
      </c>
    </row>
    <row r="30" spans="2:5" ht="25.2" customHeight="1">
      <c r="B30" s="56">
        <v>26</v>
      </c>
      <c r="C30" s="57" t="s">
        <v>51</v>
      </c>
      <c r="D30" s="56" t="s">
        <v>57</v>
      </c>
      <c r="E30" s="56">
        <v>6</v>
      </c>
    </row>
    <row r="31" spans="2:5" ht="25.2" customHeight="1">
      <c r="B31" s="56">
        <v>27</v>
      </c>
      <c r="C31" s="57" t="s">
        <v>52</v>
      </c>
      <c r="D31" s="56" t="s">
        <v>57</v>
      </c>
      <c r="E31" s="56">
        <v>6</v>
      </c>
    </row>
    <row r="32" spans="2:5" ht="25.2" customHeight="1">
      <c r="B32" s="56">
        <v>28</v>
      </c>
      <c r="C32" s="57" t="s">
        <v>53</v>
      </c>
      <c r="D32" s="56" t="s">
        <v>57</v>
      </c>
      <c r="E32" s="56">
        <v>6</v>
      </c>
    </row>
    <row r="33" spans="2:5" ht="25.2" customHeight="1">
      <c r="B33" s="56">
        <v>29</v>
      </c>
      <c r="C33" s="57" t="s">
        <v>54</v>
      </c>
      <c r="D33" s="56" t="s">
        <v>57</v>
      </c>
      <c r="E33" s="56">
        <v>6</v>
      </c>
    </row>
  </sheetData>
  <mergeCells count="2">
    <mergeCell ref="B4:C4"/>
    <mergeCell ref="D4:E4"/>
  </mergeCells>
  <phoneticPr fontId="3"/>
  <printOptions horizontalCentered="1" verticalCentered="1"/>
  <pageMargins left="0.51181102362204722" right="0.51181102362204722" top="0.55118110236220474" bottom="0.55118110236220474" header="0.31496062992125984" footer="0.31496062992125984"/>
  <pageSetup paperSize="9" scale="6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変更申請書</vt:lpstr>
      <vt:lpstr>申請額一覧</vt:lpstr>
      <vt:lpstr>個票1</vt:lpstr>
      <vt:lpstr>個票2</vt:lpstr>
      <vt:lpstr>個票3</vt:lpstr>
      <vt:lpstr>事業所種別・基準額</vt:lpstr>
      <vt:lpstr>個票1!Print_Area</vt:lpstr>
      <vt:lpstr>個票2!Print_Area</vt:lpstr>
      <vt:lpstr>個票3!Print_Area</vt:lpstr>
      <vt:lpstr>事業所種別・基準額!Print_Area</vt:lpstr>
      <vt:lpstr>申請額一覧!Print_Area</vt:lpstr>
      <vt:lpstr>変更申請書!Print_Area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倉上　修治（長寿社会課）</cp:lastModifiedBy>
  <cp:revision/>
  <cp:lastPrinted>2026-05-13T01:53:50Z</cp:lastPrinted>
  <dcterms:created xsi:type="dcterms:W3CDTF">2018-06-19T01:27:02Z</dcterms:created>
  <dcterms:modified xsi:type="dcterms:W3CDTF">2026-06-22T00:21:58Z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