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M:\財政課共通\財務Ｄ\決算統計\●財政状況資料集\R06決算\20260909 令和6年度財政状況資料集の作成について（2回目・地方公会計関係）\"/>
    </mc:Choice>
  </mc:AlternateContent>
  <xr:revisionPtr revIDLastSave="0" documentId="13_ncr:1_{8FD5489D-9E85-4D35-8145-620D1AF24359}"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C35" i="10"/>
  <c r="BW34" i="10"/>
  <c r="U34" i="10"/>
  <c r="U35" i="10" s="1"/>
  <c r="C34" i="10"/>
  <c r="AM34" i="10" s="1"/>
  <c r="AM35" i="10" s="1"/>
  <c r="BW35" i="10" l="1"/>
  <c r="BW36" i="10" s="1"/>
  <c r="BW37" i="10" s="1"/>
  <c r="BW38" i="10" s="1"/>
  <c r="BW39" i="10" s="1"/>
  <c r="BW40" i="10" s="1"/>
  <c r="BW41" i="10" s="1"/>
  <c r="BW42" i="10" s="1"/>
  <c r="BW43" i="10" s="1"/>
  <c r="BE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<sst xmlns="http://schemas.openxmlformats.org/spreadsheetml/2006/main" count="1063" uniqueCount="574">
  <si>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</si>
  <si>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</si>
  <si>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</si>
  <si>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</si>
  <si>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</si>
  <si>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</si>
  <si>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</si>
  <si>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</si>
  <si>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</si>
  <si>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</si>
  <si>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</si>
  <si>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</si>
  <si>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</si>
  <si>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</si>
  <si>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</si>
  <si>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</si>
  <si>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</si>
  <si>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</si>
  <si>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</si>
  <si>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</si>
  <si>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</si>
  <si>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</si>
  <si>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</si>
  <si>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</si>
  <si>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</si>
  <si>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</si>
  <si>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</si>
  <si>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</si>
  <si>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</si>
  <si>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</si>
  <si>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</si>
  <si>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</si>
  <si>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</si>
  <si>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</si>
  <si>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</si>
  <si>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</si>
  <si>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</si>
  <si>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</si>
  <si>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</si>
  <si>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</si>
  <si>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</si>
  <si>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</si>
  <si>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</si>
  <si>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</si>
  <si>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</si>
  <si>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</si>
  <si>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</si>
  <si>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</si>
  <si>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</si>
  <si>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</si>
  <si>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</si>
  <si>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</si>
  <si>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</si>
  <si>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</si>
  <si>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</si>
  <si>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</si>
  <si>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</si>
  <si>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</si>
  <si>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</si>
  <si>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</si>
  <si>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</si>
  <si>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</si>
  <si>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</si>
  <si>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</si>
  <si>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</si>
  <si>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</si>
  <si>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</si>
  <si>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</si>
  <si>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</si>
  <si>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</si>
  <si>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</si>
  <si>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</si>
  <si>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</si>
  <si>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</si>
  <si>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</si>
  <si>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</si>
  <si>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</si>
  <si>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</si>
  <si>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</si>
  <si>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</si>
  <si>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</si>
  <si>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</si>
  <si>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</si>
  <si>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</si>
  <si>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</si>
  <si>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</si>
  <si>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</si>
  <si>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</si>
  <si>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</si>
  <si>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</si>
  <si>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</si>
  <si>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</si>
  <si>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</si>
  <si>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</si>
  <si>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鳥栖市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</si>
  <si>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</si>
  <si>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</si>
  <si>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</si>
  <si>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</si>
  <si>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</si>
  <si>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</si>
  <si>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</si>
  <si>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</si>
  <si>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</si>
  <si>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</si>
  <si>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</si>
  <si>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</si>
  <si>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</si>
  <si>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</si>
  <si>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</si>
  <si>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</si>
  <si>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</si>
  <si>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</si>
  <si>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</si>
  <si>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</si>
  <si>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</si>
  <si>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</si>
  <si>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</si>
  <si>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</si>
  <si>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</si>
  <si>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</si>
  <si>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</si>
  <si>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</si>
  <si>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</si>
  <si>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</si>
  <si>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</si>
  <si>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</si>
  <si>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</si>
  <si>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</si>
  <si>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</si>
  <si>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</si>
  <si>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</si>
  <si>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</si>
  <si>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</si>
  <si>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</si>
  <si>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</si>
  <si>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</si>
  <si>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</si>
  <si>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</si>
  <si>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</si>
  <si>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</si>
  <si>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</si>
  <si>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</si>
  <si>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</si>
  <si>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</si>
  <si>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</si>
  <si>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</si>
  <si>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</si>
  <si>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</si>
  <si>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</si>
  <si>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</si>
  <si>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</si>
  <si>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</si>
  <si>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</si>
  <si>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</si>
  <si>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</si>
  <si>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</si>
  <si>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</si>
  <si>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</si>
  <si>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</si>
  <si>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</si>
  <si>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</si>
  <si>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</si>
  <si>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</si>
  <si>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</si>
  <si>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</si>
  <si>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</si>
  <si>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</si>
  <si>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</si>
  <si>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</si>
  <si>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</si>
  <si>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</si>
  <si>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</si>
  <si>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</si>
  <si>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</si>
  <si>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</si>
  <si>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</si>
  <si>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</si>
  <si>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</si>
  <si>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</si>
  <si>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</si>
  <si>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</si>
  <si>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</si>
  <si>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</si>
  <si>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</si>
  <si>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</si>
  <si>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</si>
  <si>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</si>
  <si>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</si>
  <si>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</si>
  <si>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</si>
  <si>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</si>
  <si>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</si>
  <si>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</si>
  <si>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</si>
  <si>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</si>
  <si>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</si>
  <si>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</si>
  <si>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</si>
  <si>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</si>
  <si>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</si>
  <si>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</si>
  <si>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</si>
  <si>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佐賀県鳥栖市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</si>
  <si>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</si>
  <si>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</si>
  <si>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</si>
  <si>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</si>
  <si>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</si>
  <si>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</si>
  <si>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</si>
  <si>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</si>
  <si>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</si>
  <si>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</si>
  <si>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</si>
  <si>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</si>
  <si>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</si>
  <si>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</si>
  <si>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</si>
  <si>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</si>
  <si>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</si>
  <si>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</si>
  <si>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</si>
  <si>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</si>
  <si>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</si>
  <si>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</si>
  <si>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</si>
  <si>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</si>
  <si>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</si>
  <si>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</si>
  <si>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</si>
  <si>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</si>
  <si>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</si>
  <si>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</si>
  <si>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</si>
  <si>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</si>
  <si>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</si>
  <si>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</si>
  <si>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</si>
  <si>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</si>
  <si>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</si>
  <si>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</si>
  <si>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</si>
  <si>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</si>
  <si>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</si>
  <si>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</si>
  <si>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</si>
  <si>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</si>
  <si>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</si>
  <si>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</si>
  <si>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</si>
  <si>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</si>
  <si>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</si>
  <si>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</si>
  <si>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</si>
  <si>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</si>
  <si>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</si>
  <si>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</si>
  <si>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</si>
  <si>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</si>
  <si>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</si>
  <si>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</si>
  <si>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</si>
  <si>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</si>
  <si>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</si>
  <si>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</si>
  <si>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</si>
  <si>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</si>
  <si>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</si>
  <si>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</si>
  <si>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</si>
  <si>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</si>
  <si>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</si>
  <si>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</si>
  <si>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</si>
  <si>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</si>
  <si>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</si>
  <si>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</si>
  <si>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</si>
  <si>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</si>
  <si>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</si>
  <si>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</si>
  <si>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</si>
  <si>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</si>
  <si>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</si>
  <si>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</si>
  <si>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</si>
  <si>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</si>
  <si>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</si>
  <si>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</si>
  <si>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</si>
  <si>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</si>
  <si>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</si>
  <si>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</si>
  <si>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</si>
  <si>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</si>
  <si>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</si>
  <si>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</si>
  <si>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</si>
  <si>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</si>
  <si>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</si>
  <si>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</si>
  <si>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</si>
  <si>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</si>
  <si>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</si>
  <si>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</si>
  <si>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</si>
  <si>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</si>
  <si>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</si>
  <si>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</si>
  <si>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</si>
  <si>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</si>
  <si>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</si>
  <si>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</si>
  <si>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</si>
  <si>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</si>
  <si>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</si>
  <si>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</si>
  <si>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</si>
  <si>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</si>
  <si>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</si>
  <si>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</si>
  <si>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</si>
  <si>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</si>
  <si>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</si>
  <si>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</si>
  <si>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</si>
  <si>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</si>
  <si>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</si>
  <si>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</si>
  <si>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</si>
  <si>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</si>
  <si>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</si>
  <si>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</si>
  <si>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</si>
  <si>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</si>
  <si>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</si>
  <si>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</si>
  <si>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</si>
  <si>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</si>
  <si>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</si>
  <si>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</si>
  <si>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</si>
  <si>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</si>
  <si>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</si>
  <si>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</si>
  <si>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</si>
  <si>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</si>
  <si>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</si>
  <si>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</si>
  <si>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</si>
  <si>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</si>
  <si>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</si>
  <si>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</si>
  <si>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佐賀県鳥栖市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</si>
  <si>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</si>
  <si>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</si>
  <si>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</si>
  <si>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</si>
  <si>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</si>
  <si>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</si>
  <si>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</si>
  <si>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</si>
  <si>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</si>
  <si>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</si>
  <si>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</si>
  <si>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</si>
  <si>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</si>
  <si>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</si>
  <si>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</si>
  <si>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</si>
  <si>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</si>
  <si>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</si>
  <si>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</si>
  <si>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</si>
  <si>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</si>
  <si>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</si>
  <si>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</si>
  <si>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</si>
  <si>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</si>
  <si>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</si>
  <si>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</si>
  <si>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</si>
  <si>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</si>
  <si>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</si>
  <si>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</si>
  <si>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</si>
  <si>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</si>
  <si>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</si>
  <si>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</si>
  <si>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</si>
  <si>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</si>
  <si>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</si>
  <si>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産業団地造成特別会計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</si>
  <si>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</si>
  <si>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</si>
  <si>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</si>
  <si>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</si>
  <si>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</si>
  <si>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</si>
  <si>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</si>
  <si>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</si>
  <si>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</si>
  <si>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</si>
  <si>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</si>
  <si>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</si>
  <si>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</si>
  <si>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</si>
  <si>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</si>
  <si>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</si>
  <si>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</si>
  <si>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</si>
  <si>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</si>
  <si>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</si>
  <si>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</si>
  <si>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</si>
  <si>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</si>
  <si>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</si>
  <si>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</si>
  <si>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</si>
  <si>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</si>
  <si>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</si>
  <si>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</si>
  <si>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</si>
  <si>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</si>
  <si>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</si>
  <si>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</si>
  <si>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</si>
  <si>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</si>
  <si>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</si>
  <si>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</si>
  <si>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</si>
  <si>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</si>
  <si>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</si>
  <si>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</si>
  <si>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</si>
  <si>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</si>
  <si>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</si>
  <si>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</si>
  <si>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</si>
  <si>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</si>
  <si>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</si>
  <si>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</si>
  <si>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</si>
  <si>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</si>
  <si>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</si>
  <si>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</si>
  <si>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</si>
  <si>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</si>
  <si>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</si>
  <si>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</si>
  <si>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</si>
  <si>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</si>
  <si>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</si>
  <si>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</si>
  <si>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</si>
  <si>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</si>
  <si>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</si>
  <si>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</si>
  <si>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</si>
  <si>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</si>
  <si>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</si>
  <si>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</si>
  <si>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</si>
  <si>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</si>
  <si>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</si>
  <si>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</si>
  <si>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</si>
  <si>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</si>
  <si>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</si>
  <si>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</si>
  <si>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</si>
  <si>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</si>
  <si>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</si>
  <si>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</si>
  <si>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</si>
  <si>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</si>
  <si>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</si>
  <si>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</si>
  <si>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</si>
  <si>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</si>
  <si>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</si>
  <si>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</si>
  <si>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</si>
  <si>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</si>
  <si>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</si>
  <si>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</si>
  <si>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</si>
  <si>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</si>
  <si>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</si>
  <si>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</si>
  <si>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</si>
  <si>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</si>
  <si>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</si>
  <si>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</si>
  <si>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</si>
  <si>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</si>
  <si>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</si>
  <si>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</si>
  <si>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</si>
  <si>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</si>
  <si>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</si>
  <si>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</si>
  <si>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</si>
  <si>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</si>
  <si>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</si>
  <si>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</si>
  <si>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</si>
  <si>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</si>
  <si>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</si>
  <si>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</si>
  <si>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</si>
  <si>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</si>
  <si>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</si>
  <si>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</si>
  <si>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</si>
  <si>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</si>
  <si>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</si>
  <si>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</si>
  <si>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</si>
  <si>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</si>
  <si>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</si>
  <si>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</si>
  <si>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</si>
  <si>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</si>
  <si>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</si>
  <si>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</si>
  <si>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</si>
  <si>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</si>
  <si>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</si>
  <si>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6.60</t>
  </si>
  <si>
    <t>▲ 0.85</t>
  </si>
  <si>
    <t>水道事業会計</t>
  </si>
  <si>
    <t>一般会計</t>
  </si>
  <si>
    <t>国民健康保険特別会計</t>
  </si>
  <si>
    <t>下水道事業会計</t>
  </si>
  <si>
    <t>後期高齢者医療特別会計</t>
  </si>
  <si>
    <t>産業団地造成特別会計</t>
  </si>
  <si>
    <t>その他会計（赤字）</t>
  </si>
  <si>
    <t>その他会計（黒字）</t>
  </si>
  <si>
    <t>R02</t>
    <phoneticPr fontId="5"/>
  </si>
  <si>
    <t>R03</t>
    <phoneticPr fontId="5"/>
  </si>
  <si>
    <t>R04</t>
    <phoneticPr fontId="5"/>
  </si>
  <si>
    <t>R05</t>
    <phoneticPr fontId="5"/>
  </si>
  <si>
    <t>R06</t>
    <phoneticPr fontId="5"/>
  </si>
  <si>
    <t>-</t>
    <phoneticPr fontId="2"/>
  </si>
  <si>
    <t>〇</t>
    <phoneticPr fontId="2"/>
  </si>
  <si>
    <t>鳥栖市土地開発公社</t>
    <rPh sb="0" eb="3">
      <t>トスシ</t>
    </rPh>
    <rPh sb="3" eb="5">
      <t>トチ</t>
    </rPh>
    <rPh sb="5" eb="7">
      <t>カイハツ</t>
    </rPh>
    <rPh sb="7" eb="9">
      <t>コウシャ</t>
    </rPh>
    <phoneticPr fontId="2"/>
  </si>
  <si>
    <t>鳥栖地区広域市町村圏組合・一般会計</t>
    <rPh sb="0" eb="2">
      <t>トス</t>
    </rPh>
    <rPh sb="2" eb="4">
      <t>チク</t>
    </rPh>
    <rPh sb="4" eb="6">
      <t>コウイキ</t>
    </rPh>
    <rPh sb="6" eb="8">
      <t>シチョウ</t>
    </rPh>
    <rPh sb="8" eb="9">
      <t>ソン</t>
    </rPh>
    <rPh sb="9" eb="10">
      <t>ケン</t>
    </rPh>
    <rPh sb="10" eb="12">
      <t>クミアイ</t>
    </rPh>
    <rPh sb="13" eb="15">
      <t>イッパン</t>
    </rPh>
    <rPh sb="15" eb="17">
      <t>カイケイ</t>
    </rPh>
    <phoneticPr fontId="10"/>
  </si>
  <si>
    <t>鳥栖地区広域市町村圏組合・介護保険特別会計</t>
    <rPh sb="0" eb="2">
      <t>トス</t>
    </rPh>
    <rPh sb="2" eb="4">
      <t>チク</t>
    </rPh>
    <rPh sb="4" eb="6">
      <t>コウイキ</t>
    </rPh>
    <rPh sb="6" eb="8">
      <t>シチョウ</t>
    </rPh>
    <rPh sb="8" eb="9">
      <t>ソン</t>
    </rPh>
    <rPh sb="9" eb="10">
      <t>ケン</t>
    </rPh>
    <rPh sb="10" eb="12">
      <t>クミアイ</t>
    </rPh>
    <rPh sb="13" eb="15">
      <t>カイゴ</t>
    </rPh>
    <rPh sb="15" eb="17">
      <t>ホケン</t>
    </rPh>
    <rPh sb="17" eb="19">
      <t>トクベツ</t>
    </rPh>
    <rPh sb="19" eb="21">
      <t>カイケイ</t>
    </rPh>
    <phoneticPr fontId="10"/>
  </si>
  <si>
    <t>佐賀県後期高齢者連合・一般会計</t>
    <rPh sb="0" eb="3">
      <t>サガケン</t>
    </rPh>
    <rPh sb="3" eb="5">
      <t>コウキ</t>
    </rPh>
    <rPh sb="5" eb="8">
      <t>コウレイシャ</t>
    </rPh>
    <rPh sb="8" eb="10">
      <t>レンゴウ</t>
    </rPh>
    <rPh sb="11" eb="13">
      <t>イッパン</t>
    </rPh>
    <rPh sb="13" eb="15">
      <t>カイケイ</t>
    </rPh>
    <phoneticPr fontId="10"/>
  </si>
  <si>
    <t>佐賀県後期高齢者連合・後期高齢者医療特別会計</t>
    <rPh sb="11" eb="13">
      <t>コウキ</t>
    </rPh>
    <rPh sb="13" eb="16">
      <t>コウレイシャ</t>
    </rPh>
    <rPh sb="16" eb="18">
      <t>イリョウ</t>
    </rPh>
    <rPh sb="18" eb="20">
      <t>トクベツ</t>
    </rPh>
    <rPh sb="20" eb="22">
      <t>カイケイ</t>
    </rPh>
    <phoneticPr fontId="10"/>
  </si>
  <si>
    <t>鳥栖・三養基西部環境施設組合</t>
    <rPh sb="0" eb="2">
      <t>トス</t>
    </rPh>
    <rPh sb="3" eb="6">
      <t>ミヤキ</t>
    </rPh>
    <rPh sb="6" eb="8">
      <t>セイブ</t>
    </rPh>
    <rPh sb="8" eb="10">
      <t>カンキョウ</t>
    </rPh>
    <rPh sb="10" eb="12">
      <t>シセツ</t>
    </rPh>
    <rPh sb="12" eb="14">
      <t>クミアイ</t>
    </rPh>
    <phoneticPr fontId="10"/>
  </si>
  <si>
    <t>佐賀県東部環境施設組合</t>
  </si>
  <si>
    <t>鳥栖・三養基地区消防事務組合</t>
    <rPh sb="0" eb="2">
      <t>トス</t>
    </rPh>
    <rPh sb="3" eb="6">
      <t>ミヤキ</t>
    </rPh>
    <rPh sb="6" eb="8">
      <t>チク</t>
    </rPh>
    <rPh sb="8" eb="10">
      <t>ショウボウ</t>
    </rPh>
    <rPh sb="10" eb="12">
      <t>ジム</t>
    </rPh>
    <rPh sb="12" eb="14">
      <t>クミアイ</t>
    </rPh>
    <phoneticPr fontId="10"/>
  </si>
  <si>
    <t>佐賀県競馬組合</t>
    <rPh sb="0" eb="3">
      <t>サガケン</t>
    </rPh>
    <rPh sb="3" eb="5">
      <t>ケイバ</t>
    </rPh>
    <rPh sb="5" eb="7">
      <t>クミアイ</t>
    </rPh>
    <phoneticPr fontId="10"/>
  </si>
  <si>
    <t>佐賀県市町総合事務組合・一般会計</t>
    <rPh sb="3" eb="4">
      <t>シ</t>
    </rPh>
    <rPh sb="4" eb="5">
      <t>マチ</t>
    </rPh>
    <rPh sb="5" eb="7">
      <t>ソウゴウ</t>
    </rPh>
    <rPh sb="7" eb="9">
      <t>ジム</t>
    </rPh>
    <rPh sb="9" eb="11">
      <t>クミアイ</t>
    </rPh>
    <rPh sb="12" eb="14">
      <t>イッパン</t>
    </rPh>
    <rPh sb="14" eb="16">
      <t>カイケイ</t>
    </rPh>
    <phoneticPr fontId="10"/>
  </si>
  <si>
    <t>佐賀県市町総合事務組合・交通災害共済事業特別会計</t>
    <rPh sb="12" eb="14">
      <t>コウツウ</t>
    </rPh>
    <rPh sb="14" eb="16">
      <t>サイガイ</t>
    </rPh>
    <rPh sb="16" eb="18">
      <t>キョウサイ</t>
    </rPh>
    <rPh sb="18" eb="20">
      <t>ジギョウ</t>
    </rPh>
    <rPh sb="20" eb="22">
      <t>トクベツ</t>
    </rPh>
    <rPh sb="22" eb="24">
      <t>カイケイ</t>
    </rPh>
    <phoneticPr fontId="10"/>
  </si>
  <si>
    <t>公共施設整備基金</t>
    <rPh sb="0" eb="4">
      <t>コウキョウシセツ</t>
    </rPh>
    <rPh sb="4" eb="8">
      <t>セイビキキン</t>
    </rPh>
    <phoneticPr fontId="5"/>
  </si>
  <si>
    <t>都市開発基金</t>
    <rPh sb="0" eb="6">
      <t>トシカイハツキキン</t>
    </rPh>
    <phoneticPr fontId="2"/>
  </si>
  <si>
    <t>退職手当基金</t>
    <rPh sb="0" eb="6">
      <t>タイショクテアテキキン</t>
    </rPh>
    <phoneticPr fontId="2"/>
  </si>
  <si>
    <t>九州新幹線減渇水被害対策基金</t>
    <rPh sb="0" eb="2">
      <t>キュウシュウ</t>
    </rPh>
    <rPh sb="2" eb="5">
      <t>シンカンセン</t>
    </rPh>
    <rPh sb="5" eb="6">
      <t>ゲン</t>
    </rPh>
    <rPh sb="6" eb="8">
      <t>カッスイ</t>
    </rPh>
    <rPh sb="8" eb="10">
      <t>ヒガイ</t>
    </rPh>
    <rPh sb="10" eb="12">
      <t>タイサク</t>
    </rPh>
    <rPh sb="12" eb="14">
      <t>キキン</t>
    </rPh>
    <phoneticPr fontId="2"/>
  </si>
  <si>
    <t>地域福祉基金</t>
    <rPh sb="0" eb="6">
      <t>チイキフクシキキン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</si>
  <si>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</si>
  <si>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</si>
  <si>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大型事業の起債償還が順次終了し、市債残高が減少したことにより、将来負担比率は平成２７年度以降発生していない。また、有形固定資産減価償却率は類似団体よりもやや低い数値で推移しており、新庁舎整備を行ったことで一定改善しているものの、今後も公共施設等総合管理計画等に基づいて、公共施設の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</si>
  <si>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</si>
  <si>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</si>
  <si>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</si>
  <si>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</si>
  <si>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</si>
  <si>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</si>
  <si>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類似団体平均値と比べて低い状態であり、平成２７年度以降発生していない。実質公債費比率については、大型事業の起債償還が終了して元利償還額が減少し、その後も類似団体よりも早いペースで償還が進んだため、平成２９年度以降は類似団体平均値を下回っている。現状、将来負担比率は発生していないものの、新庁舎建設等の大型事業の借入による地方債残高が将来負担額に算入され、今後、償還額の増加が見込まれることから、より一層、将来世代の負担を考慮し、地方債の適正管理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</si>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</sst>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D9E9DAE-1F70-4FC6-8155-128656AB028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E97B-4B82-82B0-106DDCD5D90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45870</c:v>
                </c:pt>
                <c:pt idx="1">
                  <c:v>72717</c:v>
                </c:pt>
                <c:pt idx="2">
                  <c:v>120073</c:v>
                </c:pt>
                <c:pt idx="3">
                  <c:v>68709</c:v>
                </c:pt>
                <c:pt idx="4">
                  <c:v>50716</c:v>
                </c:pt>
              </c:numCache>
            </c:numRef>
          </c:val>
          <c:smooth val="0"/>
          <c:extLst>
            <c:ext xmlns:c16="http://schemas.microsoft.com/office/drawing/2014/chart" uri="{C3380CC4-5D6E-409C-BE32-E72D297353CC}">
              <c16:uniqueId val="{00000001-E97B-4B82-82B0-106DDCD5D90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5.58</c:v>
                </c:pt>
                <c:pt idx="1">
                  <c:v>7.78</c:v>
                </c:pt>
                <c:pt idx="2">
                  <c:v>7.21</c:v>
                </c:pt>
                <c:pt idx="3">
                  <c:v>5.78</c:v>
                </c:pt>
                <c:pt idx="4">
                  <c:v>4.68</c:v>
                </c:pt>
              </c:numCache>
            </c:numRef>
          </c:val>
          <c:extLst>
            <c:ext xmlns:c16="http://schemas.microsoft.com/office/drawing/2014/chart" uri="{C3380CC4-5D6E-409C-BE32-E72D297353CC}">
              <c16:uniqueId val="{00000000-41A4-42D9-861A-9127E6A41DC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26.22</c:v>
                </c:pt>
                <c:pt idx="1">
                  <c:v>28.07</c:v>
                </c:pt>
                <c:pt idx="2">
                  <c:v>30.25</c:v>
                </c:pt>
                <c:pt idx="3">
                  <c:v>24</c:v>
                </c:pt>
                <c:pt idx="4">
                  <c:v>23.3</c:v>
                </c:pt>
              </c:numCache>
            </c:numRef>
          </c:val>
          <c:extLst>
            <c:ext xmlns:c16="http://schemas.microsoft.com/office/drawing/2014/chart" uri="{C3380CC4-5D6E-409C-BE32-E72D297353CC}">
              <c16:uniqueId val="{00000001-41A4-42D9-861A-9127E6A41DC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2.02</c:v>
                </c:pt>
                <c:pt idx="1">
                  <c:v>5.56</c:v>
                </c:pt>
                <c:pt idx="2">
                  <c:v>1.27</c:v>
                </c:pt>
                <c:pt idx="3">
                  <c:v>-6.6</c:v>
                </c:pt>
                <c:pt idx="4">
                  <c:v>-0.85</c:v>
                </c:pt>
              </c:numCache>
            </c:numRef>
          </c:val>
          <c:smooth val="0"/>
          <c:extLst>
            <c:ext xmlns:c16="http://schemas.microsoft.com/office/drawing/2014/chart" uri="{C3380CC4-5D6E-409C-BE32-E72D297353CC}">
              <c16:uniqueId val="{00000002-41A4-42D9-861A-9127E6A41DC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6CA-4C6E-9416-16D1E4F2D13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6CA-4C6E-9416-16D1E4F2D13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6CA-4C6E-9416-16D1E4F2D13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6CA-4C6E-9416-16D1E4F2D134}"/>
            </c:ext>
          </c:extLst>
        </c:ser>
        <c:ser>
          <c:idx val="4"/>
          <c:order val="4"/>
          <c:tx>
            <c:strRef>
              <c:f>データシート!$A$31</c:f>
              <c:strCache>
                <c:ptCount val="1"/>
                <c:pt idx="0">
                  <c:v>産業団地造成特別会計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76CA-4C6E-9416-16D1E4F2D134}"/>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0.02</c:v>
                </c:pt>
                <c:pt idx="4">
                  <c:v>#N/A</c:v>
                </c:pt>
                <c:pt idx="5">
                  <c:v>0.02</c:v>
                </c:pt>
                <c:pt idx="6">
                  <c:v>#N/A</c:v>
                </c:pt>
                <c:pt idx="7">
                  <c:v>0.15</c:v>
                </c:pt>
                <c:pt idx="8">
                  <c:v>#N/A</c:v>
                </c:pt>
                <c:pt idx="9">
                  <c:v>0.04</c:v>
                </c:pt>
              </c:numCache>
            </c:numRef>
          </c:val>
          <c:extLst>
            <c:ext xmlns:c16="http://schemas.microsoft.com/office/drawing/2014/chart" uri="{C3380CC4-5D6E-409C-BE32-E72D297353CC}">
              <c16:uniqueId val="{00000005-76CA-4C6E-9416-16D1E4F2D134}"/>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0.77</c:v>
                </c:pt>
                <c:pt idx="2">
                  <c:v>#N/A</c:v>
                </c:pt>
                <c:pt idx="3">
                  <c:v>0.67</c:v>
                </c:pt>
                <c:pt idx="4">
                  <c:v>#N/A</c:v>
                </c:pt>
                <c:pt idx="5">
                  <c:v>0.65</c:v>
                </c:pt>
                <c:pt idx="6">
                  <c:v>#N/A</c:v>
                </c:pt>
                <c:pt idx="7">
                  <c:v>0.66</c:v>
                </c:pt>
                <c:pt idx="8">
                  <c:v>#N/A</c:v>
                </c:pt>
                <c:pt idx="9">
                  <c:v>0.65</c:v>
                </c:pt>
              </c:numCache>
            </c:numRef>
          </c:val>
          <c:extLst>
            <c:ext xmlns:c16="http://schemas.microsoft.com/office/drawing/2014/chart" uri="{C3380CC4-5D6E-409C-BE32-E72D297353CC}">
              <c16:uniqueId val="{00000006-76CA-4C6E-9416-16D1E4F2D134}"/>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c:v>
                </c:pt>
                <c:pt idx="2">
                  <c:v>#N/A</c:v>
                </c:pt>
                <c:pt idx="3">
                  <c:v>1.34</c:v>
                </c:pt>
                <c:pt idx="4">
                  <c:v>#N/A</c:v>
                </c:pt>
                <c:pt idx="5">
                  <c:v>0.28999999999999998</c:v>
                </c:pt>
                <c:pt idx="6">
                  <c:v>#N/A</c:v>
                </c:pt>
                <c:pt idx="7">
                  <c:v>0.78</c:v>
                </c:pt>
                <c:pt idx="8">
                  <c:v>#N/A</c:v>
                </c:pt>
                <c:pt idx="9">
                  <c:v>1.1000000000000001</c:v>
                </c:pt>
              </c:numCache>
            </c:numRef>
          </c:val>
          <c:extLst>
            <c:ext xmlns:c16="http://schemas.microsoft.com/office/drawing/2014/chart" uri="{C3380CC4-5D6E-409C-BE32-E72D297353CC}">
              <c16:uniqueId val="{00000007-76CA-4C6E-9416-16D1E4F2D13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5.58</c:v>
                </c:pt>
                <c:pt idx="2">
                  <c:v>#N/A</c:v>
                </c:pt>
                <c:pt idx="3">
                  <c:v>7.78</c:v>
                </c:pt>
                <c:pt idx="4">
                  <c:v>#N/A</c:v>
                </c:pt>
                <c:pt idx="5">
                  <c:v>7.21</c:v>
                </c:pt>
                <c:pt idx="6">
                  <c:v>#N/A</c:v>
                </c:pt>
                <c:pt idx="7">
                  <c:v>5.77</c:v>
                </c:pt>
                <c:pt idx="8">
                  <c:v>#N/A</c:v>
                </c:pt>
                <c:pt idx="9">
                  <c:v>4.68</c:v>
                </c:pt>
              </c:numCache>
            </c:numRef>
          </c:val>
          <c:extLst>
            <c:ext xmlns:c16="http://schemas.microsoft.com/office/drawing/2014/chart" uri="{C3380CC4-5D6E-409C-BE32-E72D297353CC}">
              <c16:uniqueId val="{00000008-76CA-4C6E-9416-16D1E4F2D13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9.6199999999999992</c:v>
                </c:pt>
                <c:pt idx="2">
                  <c:v>#N/A</c:v>
                </c:pt>
                <c:pt idx="3">
                  <c:v>9.3000000000000007</c:v>
                </c:pt>
                <c:pt idx="4">
                  <c:v>#N/A</c:v>
                </c:pt>
                <c:pt idx="5">
                  <c:v>11.5</c:v>
                </c:pt>
                <c:pt idx="6">
                  <c:v>#N/A</c:v>
                </c:pt>
                <c:pt idx="7">
                  <c:v>10.64</c:v>
                </c:pt>
                <c:pt idx="8">
                  <c:v>#N/A</c:v>
                </c:pt>
                <c:pt idx="9">
                  <c:v>11.15</c:v>
                </c:pt>
              </c:numCache>
            </c:numRef>
          </c:val>
          <c:extLst>
            <c:ext xmlns:c16="http://schemas.microsoft.com/office/drawing/2014/chart" uri="{C3380CC4-5D6E-409C-BE32-E72D297353CC}">
              <c16:uniqueId val="{00000009-76CA-4C6E-9416-16D1E4F2D13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2338</c:v>
                </c:pt>
                <c:pt idx="5">
                  <c:v>2360</c:v>
                </c:pt>
                <c:pt idx="8">
                  <c:v>2296</c:v>
                </c:pt>
                <c:pt idx="11">
                  <c:v>2296</c:v>
                </c:pt>
                <c:pt idx="14">
                  <c:v>2353</c:v>
                </c:pt>
              </c:numCache>
            </c:numRef>
          </c:val>
          <c:extLst>
            <c:ext xmlns:c16="http://schemas.microsoft.com/office/drawing/2014/chart" uri="{C3380CC4-5D6E-409C-BE32-E72D297353CC}">
              <c16:uniqueId val="{00000000-18DF-435E-8891-3EF68091D63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8DF-435E-8891-3EF68091D63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74</c:v>
                </c:pt>
                <c:pt idx="3">
                  <c:v>61</c:v>
                </c:pt>
                <c:pt idx="6">
                  <c:v>47</c:v>
                </c:pt>
                <c:pt idx="9">
                  <c:v>44</c:v>
                </c:pt>
                <c:pt idx="12">
                  <c:v>44</c:v>
                </c:pt>
              </c:numCache>
            </c:numRef>
          </c:val>
          <c:extLst>
            <c:ext xmlns:c16="http://schemas.microsoft.com/office/drawing/2014/chart" uri="{C3380CC4-5D6E-409C-BE32-E72D297353CC}">
              <c16:uniqueId val="{00000002-18DF-435E-8891-3EF68091D63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c:v>
                </c:pt>
                <c:pt idx="3">
                  <c:v>46</c:v>
                </c:pt>
                <c:pt idx="6">
                  <c:v>39</c:v>
                </c:pt>
                <c:pt idx="9">
                  <c:v>43</c:v>
                </c:pt>
                <c:pt idx="12">
                  <c:v>56</c:v>
                </c:pt>
              </c:numCache>
            </c:numRef>
          </c:val>
          <c:extLst>
            <c:ext xmlns:c16="http://schemas.microsoft.com/office/drawing/2014/chart" uri="{C3380CC4-5D6E-409C-BE32-E72D297353CC}">
              <c16:uniqueId val="{00000003-18DF-435E-8891-3EF68091D63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504</c:v>
                </c:pt>
                <c:pt idx="3">
                  <c:v>481</c:v>
                </c:pt>
                <c:pt idx="6">
                  <c:v>513</c:v>
                </c:pt>
                <c:pt idx="9">
                  <c:v>629</c:v>
                </c:pt>
                <c:pt idx="12">
                  <c:v>506</c:v>
                </c:pt>
              </c:numCache>
            </c:numRef>
          </c:val>
          <c:extLst>
            <c:ext xmlns:c16="http://schemas.microsoft.com/office/drawing/2014/chart" uri="{C3380CC4-5D6E-409C-BE32-E72D297353CC}">
              <c16:uniqueId val="{00000004-18DF-435E-8891-3EF68091D63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20</c:v>
                </c:pt>
                <c:pt idx="3">
                  <c:v>20</c:v>
                </c:pt>
                <c:pt idx="6">
                  <c:v>20</c:v>
                </c:pt>
                <c:pt idx="9">
                  <c:v>20</c:v>
                </c:pt>
                <c:pt idx="12">
                  <c:v>20</c:v>
                </c:pt>
              </c:numCache>
            </c:numRef>
          </c:val>
          <c:extLst>
            <c:ext xmlns:c16="http://schemas.microsoft.com/office/drawing/2014/chart" uri="{C3380CC4-5D6E-409C-BE32-E72D297353CC}">
              <c16:uniqueId val="{00000005-18DF-435E-8891-3EF68091D63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8DF-435E-8891-3EF68091D63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1749</c:v>
                </c:pt>
                <c:pt idx="3">
                  <c:v>1748</c:v>
                </c:pt>
                <c:pt idx="6">
                  <c:v>1758</c:v>
                </c:pt>
                <c:pt idx="9">
                  <c:v>1790</c:v>
                </c:pt>
                <c:pt idx="12">
                  <c:v>1814</c:v>
                </c:pt>
              </c:numCache>
            </c:numRef>
          </c:val>
          <c:extLst>
            <c:ext xmlns:c16="http://schemas.microsoft.com/office/drawing/2014/chart" uri="{C3380CC4-5D6E-409C-BE32-E72D297353CC}">
              <c16:uniqueId val="{00000007-18DF-435E-8891-3EF68091D63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55</c:v>
                </c:pt>
                <c:pt idx="2">
                  <c:v>#N/A</c:v>
                </c:pt>
                <c:pt idx="3">
                  <c:v>#N/A</c:v>
                </c:pt>
                <c:pt idx="4">
                  <c:v>-4</c:v>
                </c:pt>
                <c:pt idx="5">
                  <c:v>#N/A</c:v>
                </c:pt>
                <c:pt idx="6">
                  <c:v>#N/A</c:v>
                </c:pt>
                <c:pt idx="7">
                  <c:v>81</c:v>
                </c:pt>
                <c:pt idx="8">
                  <c:v>#N/A</c:v>
                </c:pt>
                <c:pt idx="9">
                  <c:v>#N/A</c:v>
                </c:pt>
                <c:pt idx="10">
                  <c:v>230</c:v>
                </c:pt>
                <c:pt idx="11">
                  <c:v>#N/A</c:v>
                </c:pt>
                <c:pt idx="12">
                  <c:v>#N/A</c:v>
                </c:pt>
                <c:pt idx="13">
                  <c:v>87</c:v>
                </c:pt>
                <c:pt idx="14">
                  <c:v>#N/A</c:v>
                </c:pt>
              </c:numCache>
            </c:numRef>
          </c:val>
          <c:smooth val="0"/>
          <c:extLst>
            <c:ext xmlns:c16="http://schemas.microsoft.com/office/drawing/2014/chart" uri="{C3380CC4-5D6E-409C-BE32-E72D297353CC}">
              <c16:uniqueId val="{00000008-18DF-435E-8891-3EF68091D63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22703</c:v>
                </c:pt>
                <c:pt idx="5">
                  <c:v>22877</c:v>
                </c:pt>
                <c:pt idx="8">
                  <c:v>23887</c:v>
                </c:pt>
                <c:pt idx="11">
                  <c:v>24479</c:v>
                </c:pt>
                <c:pt idx="14">
                  <c:v>23518</c:v>
                </c:pt>
              </c:numCache>
            </c:numRef>
          </c:val>
          <c:extLst>
            <c:ext xmlns:c16="http://schemas.microsoft.com/office/drawing/2014/chart" uri="{C3380CC4-5D6E-409C-BE32-E72D297353CC}">
              <c16:uniqueId val="{00000000-881D-4E2B-BB98-16D31371014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4304</c:v>
                </c:pt>
                <c:pt idx="5">
                  <c:v>4534</c:v>
                </c:pt>
                <c:pt idx="8">
                  <c:v>4656</c:v>
                </c:pt>
                <c:pt idx="11">
                  <c:v>4835</c:v>
                </c:pt>
                <c:pt idx="14">
                  <c:v>5205</c:v>
                </c:pt>
              </c:numCache>
            </c:numRef>
          </c:val>
          <c:extLst>
            <c:ext xmlns:c16="http://schemas.microsoft.com/office/drawing/2014/chart" uri="{C3380CC4-5D6E-409C-BE32-E72D297353CC}">
              <c16:uniqueId val="{00000001-881D-4E2B-BB98-16D31371014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11768</c:v>
                </c:pt>
                <c:pt idx="5">
                  <c:v>13804</c:v>
                </c:pt>
                <c:pt idx="8">
                  <c:v>14019</c:v>
                </c:pt>
                <c:pt idx="11">
                  <c:v>14161</c:v>
                </c:pt>
                <c:pt idx="14">
                  <c:v>15018</c:v>
                </c:pt>
              </c:numCache>
            </c:numRef>
          </c:val>
          <c:extLst>
            <c:ext xmlns:c16="http://schemas.microsoft.com/office/drawing/2014/chart" uri="{C3380CC4-5D6E-409C-BE32-E72D297353CC}">
              <c16:uniqueId val="{00000002-881D-4E2B-BB98-16D31371014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90</c:v>
                </c:pt>
                <c:pt idx="6">
                  <c:v>0</c:v>
                </c:pt>
                <c:pt idx="9">
                  <c:v>0</c:v>
                </c:pt>
                <c:pt idx="12">
                  <c:v>0</c:v>
                </c:pt>
              </c:numCache>
            </c:numRef>
          </c:val>
          <c:extLst>
            <c:ext xmlns:c16="http://schemas.microsoft.com/office/drawing/2014/chart" uri="{C3380CC4-5D6E-409C-BE32-E72D297353CC}">
              <c16:uniqueId val="{00000003-881D-4E2B-BB98-16D31371014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81D-4E2B-BB98-16D31371014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2659</c:v>
                </c:pt>
                <c:pt idx="3">
                  <c:v>2459</c:v>
                </c:pt>
                <c:pt idx="6">
                  <c:v>2259</c:v>
                </c:pt>
                <c:pt idx="9">
                  <c:v>2060</c:v>
                </c:pt>
                <c:pt idx="12">
                  <c:v>1865</c:v>
                </c:pt>
              </c:numCache>
            </c:numRef>
          </c:val>
          <c:extLst>
            <c:ext xmlns:c16="http://schemas.microsoft.com/office/drawing/2014/chart" uri="{C3380CC4-5D6E-409C-BE32-E72D297353CC}">
              <c16:uniqueId val="{00000005-881D-4E2B-BB98-16D31371014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3233</c:v>
                </c:pt>
                <c:pt idx="3">
                  <c:v>3249</c:v>
                </c:pt>
                <c:pt idx="6">
                  <c:v>3298</c:v>
                </c:pt>
                <c:pt idx="9">
                  <c:v>3429</c:v>
                </c:pt>
                <c:pt idx="12">
                  <c:v>3487</c:v>
                </c:pt>
              </c:numCache>
            </c:numRef>
          </c:val>
          <c:extLst>
            <c:ext xmlns:c16="http://schemas.microsoft.com/office/drawing/2014/chart" uri="{C3380CC4-5D6E-409C-BE32-E72D297353CC}">
              <c16:uniqueId val="{00000006-881D-4E2B-BB98-16D31371014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142</c:v>
                </c:pt>
                <c:pt idx="3">
                  <c:v>293</c:v>
                </c:pt>
                <c:pt idx="6">
                  <c:v>1621</c:v>
                </c:pt>
                <c:pt idx="9">
                  <c:v>5145</c:v>
                </c:pt>
                <c:pt idx="12">
                  <c:v>5094</c:v>
                </c:pt>
              </c:numCache>
            </c:numRef>
          </c:val>
          <c:extLst>
            <c:ext xmlns:c16="http://schemas.microsoft.com/office/drawing/2014/chart" uri="{C3380CC4-5D6E-409C-BE32-E72D297353CC}">
              <c16:uniqueId val="{00000007-881D-4E2B-BB98-16D31371014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5323</c:v>
                </c:pt>
                <c:pt idx="3">
                  <c:v>5057</c:v>
                </c:pt>
                <c:pt idx="6">
                  <c:v>7118</c:v>
                </c:pt>
                <c:pt idx="9">
                  <c:v>5451</c:v>
                </c:pt>
                <c:pt idx="12">
                  <c:v>5780</c:v>
                </c:pt>
              </c:numCache>
            </c:numRef>
          </c:val>
          <c:extLst>
            <c:ext xmlns:c16="http://schemas.microsoft.com/office/drawing/2014/chart" uri="{C3380CC4-5D6E-409C-BE32-E72D297353CC}">
              <c16:uniqueId val="{00000008-881D-4E2B-BB98-16D31371014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300</c:v>
                </c:pt>
                <c:pt idx="3">
                  <c:v>245</c:v>
                </c:pt>
                <c:pt idx="6">
                  <c:v>202</c:v>
                </c:pt>
                <c:pt idx="9">
                  <c:v>162</c:v>
                </c:pt>
                <c:pt idx="12">
                  <c:v>121</c:v>
                </c:pt>
              </c:numCache>
            </c:numRef>
          </c:val>
          <c:extLst>
            <c:ext xmlns:c16="http://schemas.microsoft.com/office/drawing/2014/chart" uri="{C3380CC4-5D6E-409C-BE32-E72D297353CC}">
              <c16:uniqueId val="{00000009-881D-4E2B-BB98-16D31371014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17797</c:v>
                </c:pt>
                <c:pt idx="3">
                  <c:v>19444</c:v>
                </c:pt>
                <c:pt idx="6">
                  <c:v>23036</c:v>
                </c:pt>
                <c:pt idx="9">
                  <c:v>23161</c:v>
                </c:pt>
                <c:pt idx="12">
                  <c:v>22980</c:v>
                </c:pt>
              </c:numCache>
            </c:numRef>
          </c:val>
          <c:extLst>
            <c:ext xmlns:c16="http://schemas.microsoft.com/office/drawing/2014/chart" uri="{C3380CC4-5D6E-409C-BE32-E72D297353CC}">
              <c16:uniqueId val="{0000000A-881D-4E2B-BB98-16D31371014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81D-4E2B-BB98-16D31371014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4921</c:v>
                </c:pt>
                <c:pt idx="1">
                  <c:v>4021</c:v>
                </c:pt>
                <c:pt idx="2">
                  <c:v>4032</c:v>
                </c:pt>
              </c:numCache>
            </c:numRef>
          </c:val>
          <c:extLst>
            <c:ext xmlns:c16="http://schemas.microsoft.com/office/drawing/2014/chart" uri="{C3380CC4-5D6E-409C-BE32-E72D297353CC}">
              <c16:uniqueId val="{00000000-2306-4B3E-B144-355EED70403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2549</c:v>
                </c:pt>
                <c:pt idx="1">
                  <c:v>3209</c:v>
                </c:pt>
                <c:pt idx="2">
                  <c:v>3592</c:v>
                </c:pt>
              </c:numCache>
            </c:numRef>
          </c:val>
          <c:extLst>
            <c:ext xmlns:c16="http://schemas.microsoft.com/office/drawing/2014/chart" uri="{C3380CC4-5D6E-409C-BE32-E72D297353CC}">
              <c16:uniqueId val="{00000001-2306-4B3E-B144-355EED70403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6008</c:v>
                </c:pt>
                <c:pt idx="1">
                  <c:v>6378</c:v>
                </c:pt>
                <c:pt idx="2">
                  <c:v>6911</c:v>
                </c:pt>
              </c:numCache>
            </c:numRef>
          </c:val>
          <c:extLst>
            <c:ext xmlns:c16="http://schemas.microsoft.com/office/drawing/2014/chart" uri="{C3380CC4-5D6E-409C-BE32-E72D297353CC}">
              <c16:uniqueId val="{00000002-2306-4B3E-B144-355EED70403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{81167218-8C0D-41BD-BD37-E6430AD7BC1A}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B6E-4FCA-BC6F-E4A6B27C902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{B3EA65D2-CB59-4FCB-B40B-0FCE23D6E23B}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B6E-4FCA-BC6F-E4A6B27C902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{B4285487-7595-4864-ADE5-78CCA03B94FE}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B6E-4FCA-BC6F-E4A6B27C902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{50CABF24-C854-4762-8BAE-DBEB3A9D3855}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B6E-4FCA-BC6F-E4A6B27C902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{2F337842-B9F8-421C-99D4-499992FA774A}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B6E-4FCA-BC6F-E4A6B27C902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{AA10B014-C3F2-4596-88DA-03A113E1B678}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B6E-4FCA-BC6F-E4A6B27C902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{7BCCAEB9-3012-46BE-849E-546AE283175D}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B6E-4FCA-BC6F-E4A6B27C902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{2E18DE33-D3C3-4139-AED7-EF3AFB47576E}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B6E-4FCA-BC6F-E4A6B27C902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{B5C664E0-BCD4-4E09-809D-55D6BC2FEA6B}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B6E-4FCA-BC6F-E4A6B27C902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61.1</c:v>
                </c:pt>
                <c:pt idx="8">
                  <c:v>62</c:v>
                </c:pt>
                <c:pt idx="16">
                  <c:v>57.7</c:v>
                </c:pt>
                <c:pt idx="24">
                  <c:v>58</c:v>
                </c:pt>
                <c:pt idx="32">
                  <c:v>56.8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B6E-4FCA-BC6F-E4A6B27C902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{B7268F97-A424-435D-ABB7-78222B258AB2}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B6E-4FCA-BC6F-E4A6B27C902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{95D2D5DD-A28C-4DB4-BADE-2CFE4483C95C}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B6E-4FCA-BC6F-E4A6B27C902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{CB89B958-7897-4601-AD19-68DCF00B1718}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B6E-4FCA-BC6F-E4A6B27C902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{334AFD61-77D2-4DBE-A4DD-FA5350077179}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B6E-4FCA-BC6F-E4A6B27C902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{202B27F8-452D-47A9-AEA6-6EEC30E77168}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B6E-4FCA-BC6F-E4A6B27C902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{DFC0546F-01CC-4845-BD0D-27457F1CD3CD}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B6E-4FCA-BC6F-E4A6B27C902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{6825FFC6-53F9-469E-AF71-1369D19FCF99}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B6E-4FCA-BC6F-E4A6B27C902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{AF248892-9700-4543-A902-30DE2BA6709D}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B6E-4FCA-BC6F-E4A6B27C902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{CE7531AB-25BC-4254-977F-D415B67AE01E}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B6E-4FCA-BC6F-E4A6B27C902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8B6E-4FCA-BC6F-E4A6B27C9029}"/>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{298B209A-C511-45F8-AF3C-2669BDA3372C}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327-4B43-8EB1-AA300235439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{6D51AA14-3E7F-4DE2-95DC-E0DEAF7D269E}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327-4B43-8EB1-AA300235439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{D40EB22B-03FC-47F5-9CBF-35B239796D09}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327-4B43-8EB1-AA300235439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{7390CCCE-6C79-47D0-9D68-50BBCCA357CA}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327-4B43-8EB1-AA300235439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{95CC05FB-4A63-40B6-9E30-0E0AEE996A39}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327-4B43-8EB1-AA300235439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{4802D507-276D-4480-837A-DB6C14640581}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327-4B43-8EB1-AA300235439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{155BA59E-40AD-4DC8-88E5-D08FC92B7556}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327-4B43-8EB1-AA300235439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{2FB15B8C-6E62-4E08-BAB5-6CB8315B72C8}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327-4B43-8EB1-AA300235439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{B8DFD13D-DA9C-486D-A5B3-504015F7B318}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327-4B43-8EB1-AA300235439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c:v>
                </c:pt>
                <c:pt idx="8">
                  <c:v>0.4</c:v>
                </c:pt>
                <c:pt idx="16">
                  <c:v>0.3</c:v>
                </c:pt>
                <c:pt idx="24">
                  <c:v>0.6</c:v>
                </c:pt>
                <c:pt idx="32">
                  <c:v>0.8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327-4B43-8EB1-AA300235439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{EEDD6ADE-6D2B-445B-AE39-BD6CB151733C}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327-4B43-8EB1-AA300235439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{2D08E9A1-E745-4ACD-9A79-14185115AFF8}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327-4B43-8EB1-AA300235439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{4213B319-407A-423A-94E0-D639828318B8}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327-4B43-8EB1-AA300235439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{467306DD-5043-4F5E-8207-19EEF274CF0A}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327-4B43-8EB1-AA300235439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{25A29F9C-F9E5-4A70-9FCB-6786393A7FF0}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327-4B43-8EB1-AA300235439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{59C9A5A8-36B1-4647-B8AB-1B70207F7800}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327-4B43-8EB1-AA3002354397}"/>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{26CEE1B8-F579-4AFB-97D6-842CD86D9592}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327-4B43-8EB1-AA3002354397}"/>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{3939381D-B499-4DC4-9A71-1855396ADFDF}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327-4B43-8EB1-AA300235439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{F305D755-DE2C-4DD3-88C3-2600A3696EB7}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327-4B43-8EB1-AA300235439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8327-4B43-8EB1-AA3002354397}"/>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佐賀県鳥栖市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74,529
72,363
71.72
34,724,625
33,544,615
810,032
17,302,931
22,979,646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基準財政需要額及び基準財政収入額ともに前年度を上回ったが、基準財政需要額の伸びが大きく、単年度指数は０．９</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と減となった。Ｒ</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単年度指数の０．９</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が算入されなくなっ</a:t>
          </a:r>
          <a:r>
            <a:rPr kumimoji="1" lang="ja-JP" altLang="en-US" sz="1100">
              <a:solidFill>
                <a:schemeClr val="dk1"/>
              </a:solidFill>
              <a:effectLst/>
              <a:latin typeface="+mn-lt"/>
              <a:ea typeface="+mn-ea"/>
              <a:cs typeface="+mn-cs"/>
            </a:rPr>
            <a:t>たが、Ｒ６単年度指数と同値のため</a:t>
          </a:r>
          <a:r>
            <a:rPr kumimoji="1" lang="ja-JP" altLang="ja-JP" sz="1100">
              <a:solidFill>
                <a:schemeClr val="dk1"/>
              </a:solidFill>
              <a:effectLst/>
              <a:latin typeface="+mn-lt"/>
              <a:ea typeface="+mn-ea"/>
              <a:cs typeface="+mn-cs"/>
            </a:rPr>
            <a:t>財政力指数は０．９１</a:t>
          </a:r>
          <a:r>
            <a:rPr kumimoji="1" lang="ja-JP" altLang="en-US" sz="1100">
              <a:solidFill>
                <a:schemeClr val="dk1"/>
              </a:solidFill>
              <a:effectLst/>
              <a:latin typeface="+mn-lt"/>
              <a:ea typeface="+mn-ea"/>
              <a:cs typeface="+mn-cs"/>
            </a:rPr>
            <a:t>で前年度から変化はなかった。</a:t>
          </a:r>
          <a:r>
            <a:rPr kumimoji="1" lang="ja-JP" altLang="ja-JP" sz="1100">
              <a:solidFill>
                <a:schemeClr val="dk1"/>
              </a:solidFill>
              <a:effectLst/>
              <a:latin typeface="+mn-lt"/>
              <a:ea typeface="+mn-ea"/>
              <a:cs typeface="+mn-cs"/>
            </a:rPr>
            <a:t>今後も高齢化の進展による社会福祉費の増、子育て支援の充実による児童福祉費の増等など社会保障関係経費の増等が見込まれることから、市税などの歳入確保に努める。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77258</xdr:rowOff>
    </xdr:from>
    <xdr:to>
      <xdr:col>23</xdr:col>
      <xdr:colOff>133350</xdr:colOff>
      <xdr:row>39</xdr:row>
      <xdr:rowOff>77258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7638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37042</xdr:rowOff>
    </xdr:from>
    <xdr:to>
      <xdr:col>19</xdr:col>
      <xdr:colOff>133350</xdr:colOff>
      <xdr:row>39</xdr:row>
      <xdr:rowOff>77258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72359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16933</xdr:rowOff>
    </xdr:from>
    <xdr:to>
      <xdr:col>15</xdr:col>
      <xdr:colOff>82550</xdr:colOff>
      <xdr:row>39</xdr:row>
      <xdr:rowOff>37042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7034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148167</xdr:rowOff>
    </xdr:from>
    <xdr:to>
      <xdr:col>11</xdr:col>
      <xdr:colOff>31750</xdr:colOff>
      <xdr:row>39</xdr:row>
      <xdr:rowOff>16933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6632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26458</xdr:rowOff>
    </xdr:from>
    <xdr:to>
      <xdr:col>23</xdr:col>
      <xdr:colOff>184150</xdr:colOff>
      <xdr:row>39</xdr:row>
      <xdr:rowOff>128058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42985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55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26458</xdr:rowOff>
    </xdr:from>
    <xdr:to>
      <xdr:col>19</xdr:col>
      <xdr:colOff>184150</xdr:colOff>
      <xdr:row>39</xdr:row>
      <xdr:rowOff>128058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138235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481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157692</xdr:rowOff>
    </xdr:from>
    <xdr:to>
      <xdr:col>15</xdr:col>
      <xdr:colOff>133350</xdr:colOff>
      <xdr:row>39</xdr:row>
      <xdr:rowOff>87842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67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98019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44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137583</xdr:rowOff>
    </xdr:from>
    <xdr:to>
      <xdr:col>11</xdr:col>
      <xdr:colOff>82550</xdr:colOff>
      <xdr:row>39</xdr:row>
      <xdr:rowOff>67733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77910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97367</xdr:rowOff>
    </xdr:from>
    <xdr:to>
      <xdr:col>7</xdr:col>
      <xdr:colOff>31750</xdr:colOff>
      <xdr:row>39</xdr:row>
      <xdr:rowOff>27517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37694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普通交付税等の増等により、経常一般財源総額は前年度から</a:t>
          </a:r>
          <a:r>
            <a:rPr lang="ja-JP" altLang="en-US" sz="1100">
              <a:solidFill>
                <a:schemeClr val="dk1"/>
              </a:solidFill>
              <a:effectLst/>
              <a:latin typeface="+mn-lt"/>
              <a:ea typeface="+mn-ea"/>
              <a:cs typeface="+mn-cs"/>
            </a:rPr>
            <a:t>３</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９</a:t>
          </a:r>
          <a:r>
            <a:rPr lang="ja-JP" altLang="ja-JP" sz="1100">
              <a:solidFill>
                <a:schemeClr val="dk1"/>
              </a:solidFill>
              <a:effectLst/>
              <a:latin typeface="+mn-lt"/>
              <a:ea typeface="+mn-ea"/>
              <a:cs typeface="+mn-cs"/>
            </a:rPr>
            <a:t>％増となったものの、</a:t>
          </a:r>
          <a:r>
            <a:rPr lang="ja-JP" altLang="en-US" sz="1100">
              <a:solidFill>
                <a:schemeClr val="dk1"/>
              </a:solidFill>
              <a:effectLst/>
              <a:latin typeface="+mn-lt"/>
              <a:ea typeface="+mn-ea"/>
              <a:cs typeface="+mn-cs"/>
            </a:rPr>
            <a:t>人件費、</a:t>
          </a:r>
          <a:r>
            <a:rPr lang="ja-JP" altLang="ja-JP" sz="1100">
              <a:solidFill>
                <a:schemeClr val="dk1"/>
              </a:solidFill>
              <a:effectLst/>
              <a:latin typeface="+mn-lt"/>
              <a:ea typeface="+mn-ea"/>
              <a:cs typeface="+mn-cs"/>
            </a:rPr>
            <a:t>扶助費等の増により、経常経費充当一般財源額が</a:t>
          </a:r>
          <a:r>
            <a:rPr lang="ja-JP" altLang="en-US" sz="1100">
              <a:solidFill>
                <a:schemeClr val="dk1"/>
              </a:solidFill>
              <a:effectLst/>
              <a:latin typeface="+mn-lt"/>
              <a:ea typeface="+mn-ea"/>
              <a:cs typeface="+mn-cs"/>
            </a:rPr>
            <a:t>７</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４</a:t>
          </a:r>
          <a:r>
            <a:rPr lang="ja-JP" altLang="ja-JP" sz="1100">
              <a:solidFill>
                <a:schemeClr val="dk1"/>
              </a:solidFill>
              <a:effectLst/>
              <a:latin typeface="+mn-lt"/>
              <a:ea typeface="+mn-ea"/>
              <a:cs typeface="+mn-cs"/>
            </a:rPr>
            <a:t>％増となったため、経常収支比率は８</a:t>
          </a:r>
          <a:r>
            <a:rPr lang="ja-JP" altLang="en-US" sz="1100">
              <a:solidFill>
                <a:schemeClr val="dk1"/>
              </a:solidFill>
              <a:effectLst/>
              <a:latin typeface="+mn-lt"/>
              <a:ea typeface="+mn-ea"/>
              <a:cs typeface="+mn-cs"/>
            </a:rPr>
            <a:t>７</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８</a:t>
          </a:r>
          <a:r>
            <a:rPr lang="ja-JP" altLang="ja-JP" sz="1100">
              <a:solidFill>
                <a:schemeClr val="dk1"/>
              </a:solidFill>
              <a:effectLst/>
              <a:latin typeface="+mn-lt"/>
              <a:ea typeface="+mn-ea"/>
              <a:cs typeface="+mn-cs"/>
            </a:rPr>
            <a:t>％と前年度を</a:t>
          </a:r>
          <a:r>
            <a:rPr lang="ja-JP" altLang="en-US" sz="1100">
              <a:solidFill>
                <a:schemeClr val="dk1"/>
              </a:solidFill>
              <a:effectLst/>
              <a:latin typeface="+mn-lt"/>
              <a:ea typeface="+mn-ea"/>
              <a:cs typeface="+mn-cs"/>
            </a:rPr>
            <a:t>２</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９</a:t>
          </a:r>
          <a:r>
            <a:rPr lang="ja-JP" altLang="ja-JP" sz="1100">
              <a:solidFill>
                <a:schemeClr val="dk1"/>
              </a:solidFill>
              <a:effectLst/>
              <a:latin typeface="+mn-lt"/>
              <a:ea typeface="+mn-ea"/>
              <a:cs typeface="+mn-cs"/>
            </a:rPr>
            <a:t>ポイント上回ったが、</a:t>
          </a:r>
          <a:r>
            <a:rPr kumimoji="1" lang="ja-JP" altLang="ja-JP" sz="1100">
              <a:solidFill>
                <a:schemeClr val="dk1"/>
              </a:solidFill>
              <a:effectLst/>
              <a:latin typeface="+mn-lt"/>
              <a:ea typeface="+mn-ea"/>
              <a:cs typeface="+mn-cs"/>
            </a:rPr>
            <a:t>それでもなお類似団体平均を大きく下回っている。今後は扶助費の増に加え、大型事業の進捗に伴う公債費の増が見込まれるため、地方債の適正管理に努める。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28893</xdr:rowOff>
    </xdr:from>
    <xdr:to>
      <xdr:col>23</xdr:col>
      <xdr:colOff>133350</xdr:colOff>
      <xdr:row>62</xdr:row>
      <xdr:rowOff>32385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487343"/>
          <a:ext cx="8382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152082</xdr:rowOff>
    </xdr:from>
    <xdr:to>
      <xdr:col>19</xdr:col>
      <xdr:colOff>133350</xdr:colOff>
      <xdr:row>61</xdr:row>
      <xdr:rowOff>28893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439082"/>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136525</xdr:rowOff>
    </xdr:from>
    <xdr:to>
      <xdr:col>15</xdr:col>
      <xdr:colOff>82550</xdr:colOff>
      <xdr:row>60</xdr:row>
      <xdr:rowOff>152082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252075"/>
          <a:ext cx="889000" cy="18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136525</xdr:rowOff>
    </xdr:from>
    <xdr:to>
      <xdr:col>11</xdr:col>
      <xdr:colOff>31750</xdr:colOff>
      <xdr:row>62</xdr:row>
      <xdr:rowOff>44450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252075"/>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153035</xdr:rowOff>
    </xdr:from>
    <xdr:to>
      <xdr:col>23</xdr:col>
      <xdr:colOff>184150</xdr:colOff>
      <xdr:row>62</xdr:row>
      <xdr:rowOff>83185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169562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45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149543</xdr:rowOff>
    </xdr:from>
    <xdr:to>
      <xdr:col>19</xdr:col>
      <xdr:colOff>184150</xdr:colOff>
      <xdr:row>61</xdr:row>
      <xdr:rowOff>79693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43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89870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205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101282</xdr:rowOff>
    </xdr:from>
    <xdr:to>
      <xdr:col>15</xdr:col>
      <xdr:colOff>133350</xdr:colOff>
      <xdr:row>61</xdr:row>
      <xdr:rowOff>31432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38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41609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157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85725</xdr:rowOff>
    </xdr:from>
    <xdr:to>
      <xdr:col>11</xdr:col>
      <xdr:colOff>82550</xdr:colOff>
      <xdr:row>60</xdr:row>
      <xdr:rowOff>15875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26052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165100</xdr:rowOff>
    </xdr:from>
    <xdr:to>
      <xdr:col>7</xdr:col>
      <xdr:colOff>31750</xdr:colOff>
      <xdr:row>62</xdr:row>
      <xdr:rowOff>95250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105427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[126,308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人事院勧告等に伴う職員給等の増等による人件費の増（前年度比＋１</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図書館システム導入や小中学校ＩＣＴ環境整備</a:t>
          </a:r>
          <a:r>
            <a:rPr kumimoji="1" lang="ja-JP" altLang="ja-JP" sz="1100">
              <a:solidFill>
                <a:schemeClr val="dk1"/>
              </a:solidFill>
              <a:effectLst/>
              <a:latin typeface="+mn-lt"/>
              <a:ea typeface="+mn-ea"/>
              <a:cs typeface="+mn-cs"/>
            </a:rPr>
            <a:t>等</a:t>
          </a:r>
          <a:r>
            <a:rPr lang="ja-JP" altLang="ja-JP" sz="1100">
              <a:solidFill>
                <a:schemeClr val="dk1"/>
              </a:solidFill>
              <a:effectLst/>
              <a:latin typeface="+mn-lt"/>
              <a:ea typeface="+mn-ea"/>
              <a:cs typeface="+mn-cs"/>
            </a:rPr>
            <a:t>による物件費の増</a:t>
          </a:r>
          <a:r>
            <a:rPr kumimoji="1" lang="ja-JP" altLang="ja-JP" sz="1100">
              <a:solidFill>
                <a:schemeClr val="dk1"/>
              </a:solidFill>
              <a:effectLst/>
              <a:latin typeface="+mn-lt"/>
              <a:ea typeface="+mn-ea"/>
              <a:cs typeface="+mn-cs"/>
            </a:rPr>
            <a:t>（前年度比＋</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．５％）により、前年度から</a:t>
          </a:r>
          <a:r>
            <a:rPr kumimoji="1" lang="ja-JP" altLang="en-US" sz="1100">
              <a:solidFill>
                <a:schemeClr val="dk1"/>
              </a:solidFill>
              <a:effectLst/>
              <a:latin typeface="+mn-lt"/>
              <a:ea typeface="+mn-ea"/>
              <a:cs typeface="+mn-cs"/>
            </a:rPr>
            <a:t>１０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５３５</a:t>
          </a:r>
          <a:r>
            <a:rPr kumimoji="1" lang="ja-JP" altLang="ja-JP" sz="1100">
              <a:solidFill>
                <a:schemeClr val="dk1"/>
              </a:solidFill>
              <a:effectLst/>
              <a:latin typeface="+mn-lt"/>
              <a:ea typeface="+mn-ea"/>
              <a:cs typeface="+mn-cs"/>
            </a:rPr>
            <a:t>円増加し、１</a:t>
          </a:r>
          <a:r>
            <a:rPr kumimoji="1" lang="ja-JP" altLang="en-US" sz="1100">
              <a:solidFill>
                <a:schemeClr val="dk1"/>
              </a:solidFill>
              <a:effectLst/>
              <a:latin typeface="+mn-lt"/>
              <a:ea typeface="+mn-ea"/>
              <a:cs typeface="+mn-cs"/>
            </a:rPr>
            <a:t>２６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３０８</a:t>
          </a:r>
          <a:r>
            <a:rPr kumimoji="1" lang="ja-JP" altLang="ja-JP" sz="1100">
              <a:solidFill>
                <a:schemeClr val="dk1"/>
              </a:solidFill>
              <a:effectLst/>
              <a:latin typeface="+mn-lt"/>
              <a:ea typeface="+mn-ea"/>
              <a:cs typeface="+mn-cs"/>
            </a:rPr>
            <a:t>円となった。</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81586</xdr:rowOff>
    </xdr:from>
    <xdr:to>
      <xdr:col>23</xdr:col>
      <xdr:colOff>133350</xdr:colOff>
      <xdr:row>80</xdr:row>
      <xdr:rowOff>117901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797586"/>
          <a:ext cx="838200" cy="3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52953</xdr:rowOff>
    </xdr:from>
    <xdr:to>
      <xdr:col>19</xdr:col>
      <xdr:colOff>133350</xdr:colOff>
      <xdr:row>80</xdr:row>
      <xdr:rowOff>81586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768953"/>
          <a:ext cx="889000" cy="2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47200</xdr:rowOff>
    </xdr:from>
    <xdr:to>
      <xdr:col>15</xdr:col>
      <xdr:colOff>82550</xdr:colOff>
      <xdr:row>80</xdr:row>
      <xdr:rowOff>52953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63200"/>
          <a:ext cx="8890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47200</xdr:rowOff>
    </xdr:from>
    <xdr:to>
      <xdr:col>11</xdr:col>
      <xdr:colOff>31750</xdr:colOff>
      <xdr:row>80</xdr:row>
      <xdr:rowOff>56395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763200"/>
          <a:ext cx="889000" cy="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67101</xdr:rowOff>
    </xdr:from>
    <xdr:to>
      <xdr:col>23</xdr:col>
      <xdr:colOff>184150</xdr:colOff>
      <xdr:row>80</xdr:row>
      <xdr:rowOff>168701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8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159828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04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30786</xdr:rowOff>
    </xdr:from>
    <xdr:to>
      <xdr:col>19</xdr:col>
      <xdr:colOff>184150</xdr:colOff>
      <xdr:row>80</xdr:row>
      <xdr:rowOff>132386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4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142563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15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2153</xdr:rowOff>
    </xdr:from>
    <xdr:to>
      <xdr:col>15</xdr:col>
      <xdr:colOff>133350</xdr:colOff>
      <xdr:row>80</xdr:row>
      <xdr:rowOff>103753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1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113930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48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167850</xdr:rowOff>
    </xdr:from>
    <xdr:to>
      <xdr:col>11</xdr:col>
      <xdr:colOff>82550</xdr:colOff>
      <xdr:row>80</xdr:row>
      <xdr:rowOff>98000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108177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4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5595</xdr:rowOff>
    </xdr:from>
    <xdr:to>
      <xdr:col>7</xdr:col>
      <xdr:colOff>31750</xdr:colOff>
      <xdr:row>80</xdr:row>
      <xdr:rowOff>107195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2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117372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90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前年度から０．</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ポイント減少し、９</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となり、類似団体内平均との比較では、差が０．</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ポイント減少した。今後も給与の適正化に努める。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117021</xdr:rowOff>
    </xdr:from>
    <xdr:to>
      <xdr:col>81</xdr:col>
      <xdr:colOff>44450</xdr:colOff>
      <xdr:row>85</xdr:row>
      <xdr:rowOff>48986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518821"/>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83457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6222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48986</xdr:rowOff>
    </xdr:from>
    <xdr:to>
      <xdr:col>72</xdr:col>
      <xdr:colOff>203200</xdr:colOff>
      <xdr:row>85</xdr:row>
      <xdr:rowOff>83457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6222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48986</xdr:rowOff>
    </xdr:from>
    <xdr:to>
      <xdr:col>68</xdr:col>
      <xdr:colOff>152400</xdr:colOff>
      <xdr:row>85</xdr:row>
      <xdr:rowOff>66221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6222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66221</xdr:rowOff>
    </xdr:from>
    <xdr:to>
      <xdr:col>81</xdr:col>
      <xdr:colOff>95250</xdr:colOff>
      <xdr:row>84</xdr:row>
      <xdr:rowOff>167821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38298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40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84563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657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32657</xdr:rowOff>
    </xdr:from>
    <xdr:to>
      <xdr:col>73</xdr:col>
      <xdr:colOff>44450</xdr:colOff>
      <xdr:row>85</xdr:row>
      <xdr:rowOff>134257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119034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101798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昭和２９年以降、市町村合併を行わず、また定員管理の適正化に努めた結果、類似団体平均を下回る５．</a:t>
          </a:r>
          <a:r>
            <a:rPr kumimoji="1" lang="ja-JP" altLang="en-US" sz="1100">
              <a:solidFill>
                <a:schemeClr val="dk1"/>
              </a:solidFill>
              <a:effectLst/>
              <a:latin typeface="+mn-lt"/>
              <a:ea typeface="+mn-ea"/>
              <a:cs typeface="+mn-cs"/>
            </a:rPr>
            <a:t>８１</a:t>
          </a:r>
          <a:r>
            <a:rPr kumimoji="1" lang="ja-JP" altLang="ja-JP" sz="1100">
              <a:solidFill>
                <a:schemeClr val="dk1"/>
              </a:solidFill>
              <a:effectLst/>
              <a:latin typeface="+mn-lt"/>
              <a:ea typeface="+mn-ea"/>
              <a:cs typeface="+mn-cs"/>
            </a:rPr>
            <a:t>人となっている。事業増に伴い増傾向にあるが、今後も事務事業の見直しなどにより効率化に努める。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41487</xdr:rowOff>
    </xdr:from>
    <xdr:to>
      <xdr:col>81</xdr:col>
      <xdr:colOff>44450</xdr:colOff>
      <xdr:row>60</xdr:row>
      <xdr:rowOff>67628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28487"/>
          <a:ext cx="8382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27411</xdr:rowOff>
    </xdr:from>
    <xdr:to>
      <xdr:col>77</xdr:col>
      <xdr:colOff>44450</xdr:colOff>
      <xdr:row>60</xdr:row>
      <xdr:rowOff>41487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14411"/>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9313</xdr:rowOff>
    </xdr:from>
    <xdr:to>
      <xdr:col>72</xdr:col>
      <xdr:colOff>203200</xdr:colOff>
      <xdr:row>60</xdr:row>
      <xdr:rowOff>27411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296313"/>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9313</xdr:rowOff>
    </xdr:from>
    <xdr:to>
      <xdr:col>68</xdr:col>
      <xdr:colOff>152400</xdr:colOff>
      <xdr:row>60</xdr:row>
      <xdr:rowOff>11324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296313"/>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16828</xdr:rowOff>
    </xdr:from>
    <xdr:to>
      <xdr:col>81</xdr:col>
      <xdr:colOff>95250</xdr:colOff>
      <xdr:row>60</xdr:row>
      <xdr:rowOff>118428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33355</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4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162137</xdr:rowOff>
    </xdr:from>
    <xdr:to>
      <xdr:col>77</xdr:col>
      <xdr:colOff>95250</xdr:colOff>
      <xdr:row>60</xdr:row>
      <xdr:rowOff>92287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102464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46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148061</xdr:rowOff>
    </xdr:from>
    <xdr:to>
      <xdr:col>73</xdr:col>
      <xdr:colOff>44450</xdr:colOff>
      <xdr:row>60</xdr:row>
      <xdr:rowOff>78211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6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88388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32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129963</xdr:rowOff>
    </xdr:from>
    <xdr:to>
      <xdr:col>68</xdr:col>
      <xdr:colOff>203200</xdr:colOff>
      <xdr:row>60</xdr:row>
      <xdr:rowOff>60113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70290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131974</xdr:rowOff>
    </xdr:from>
    <xdr:to>
      <xdr:col>64</xdr:col>
      <xdr:colOff>152400</xdr:colOff>
      <xdr:row>60</xdr:row>
      <xdr:rowOff>62124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4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72301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1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標準財政規模が増（</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億円）等となったが、</a:t>
          </a:r>
          <a:r>
            <a:rPr kumimoji="1" lang="ja-JP" altLang="en-US" sz="1100">
              <a:solidFill>
                <a:schemeClr val="dk1"/>
              </a:solidFill>
              <a:effectLst/>
              <a:latin typeface="+mn-lt"/>
              <a:ea typeface="+mn-ea"/>
              <a:cs typeface="+mn-cs"/>
            </a:rPr>
            <a:t>公債費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等により単年度比率は</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０．９８ポイント）となった。</a:t>
          </a: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３</a:t>
          </a:r>
          <a:r>
            <a:rPr kumimoji="1" lang="ja-JP" altLang="ja-JP" sz="1100">
              <a:solidFill>
                <a:sysClr val="windowText" lastClr="000000"/>
              </a:solidFill>
              <a:effectLst/>
              <a:latin typeface="+mn-lt"/>
              <a:ea typeface="+mn-ea"/>
              <a:cs typeface="+mn-cs"/>
            </a:rPr>
            <a:t>年度決算（</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０．</a:t>
          </a:r>
          <a:r>
            <a:rPr kumimoji="1" lang="ja-JP" altLang="en-US" sz="1100">
              <a:solidFill>
                <a:sysClr val="windowText" lastClr="000000"/>
              </a:solidFill>
              <a:effectLst/>
              <a:latin typeface="+mn-lt"/>
              <a:ea typeface="+mn-ea"/>
              <a:cs typeface="+mn-cs"/>
            </a:rPr>
            <a:t>０２</a:t>
          </a:r>
          <a:r>
            <a:rPr kumimoji="1" lang="ja-JP" altLang="ja-JP" sz="1100">
              <a:solidFill>
                <a:sysClr val="windowText" lastClr="000000"/>
              </a:solidFill>
              <a:effectLst/>
              <a:latin typeface="+mn-lt"/>
              <a:ea typeface="+mn-ea"/>
              <a:cs typeface="+mn-cs"/>
            </a:rPr>
            <a:t>％）が算入されなくな</a:t>
          </a:r>
          <a:r>
            <a:rPr kumimoji="1" lang="ja-JP" altLang="en-US" sz="1100">
              <a:solidFill>
                <a:sysClr val="windowText" lastClr="000000"/>
              </a:solidFill>
              <a:effectLst/>
              <a:latin typeface="+mn-lt"/>
              <a:ea typeface="+mn-ea"/>
              <a:cs typeface="+mn-cs"/>
            </a:rPr>
            <a:t>り、令和６年度決算（０．５５％）が新たに算入され</a:t>
          </a:r>
          <a:r>
            <a:rPr kumimoji="1" lang="ja-JP" altLang="ja-JP" sz="1100">
              <a:solidFill>
                <a:sysClr val="windowText" lastClr="000000"/>
              </a:solidFill>
              <a:effectLst/>
              <a:latin typeface="+mn-lt"/>
              <a:ea typeface="+mn-ea"/>
              <a:cs typeface="+mn-cs"/>
            </a:rPr>
            <a:t>たため、</a:t>
          </a:r>
          <a:r>
            <a:rPr kumimoji="1" lang="ja-JP" altLang="ja-JP" sz="1100">
              <a:solidFill>
                <a:schemeClr val="dk1"/>
              </a:solidFill>
              <a:effectLst/>
              <a:latin typeface="+mn-lt"/>
              <a:ea typeface="+mn-ea"/>
              <a:cs typeface="+mn-cs"/>
            </a:rPr>
            <a:t>３カ年平均は前年度から０．</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ポイント増加した。今後は大型事業の進捗に伴いさらなる公債費の増が見込まれるため、地方債の適正管理に努める。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115994</xdr:rowOff>
    </xdr:from>
    <xdr:to>
      <xdr:col>81</xdr:col>
      <xdr:colOff>44450</xdr:colOff>
      <xdr:row>38</xdr:row>
      <xdr:rowOff>132080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631094"/>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91863</xdr:rowOff>
    </xdr:from>
    <xdr:to>
      <xdr:col>77</xdr:col>
      <xdr:colOff>44450</xdr:colOff>
      <xdr:row>38</xdr:row>
      <xdr:rowOff>115994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60696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91863</xdr:rowOff>
    </xdr:from>
    <xdr:to>
      <xdr:col>72</xdr:col>
      <xdr:colOff>203200</xdr:colOff>
      <xdr:row>38</xdr:row>
      <xdr:rowOff>99906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60696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99906</xdr:rowOff>
    </xdr:from>
    <xdr:to>
      <xdr:col>68</xdr:col>
      <xdr:colOff>152400</xdr:colOff>
      <xdr:row>39</xdr:row>
      <xdr:rowOff>16933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615006"/>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81280</xdr:rowOff>
    </xdr:from>
    <xdr:to>
      <xdr:col>81</xdr:col>
      <xdr:colOff>95250</xdr:colOff>
      <xdr:row>39</xdr:row>
      <xdr:rowOff>11430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97807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65194</xdr:rowOff>
    </xdr:from>
    <xdr:to>
      <xdr:col>77</xdr:col>
      <xdr:colOff>95250</xdr:colOff>
      <xdr:row>38</xdr:row>
      <xdr:rowOff>166794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58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5520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349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41063</xdr:rowOff>
    </xdr:from>
    <xdr:to>
      <xdr:col>73</xdr:col>
      <xdr:colOff>44450</xdr:colOff>
      <xdr:row>38</xdr:row>
      <xdr:rowOff>142663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55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152840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32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49106</xdr:rowOff>
    </xdr:from>
    <xdr:to>
      <xdr:col>68</xdr:col>
      <xdr:colOff>203200</xdr:colOff>
      <xdr:row>38</xdr:row>
      <xdr:rowOff>150706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6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160884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3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137583</xdr:rowOff>
    </xdr:from>
    <xdr:to>
      <xdr:col>64</xdr:col>
      <xdr:colOff>152400</xdr:colOff>
      <xdr:row>39</xdr:row>
      <xdr:rowOff>67733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77910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前年度からの変動はなく、比率なしとなった。今後は大型事業の進捗に伴って地方債残高の増が見込まれるため、引き続き財政健全化に努める。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佐賀県鳥栖市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74,529
72,363
71.72
34,724,625
33,544,615
810,032
17,302,931
22,979,646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a:t>
          </a:r>
          <a:r>
            <a:rPr kumimoji="1" lang="ja-JP" altLang="en-US" sz="1100">
              <a:solidFill>
                <a:schemeClr val="dk1"/>
              </a:solidFill>
              <a:effectLst/>
              <a:latin typeface="+mn-lt"/>
              <a:ea typeface="+mn-ea"/>
              <a:cs typeface="+mn-cs"/>
            </a:rPr>
            <a:t>同値となっており</a:t>
          </a:r>
          <a:r>
            <a:rPr kumimoji="1" lang="ja-JP" altLang="ja-JP" sz="1100">
              <a:solidFill>
                <a:schemeClr val="dk1"/>
              </a:solidFill>
              <a:effectLst/>
              <a:latin typeface="+mn-lt"/>
              <a:ea typeface="+mn-ea"/>
              <a:cs typeface="+mn-cs"/>
            </a:rPr>
            <a:t>、前年度との比較では</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ポイント増となっている。これは、</a:t>
          </a:r>
          <a:r>
            <a:rPr lang="ja-JP" altLang="ja-JP" sz="1100">
              <a:solidFill>
                <a:schemeClr val="dk1"/>
              </a:solidFill>
              <a:effectLst/>
              <a:latin typeface="+mn-lt"/>
              <a:ea typeface="+mn-ea"/>
              <a:cs typeface="+mn-cs"/>
            </a:rPr>
            <a:t>経常一般財源総額が前年度から</a:t>
          </a:r>
          <a:r>
            <a:rPr lang="ja-JP" altLang="en-US" sz="1100">
              <a:solidFill>
                <a:schemeClr val="dk1"/>
              </a:solidFill>
              <a:effectLst/>
              <a:latin typeface="+mn-lt"/>
              <a:ea typeface="+mn-ea"/>
              <a:cs typeface="+mn-cs"/>
            </a:rPr>
            <a:t>３</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９</a:t>
          </a:r>
          <a:r>
            <a:rPr lang="ja-JP" altLang="ja-JP" sz="1100">
              <a:solidFill>
                <a:schemeClr val="dk1"/>
              </a:solidFill>
              <a:effectLst/>
              <a:latin typeface="+mn-lt"/>
              <a:ea typeface="+mn-ea"/>
              <a:cs typeface="+mn-cs"/>
            </a:rPr>
            <a:t>％増となったものの、経常経費充当一般財源額が</a:t>
          </a:r>
          <a:r>
            <a:rPr lang="ja-JP" altLang="en-US" sz="1100">
              <a:solidFill>
                <a:schemeClr val="dk1"/>
              </a:solidFill>
              <a:effectLst/>
              <a:latin typeface="+mn-lt"/>
              <a:ea typeface="+mn-ea"/>
              <a:cs typeface="+mn-cs"/>
            </a:rPr>
            <a:t>１５</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７</a:t>
          </a:r>
          <a:r>
            <a:rPr lang="ja-JP" altLang="ja-JP" sz="1100">
              <a:solidFill>
                <a:schemeClr val="dk1"/>
              </a:solidFill>
              <a:effectLst/>
              <a:latin typeface="+mn-lt"/>
              <a:ea typeface="+mn-ea"/>
              <a:cs typeface="+mn-cs"/>
            </a:rPr>
            <a:t>％増となったためである。</a:t>
          </a:r>
          <a:r>
            <a:rPr kumimoji="1" lang="ja-JP" altLang="ja-JP" sz="1100">
              <a:solidFill>
                <a:schemeClr val="dk1"/>
              </a:solidFill>
              <a:effectLst/>
              <a:latin typeface="+mn-lt"/>
              <a:ea typeface="+mn-ea"/>
              <a:cs typeface="+mn-cs"/>
            </a:rPr>
            <a:t>今後も事務事業の効率化による時間外勤務の縮減や定員の適正管理に努める。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131572</xdr:rowOff>
    </xdr:from>
    <xdr:to>
      <xdr:col>24</xdr:col>
      <xdr:colOff>25400</xdr:colOff>
      <xdr:row>37</xdr:row>
      <xdr:rowOff>78994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03772"/>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113284</xdr:rowOff>
    </xdr:from>
    <xdr:to>
      <xdr:col>19</xdr:col>
      <xdr:colOff>187325</xdr:colOff>
      <xdr:row>36</xdr:row>
      <xdr:rowOff>131572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854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36</xdr:row>
      <xdr:rowOff>113284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763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104140</xdr:rowOff>
    </xdr:from>
    <xdr:to>
      <xdr:col>11</xdr:col>
      <xdr:colOff>9525</xdr:colOff>
      <xdr:row>37</xdr:row>
      <xdr:rowOff>24130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763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80772</xdr:rowOff>
    </xdr:from>
    <xdr:to>
      <xdr:col>20</xdr:col>
      <xdr:colOff>38100</xdr:colOff>
      <xdr:row>37</xdr:row>
      <xdr:rowOff>10922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21099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62484</xdr:rowOff>
    </xdr:from>
    <xdr:to>
      <xdr:col>15</xdr:col>
      <xdr:colOff>149225</xdr:colOff>
      <xdr:row>36</xdr:row>
      <xdr:rowOff>164084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2811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85107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物件費に係る経常収支比率は、図書館システム導入や小中学校ＩＣＴ環境整備</a:t>
          </a:r>
          <a:r>
            <a:rPr lang="ja-JP" altLang="ja-JP" sz="1100">
              <a:solidFill>
                <a:schemeClr val="dk1"/>
              </a:solidFill>
              <a:effectLst/>
              <a:latin typeface="+mn-lt"/>
              <a:ea typeface="+mn-ea"/>
              <a:cs typeface="+mn-cs"/>
            </a:rPr>
            <a:t>等の増により経常経費充当一般財源額が</a:t>
          </a:r>
          <a:r>
            <a:rPr lang="ja-JP" altLang="en-US" sz="1100">
              <a:solidFill>
                <a:schemeClr val="dk1"/>
              </a:solidFill>
              <a:effectLst/>
              <a:latin typeface="+mn-lt"/>
              <a:ea typeface="+mn-ea"/>
              <a:cs typeface="+mn-cs"/>
            </a:rPr>
            <a:t>１０</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８</a:t>
          </a:r>
          <a:r>
            <a:rPr lang="ja-JP" altLang="ja-JP" sz="1100">
              <a:solidFill>
                <a:schemeClr val="dk1"/>
              </a:solidFill>
              <a:effectLst/>
              <a:latin typeface="+mn-lt"/>
              <a:ea typeface="+mn-ea"/>
              <a:cs typeface="+mn-cs"/>
            </a:rPr>
            <a:t>％の増</a:t>
          </a:r>
          <a:r>
            <a:rPr kumimoji="1" lang="ja-JP" altLang="ja-JP" sz="1100">
              <a:solidFill>
                <a:schemeClr val="dk1"/>
              </a:solidFill>
              <a:effectLst/>
              <a:latin typeface="+mn-lt"/>
              <a:ea typeface="+mn-ea"/>
              <a:cs typeface="+mn-cs"/>
            </a:rPr>
            <a:t>となったため、前年度との比較では</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ポイント増加し、１</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．０％となった。今後も事務事業の見直しや業務の効率化を図り、コストの削減に努める。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31750</xdr:rowOff>
    </xdr:from>
    <xdr:to>
      <xdr:col>82</xdr:col>
      <xdr:colOff>107950</xdr:colOff>
      <xdr:row>15</xdr:row>
      <xdr:rowOff>127000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6035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15</xdr:row>
      <xdr:rowOff>31750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52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69850</xdr:rowOff>
    </xdr:from>
    <xdr:to>
      <xdr:col>73</xdr:col>
      <xdr:colOff>180975</xdr:colOff>
      <xdr:row>14</xdr:row>
      <xdr:rowOff>127000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70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69850</xdr:rowOff>
    </xdr:from>
    <xdr:to>
      <xdr:col>69</xdr:col>
      <xdr:colOff>92075</xdr:colOff>
      <xdr:row>14</xdr:row>
      <xdr:rowOff>155575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4701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76200</xdr:rowOff>
    </xdr:from>
    <xdr:to>
      <xdr:col>82</xdr:col>
      <xdr:colOff>158750</xdr:colOff>
      <xdr:row>16</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92727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152400</xdr:rowOff>
    </xdr:from>
    <xdr:to>
      <xdr:col>78</xdr:col>
      <xdr:colOff>120650</xdr:colOff>
      <xdr:row>15</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92727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32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19050</xdr:rowOff>
    </xdr:from>
    <xdr:to>
      <xdr:col>69</xdr:col>
      <xdr:colOff>142875</xdr:colOff>
      <xdr:row>14</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104775</xdr:rowOff>
    </xdr:from>
    <xdr:to>
      <xdr:col>65</xdr:col>
      <xdr:colOff>53975</xdr:colOff>
      <xdr:row>15</xdr:row>
      <xdr:rowOff>34925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5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45102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27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扶助費に係る経常収支比率は、前年度との比較では０．</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ポイント増加し、類似団体平均を１．</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ポイント上回っている。その要因として、子育て支援の充実や高齢化の進展などが挙げられる。今後も障害・高齢者福祉サービスに係る経費や児童福祉関係経費等の増が見込まれるため、それらの伸びを注視す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xdr:rowOff>
    </xdr:from>
    <xdr:to>
      <xdr:col>24</xdr:col>
      <xdr:colOff>25400</xdr:colOff>
      <xdr:row>57</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77582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165100</xdr:rowOff>
    </xdr:from>
    <xdr:to>
      <xdr:col>19</xdr:col>
      <xdr:colOff>187325</xdr:colOff>
      <xdr:row>57</xdr:row>
      <xdr:rowOff>3175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7663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69850</xdr:rowOff>
    </xdr:from>
    <xdr:to>
      <xdr:col>15</xdr:col>
      <xdr:colOff>98425</xdr:colOff>
      <xdr:row>56</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710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69850</xdr:rowOff>
    </xdr:from>
    <xdr:to>
      <xdr:col>11</xdr:col>
      <xdr:colOff>9525</xdr:colOff>
      <xdr:row>57</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710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0</xdr:rowOff>
    </xdr:from>
    <xdr:to>
      <xdr:col>24</xdr:col>
      <xdr:colOff>76200</xdr:colOff>
      <xdr:row>57</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143527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123825</xdr:rowOff>
    </xdr:from>
    <xdr:to>
      <xdr:col>20</xdr:col>
      <xdr:colOff>38100</xdr:colOff>
      <xdr:row>57</xdr:row>
      <xdr:rowOff>53975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2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38752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11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114300</xdr:rowOff>
    </xdr:from>
    <xdr:to>
      <xdr:col>15</xdr:col>
      <xdr:colOff>149225</xdr:colOff>
      <xdr:row>57</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29227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19050</xdr:rowOff>
    </xdr:from>
    <xdr:to>
      <xdr:col>11</xdr:col>
      <xdr:colOff>60325</xdr:colOff>
      <xdr:row>56</xdr:row>
      <xdr:rowOff>120650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105427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48277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その他に係る経常収支比率は、類似団体平均を１．</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ポイント下回</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、前年</a:t>
          </a:r>
          <a:r>
            <a:rPr kumimoji="1" lang="ja-JP" altLang="en-US" sz="1100">
              <a:solidFill>
                <a:schemeClr val="dk1"/>
              </a:solidFill>
              <a:effectLst/>
              <a:latin typeface="+mn-lt"/>
              <a:ea typeface="+mn-ea"/>
              <a:cs typeface="+mn-cs"/>
            </a:rPr>
            <a:t>度比較でも</a:t>
          </a:r>
          <a:r>
            <a:rPr kumimoji="1" lang="ja-JP" altLang="ja-JP" sz="1100">
              <a:solidFill>
                <a:schemeClr val="dk1"/>
              </a:solidFill>
              <a:effectLst/>
              <a:latin typeface="+mn-lt"/>
              <a:ea typeface="+mn-ea"/>
              <a:cs typeface="+mn-cs"/>
            </a:rPr>
            <a:t>０．</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し１１．</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した主な要因は、</a:t>
          </a:r>
          <a:r>
            <a:rPr lang="ja-JP" altLang="ja-JP" sz="1100">
              <a:solidFill>
                <a:schemeClr val="dk1"/>
              </a:solidFill>
              <a:effectLst/>
              <a:latin typeface="+mn-lt"/>
              <a:ea typeface="+mn-ea"/>
              <a:cs typeface="+mn-cs"/>
            </a:rPr>
            <a:t>経常経費充当一般財源額</a:t>
          </a:r>
          <a:r>
            <a:rPr kumimoji="1" lang="ja-JP" altLang="ja-JP" sz="1100">
              <a:solidFill>
                <a:schemeClr val="dk1"/>
              </a:solidFill>
              <a:effectLst/>
              <a:latin typeface="+mn-lt"/>
              <a:ea typeface="+mn-ea"/>
              <a:cs typeface="+mn-cs"/>
            </a:rPr>
            <a:t>が前年度から</a:t>
          </a:r>
          <a:r>
            <a:rPr kumimoji="1" lang="ja-JP" altLang="en-US" sz="1100">
              <a:solidFill>
                <a:schemeClr val="dk1"/>
              </a:solidFill>
              <a:effectLst/>
              <a:latin typeface="+mn-lt"/>
              <a:ea typeface="+mn-ea"/>
              <a:cs typeface="+mn-cs"/>
            </a:rPr>
            <a:t>２．８</a:t>
          </a:r>
          <a:r>
            <a:rPr kumimoji="1" lang="ja-JP" altLang="ja-JP" sz="1100">
              <a:solidFill>
                <a:schemeClr val="dk1"/>
              </a:solidFill>
              <a:effectLst/>
              <a:latin typeface="+mn-lt"/>
              <a:ea typeface="+mn-ea"/>
              <a:cs typeface="+mn-cs"/>
            </a:rPr>
            <a:t>％増となった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経常一般財源総額が前年度から</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％増となったためである。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140716</xdr:rowOff>
    </xdr:from>
    <xdr:to>
      <xdr:col>82</xdr:col>
      <xdr:colOff>107950</xdr:colOff>
      <xdr:row>56</xdr:row>
      <xdr:rowOff>159004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7419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113284</xdr:rowOff>
    </xdr:from>
    <xdr:to>
      <xdr:col>78</xdr:col>
      <xdr:colOff>69850</xdr:colOff>
      <xdr:row>56</xdr:row>
      <xdr:rowOff>159004</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7144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94996</xdr:rowOff>
    </xdr:from>
    <xdr:to>
      <xdr:col>73</xdr:col>
      <xdr:colOff>180975</xdr:colOff>
      <xdr:row>56</xdr:row>
      <xdr:rowOff>113284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6961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94996</xdr:rowOff>
    </xdr:from>
    <xdr:to>
      <xdr:col>69</xdr:col>
      <xdr:colOff>92075</xdr:colOff>
      <xdr:row>57</xdr:row>
      <xdr:rowOff>14986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69619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89916</xdr:rowOff>
    </xdr:from>
    <xdr:to>
      <xdr:col>82</xdr:col>
      <xdr:colOff>158750</xdr:colOff>
      <xdr:row>57</xdr:row>
      <xdr:rowOff>20066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106443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53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108204</xdr:rowOff>
    </xdr:from>
    <xdr:to>
      <xdr:col>78</xdr:col>
      <xdr:colOff>120650</xdr:colOff>
      <xdr:row>57</xdr:row>
      <xdr:rowOff>38354</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48531</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78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62484</xdr:rowOff>
    </xdr:from>
    <xdr:to>
      <xdr:col>74</xdr:col>
      <xdr:colOff>31750</xdr:colOff>
      <xdr:row>56</xdr:row>
      <xdr:rowOff>164084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2811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43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44196</xdr:rowOff>
    </xdr:from>
    <xdr:to>
      <xdr:col>69</xdr:col>
      <xdr:colOff>142875</xdr:colOff>
      <xdr:row>56</xdr:row>
      <xdr:rowOff>145796</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155973</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1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135636</xdr:rowOff>
    </xdr:from>
    <xdr:to>
      <xdr:col>65</xdr:col>
      <xdr:colOff>53975</xdr:colOff>
      <xdr:row>57</xdr:row>
      <xdr:rowOff>65786</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75963</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一部事務組合負担金等の減により、</a:t>
          </a:r>
          <a:r>
            <a:rPr lang="ja-JP" altLang="ja-JP" sz="1100">
              <a:solidFill>
                <a:schemeClr val="dk1"/>
              </a:solidFill>
              <a:effectLst/>
              <a:latin typeface="+mn-lt"/>
              <a:ea typeface="+mn-ea"/>
              <a:cs typeface="+mn-cs"/>
            </a:rPr>
            <a:t>経常経費充当一般財源総額が</a:t>
          </a:r>
          <a:endParaRPr lang="ja-JP" altLang="ja-JP" sz="1400">
            <a:effectLst/>
          </a:endParaRPr>
        </a:p>
        <a:p>
          <a:r>
            <a:rPr lang="ja-JP" altLang="ja-JP" sz="1100">
              <a:solidFill>
                <a:schemeClr val="dk1"/>
              </a:solidFill>
              <a:effectLst/>
              <a:latin typeface="+mn-lt"/>
              <a:ea typeface="+mn-ea"/>
              <a:cs typeface="+mn-cs"/>
            </a:rPr>
            <a:t>３．</a:t>
          </a:r>
          <a:r>
            <a:rPr lang="ja-JP" altLang="en-US" sz="1100">
              <a:solidFill>
                <a:schemeClr val="dk1"/>
              </a:solidFill>
              <a:effectLst/>
              <a:latin typeface="+mn-lt"/>
              <a:ea typeface="+mn-ea"/>
              <a:cs typeface="+mn-cs"/>
            </a:rPr>
            <a:t>０</a:t>
          </a:r>
          <a:r>
            <a:rPr lang="ja-JP" altLang="ja-JP" sz="1100">
              <a:solidFill>
                <a:schemeClr val="dk1"/>
              </a:solidFill>
              <a:effectLst/>
              <a:latin typeface="+mn-lt"/>
              <a:ea typeface="+mn-ea"/>
              <a:cs typeface="+mn-cs"/>
            </a:rPr>
            <a:t>％の減となったため、前年度と比較して０．８ポイント減</a:t>
          </a:r>
          <a:r>
            <a:rPr kumimoji="1" lang="ja-JP" altLang="ja-JP" sz="1100">
              <a:solidFill>
                <a:schemeClr val="dk1"/>
              </a:solidFill>
              <a:effectLst/>
              <a:latin typeface="+mn-lt"/>
              <a:ea typeface="+mn-ea"/>
              <a:cs typeface="+mn-cs"/>
            </a:rPr>
            <a:t>となった。今後</a:t>
          </a:r>
          <a:r>
            <a:rPr kumimoji="1" lang="ja-JP" altLang="ja-JP" sz="1100">
              <a:solidFill>
                <a:sysClr val="windowText" lastClr="000000"/>
              </a:solidFill>
              <a:effectLst/>
              <a:latin typeface="+mn-lt"/>
              <a:ea typeface="+mn-ea"/>
              <a:cs typeface="+mn-cs"/>
            </a:rPr>
            <a:t>は</a:t>
          </a:r>
          <a:r>
            <a:rPr kumimoji="1" lang="ja-JP" altLang="en-US" sz="1100">
              <a:solidFill>
                <a:sysClr val="windowText" lastClr="000000"/>
              </a:solidFill>
              <a:effectLst/>
              <a:latin typeface="+mn-lt"/>
              <a:ea typeface="+mn-ea"/>
              <a:cs typeface="+mn-cs"/>
            </a:rPr>
            <a:t>次期リサイクル</a:t>
          </a:r>
          <a:r>
            <a:rPr kumimoji="1" lang="ja-JP" altLang="ja-JP" sz="1100">
              <a:solidFill>
                <a:sysClr val="windowText" lastClr="000000"/>
              </a:solidFill>
              <a:effectLst/>
              <a:latin typeface="+mn-lt"/>
              <a:ea typeface="+mn-ea"/>
              <a:cs typeface="+mn-cs"/>
            </a:rPr>
            <a:t>施設</a:t>
          </a:r>
          <a:r>
            <a:rPr kumimoji="1" lang="ja-JP" altLang="en-US" sz="1100">
              <a:solidFill>
                <a:sysClr val="windowText" lastClr="000000"/>
              </a:solidFill>
              <a:effectLst/>
              <a:latin typeface="+mn-lt"/>
              <a:ea typeface="+mn-ea"/>
              <a:cs typeface="+mn-cs"/>
            </a:rPr>
            <a:t>の建設、及び旧施設</a:t>
          </a:r>
          <a:r>
            <a:rPr kumimoji="1" lang="ja-JP" altLang="en-US" sz="1100">
              <a:solidFill>
                <a:schemeClr val="dk1"/>
              </a:solidFill>
              <a:effectLst/>
              <a:latin typeface="+mn-lt"/>
              <a:ea typeface="+mn-ea"/>
              <a:cs typeface="+mn-cs"/>
            </a:rPr>
            <a:t>解体</a:t>
          </a:r>
          <a:r>
            <a:rPr kumimoji="1" lang="ja-JP" altLang="ja-JP" sz="1100">
              <a:solidFill>
                <a:schemeClr val="dk1"/>
              </a:solidFill>
              <a:effectLst/>
              <a:latin typeface="+mn-lt"/>
              <a:ea typeface="+mn-ea"/>
              <a:cs typeface="+mn-cs"/>
            </a:rPr>
            <a:t>に係る負担金の増</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が見込まれる。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36</xdr:row>
      <xdr:rowOff>113284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24890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113284</xdr:rowOff>
    </xdr:from>
    <xdr:to>
      <xdr:col>78</xdr:col>
      <xdr:colOff>69850</xdr:colOff>
      <xdr:row>36</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2854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36</xdr:row>
      <xdr:rowOff>149860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854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36</xdr:row>
      <xdr:rowOff>154432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8548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25908</xdr:rowOff>
    </xdr:from>
    <xdr:to>
      <xdr:col>82</xdr:col>
      <xdr:colOff>158750</xdr:colOff>
      <xdr:row>36</xdr:row>
      <xdr:rowOff>127508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42435</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04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62484</xdr:rowOff>
    </xdr:from>
    <xdr:to>
      <xdr:col>78</xdr:col>
      <xdr:colOff>120650</xdr:colOff>
      <xdr:row>36</xdr:row>
      <xdr:rowOff>164084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公債費に係る経常収支比率は、前年度との比較では０．２ポイント減少し、類似団体平均を３．</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ポイント下回っている。今後は大型事業の進捗に伴う増が見込まれることから、地方債の適正管理に努める。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31750</xdr:rowOff>
    </xdr:from>
    <xdr:to>
      <xdr:col>24</xdr:col>
      <xdr:colOff>25400</xdr:colOff>
      <xdr:row>75</xdr:row>
      <xdr:rowOff>46990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8905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46990</xdr:rowOff>
    </xdr:from>
    <xdr:to>
      <xdr:col>19</xdr:col>
      <xdr:colOff>187325</xdr:colOff>
      <xdr:row>75</xdr:row>
      <xdr:rowOff>62230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29057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39370</xdr:rowOff>
    </xdr:from>
    <xdr:to>
      <xdr:col>15</xdr:col>
      <xdr:colOff>98425</xdr:colOff>
      <xdr:row>75</xdr:row>
      <xdr:rowOff>62230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8981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39370</xdr:rowOff>
    </xdr:from>
    <xdr:to>
      <xdr:col>11</xdr:col>
      <xdr:colOff>9525</xdr:colOff>
      <xdr:row>75</xdr:row>
      <xdr:rowOff>115570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8981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152400</xdr:rowOff>
    </xdr:from>
    <xdr:to>
      <xdr:col>24</xdr:col>
      <xdr:colOff>76200</xdr:colOff>
      <xdr:row>75</xdr:row>
      <xdr:rowOff>82550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168927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167640</xdr:rowOff>
    </xdr:from>
    <xdr:to>
      <xdr:col>20</xdr:col>
      <xdr:colOff>38100</xdr:colOff>
      <xdr:row>75</xdr:row>
      <xdr:rowOff>97790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107967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62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11430</xdr:rowOff>
    </xdr:from>
    <xdr:to>
      <xdr:col>15</xdr:col>
      <xdr:colOff>149225</xdr:colOff>
      <xdr:row>75</xdr:row>
      <xdr:rowOff>113030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123207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160020</xdr:rowOff>
    </xdr:from>
    <xdr:to>
      <xdr:col>11</xdr:col>
      <xdr:colOff>60325</xdr:colOff>
      <xdr:row>75</xdr:row>
      <xdr:rowOff>90170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100347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64770</xdr:rowOff>
    </xdr:from>
    <xdr:to>
      <xdr:col>6</xdr:col>
      <xdr:colOff>171450</xdr:colOff>
      <xdr:row>75</xdr:row>
      <xdr:rowOff>166370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5097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公債費以外に係る経常収支比率は、類似団体平均を</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ポイント下回っているが、前年度より</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ポイント増加し７</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％となった。増加した主な要因は、</a:t>
          </a:r>
          <a:r>
            <a:rPr lang="ja-JP" altLang="ja-JP" sz="1100">
              <a:solidFill>
                <a:schemeClr val="dk1"/>
              </a:solidFill>
              <a:effectLst/>
              <a:latin typeface="+mn-lt"/>
              <a:ea typeface="+mn-ea"/>
              <a:cs typeface="+mn-cs"/>
            </a:rPr>
            <a:t>経常経費充当一般財源額が</a:t>
          </a:r>
          <a:r>
            <a:rPr lang="ja-JP" altLang="en-US" sz="1100">
              <a:solidFill>
                <a:schemeClr val="dk1"/>
              </a:solidFill>
              <a:effectLst/>
              <a:latin typeface="+mn-lt"/>
              <a:ea typeface="+mn-ea"/>
              <a:cs typeface="+mn-cs"/>
            </a:rPr>
            <a:t>８</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２</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となったためである。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113284</xdr:rowOff>
    </xdr:from>
    <xdr:to>
      <xdr:col>82</xdr:col>
      <xdr:colOff>107950</xdr:colOff>
      <xdr:row>75</xdr:row>
      <xdr:rowOff>83566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800584"/>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67564</xdr:rowOff>
    </xdr:from>
    <xdr:to>
      <xdr:col>78</xdr:col>
      <xdr:colOff>69850</xdr:colOff>
      <xdr:row>74</xdr:row>
      <xdr:rowOff>113284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75486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110998</xdr:rowOff>
    </xdr:from>
    <xdr:to>
      <xdr:col>73</xdr:col>
      <xdr:colOff>180975</xdr:colOff>
      <xdr:row>74</xdr:row>
      <xdr:rowOff>67564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2684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110998</xdr:rowOff>
    </xdr:from>
    <xdr:to>
      <xdr:col>69</xdr:col>
      <xdr:colOff>92075</xdr:colOff>
      <xdr:row>75</xdr:row>
      <xdr:rowOff>42418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26848"/>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32766</xdr:rowOff>
    </xdr:from>
    <xdr:to>
      <xdr:col>82</xdr:col>
      <xdr:colOff>158750</xdr:colOff>
      <xdr:row>75</xdr:row>
      <xdr:rowOff>134366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49293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36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62484</xdr:rowOff>
    </xdr:from>
    <xdr:to>
      <xdr:col>78</xdr:col>
      <xdr:colOff>120650</xdr:colOff>
      <xdr:row>74</xdr:row>
      <xdr:rowOff>164084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2811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518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16764</xdr:rowOff>
    </xdr:from>
    <xdr:to>
      <xdr:col>74</xdr:col>
      <xdr:colOff>31750</xdr:colOff>
      <xdr:row>74</xdr:row>
      <xdr:rowOff>118364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0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128541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60198</xdr:rowOff>
    </xdr:from>
    <xdr:to>
      <xdr:col>69</xdr:col>
      <xdr:colOff>142875</xdr:colOff>
      <xdr:row>73</xdr:row>
      <xdr:rowOff>161798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7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525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4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163068</xdr:rowOff>
    </xdr:from>
    <xdr:to>
      <xdr:col>65</xdr:col>
      <xdr:colOff>53975</xdr:colOff>
      <xdr:row>75</xdr:row>
      <xdr:rowOff>93218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103395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佐賀県鳥栖市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50025</xdr:rowOff>
    </xdr:from>
    <xdr:to>
      <xdr:col>29</xdr:col>
      <xdr:colOff>127000</xdr:colOff>
      <xdr:row>19</xdr:row>
      <xdr:rowOff>141300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55200"/>
          <a:ext cx="647700" cy="91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141300</xdr:rowOff>
    </xdr:from>
    <xdr:to>
      <xdr:col>26</xdr:col>
      <xdr:colOff>50800</xdr:colOff>
      <xdr:row>19</xdr:row>
      <xdr:rowOff>169304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46475"/>
          <a:ext cx="698500" cy="280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169304</xdr:rowOff>
    </xdr:from>
    <xdr:to>
      <xdr:col>22</xdr:col>
      <xdr:colOff>114300</xdr:colOff>
      <xdr:row>20</xdr:row>
      <xdr:rowOff>14427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74479"/>
          <a:ext cx="698500" cy="16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14427</xdr:rowOff>
    </xdr:from>
    <xdr:to>
      <xdr:col>18</xdr:col>
      <xdr:colOff>177800</xdr:colOff>
      <xdr:row>20</xdr:row>
      <xdr:rowOff>40894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91052"/>
          <a:ext cx="698500" cy="26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170675</xdr:rowOff>
    </xdr:from>
    <xdr:to>
      <xdr:col>29</xdr:col>
      <xdr:colOff>177800</xdr:colOff>
      <xdr:row>19</xdr:row>
      <xdr:rowOff>100825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044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142752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90500</xdr:rowOff>
    </xdr:from>
    <xdr:to>
      <xdr:col>26</xdr:col>
      <xdr:colOff>101600</xdr:colOff>
      <xdr:row>20</xdr:row>
      <xdr:rowOff>20650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95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5427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82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118504</xdr:rowOff>
    </xdr:from>
    <xdr:to>
      <xdr:col>22</xdr:col>
      <xdr:colOff>165100</xdr:colOff>
      <xdr:row>20</xdr:row>
      <xdr:rowOff>48654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23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33431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10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135077</xdr:rowOff>
    </xdr:from>
    <xdr:to>
      <xdr:col>19</xdr:col>
      <xdr:colOff>38100</xdr:colOff>
      <xdr:row>20</xdr:row>
      <xdr:rowOff>65227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40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50004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2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161544</xdr:rowOff>
    </xdr:from>
    <xdr:to>
      <xdr:col>15</xdr:col>
      <xdr:colOff>101600</xdr:colOff>
      <xdr:row>20</xdr:row>
      <xdr:rowOff>91694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66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76471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53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58648</xdr:rowOff>
    </xdr:from>
    <xdr:to>
      <xdr:col>29</xdr:col>
      <xdr:colOff>127000</xdr:colOff>
      <xdr:row>37</xdr:row>
      <xdr:rowOff>122134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183348"/>
          <a:ext cx="647700" cy="63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58648</xdr:rowOff>
    </xdr:from>
    <xdr:to>
      <xdr:col>26</xdr:col>
      <xdr:colOff>50800</xdr:colOff>
      <xdr:row>37</xdr:row>
      <xdr:rowOff>124093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183348"/>
          <a:ext cx="698500" cy="65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124093</xdr:rowOff>
    </xdr:from>
    <xdr:to>
      <xdr:col>22</xdr:col>
      <xdr:colOff>114300</xdr:colOff>
      <xdr:row>37</xdr:row>
      <xdr:rowOff>161258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248793"/>
          <a:ext cx="698500" cy="37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135524</xdr:rowOff>
    </xdr:from>
    <xdr:to>
      <xdr:col>18</xdr:col>
      <xdr:colOff>177800</xdr:colOff>
      <xdr:row>37</xdr:row>
      <xdr:rowOff>161258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260224"/>
          <a:ext cx="698500" cy="25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71334</xdr:rowOff>
    </xdr:from>
    <xdr:to>
      <xdr:col>29</xdr:col>
      <xdr:colOff>177800</xdr:colOff>
      <xdr:row>37</xdr:row>
      <xdr:rowOff>172934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196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43411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68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7848</xdr:rowOff>
    </xdr:from>
    <xdr:to>
      <xdr:col>26</xdr:col>
      <xdr:colOff>101600</xdr:colOff>
      <xdr:row>37</xdr:row>
      <xdr:rowOff>109448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32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94225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218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73293</xdr:rowOff>
    </xdr:from>
    <xdr:to>
      <xdr:col>22</xdr:col>
      <xdr:colOff>165100</xdr:colOff>
      <xdr:row>37</xdr:row>
      <xdr:rowOff>174893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197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159670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28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110458</xdr:rowOff>
    </xdr:from>
    <xdr:to>
      <xdr:col>19</xdr:col>
      <xdr:colOff>38100</xdr:colOff>
      <xdr:row>37</xdr:row>
      <xdr:rowOff>212058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235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196835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321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84724</xdr:rowOff>
    </xdr:from>
    <xdr:to>
      <xdr:col>15</xdr:col>
      <xdr:colOff>101600</xdr:colOff>
      <xdr:row>37</xdr:row>
      <xdr:rowOff>186324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209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171101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29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佐賀県鳥栖市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74,529
72,363
71.72
34,724,625
33,544,615
810,032
17,302,931
22,979,646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160796</xdr:rowOff>
    </xdr:from>
    <xdr:to>
      <xdr:col>24</xdr:col>
      <xdr:colOff>63500</xdr:colOff>
      <xdr:row>37</xdr:row>
      <xdr:rowOff>133446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32996"/>
          <a:ext cx="838200" cy="14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133446</xdr:rowOff>
    </xdr:from>
    <xdr:to>
      <xdr:col>19</xdr:col>
      <xdr:colOff>177800</xdr:colOff>
      <xdr:row>37</xdr:row>
      <xdr:rowOff>158004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77096"/>
          <a:ext cx="889000" cy="2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155147</xdr:rowOff>
    </xdr:from>
    <xdr:to>
      <xdr:col>15</xdr:col>
      <xdr:colOff>50800</xdr:colOff>
      <xdr:row>37</xdr:row>
      <xdr:rowOff>158004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98797"/>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155147</xdr:rowOff>
    </xdr:from>
    <xdr:to>
      <xdr:col>10</xdr:col>
      <xdr:colOff>114300</xdr:colOff>
      <xdr:row>37</xdr:row>
      <xdr:rowOff>160372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98797"/>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109996</xdr:rowOff>
    </xdr:from>
    <xdr:to>
      <xdr:col>24</xdr:col>
      <xdr:colOff>114300</xdr:colOff>
      <xdr:row>37</xdr:row>
      <xdr:rowOff>40146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8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88423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6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82646</xdr:rowOff>
    </xdr:from>
    <xdr:to>
      <xdr:col>20</xdr:col>
      <xdr:colOff>38100</xdr:colOff>
      <xdr:row>38</xdr:row>
      <xdr:rowOff>12796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2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3923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1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107204</xdr:rowOff>
    </xdr:from>
    <xdr:to>
      <xdr:col>15</xdr:col>
      <xdr:colOff>101600</xdr:colOff>
      <xdr:row>38</xdr:row>
      <xdr:rowOff>37354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5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28481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4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104347</xdr:rowOff>
    </xdr:from>
    <xdr:to>
      <xdr:col>10</xdr:col>
      <xdr:colOff>165100</xdr:colOff>
      <xdr:row>38</xdr:row>
      <xdr:rowOff>34497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4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25624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4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109572</xdr:rowOff>
    </xdr:from>
    <xdr:to>
      <xdr:col>6</xdr:col>
      <xdr:colOff>38100</xdr:colOff>
      <xdr:row>38</xdr:row>
      <xdr:rowOff>39722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5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30849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4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77188</xdr:rowOff>
    </xdr:from>
    <xdr:to>
      <xdr:col>24</xdr:col>
      <xdr:colOff>63500</xdr:colOff>
      <xdr:row>58</xdr:row>
      <xdr:rowOff>90643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21288"/>
          <a:ext cx="838200" cy="1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90643</xdr:rowOff>
    </xdr:from>
    <xdr:to>
      <xdr:col>19</xdr:col>
      <xdr:colOff>177800</xdr:colOff>
      <xdr:row>58</xdr:row>
      <xdr:rowOff>110704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10034743"/>
          <a:ext cx="889000" cy="2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110704</xdr:rowOff>
    </xdr:from>
    <xdr:to>
      <xdr:col>15</xdr:col>
      <xdr:colOff>50800</xdr:colOff>
      <xdr:row>58</xdr:row>
      <xdr:rowOff>113107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54804"/>
          <a:ext cx="889000" cy="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99058</xdr:rowOff>
    </xdr:from>
    <xdr:to>
      <xdr:col>10</xdr:col>
      <xdr:colOff>114300</xdr:colOff>
      <xdr:row>58</xdr:row>
      <xdr:rowOff>113107</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10043158"/>
          <a:ext cx="889000" cy="1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26388</xdr:rowOff>
    </xdr:from>
    <xdr:to>
      <xdr:col>24</xdr:col>
      <xdr:colOff>114300</xdr:colOff>
      <xdr:row>58</xdr:row>
      <xdr:rowOff>127988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7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39843</xdr:rowOff>
    </xdr:from>
    <xdr:to>
      <xdr:col>20</xdr:col>
      <xdr:colOff>38100</xdr:colOff>
      <xdr:row>58</xdr:row>
      <xdr:rowOff>141443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8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132570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7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59904</xdr:rowOff>
    </xdr:from>
    <xdr:to>
      <xdr:col>15</xdr:col>
      <xdr:colOff>101600</xdr:colOff>
      <xdr:row>58</xdr:row>
      <xdr:rowOff>161504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1000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152631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9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62307</xdr:rowOff>
    </xdr:from>
    <xdr:to>
      <xdr:col>10</xdr:col>
      <xdr:colOff>165100</xdr:colOff>
      <xdr:row>58</xdr:row>
      <xdr:rowOff>163907</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1000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155034</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9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48258</xdr:rowOff>
    </xdr:from>
    <xdr:to>
      <xdr:col>6</xdr:col>
      <xdr:colOff>38100</xdr:colOff>
      <xdr:row>58</xdr:row>
      <xdr:rowOff>149858</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9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140985</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8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163779</xdr:rowOff>
    </xdr:from>
    <xdr:to>
      <xdr:col>24</xdr:col>
      <xdr:colOff>63500</xdr:colOff>
      <xdr:row>79</xdr:row>
      <xdr:rowOff>4826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536879"/>
          <a:ext cx="838200" cy="1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161761</xdr:rowOff>
    </xdr:from>
    <xdr:to>
      <xdr:col>19</xdr:col>
      <xdr:colOff>177800</xdr:colOff>
      <xdr:row>78</xdr:row>
      <xdr:rowOff>163779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534861"/>
          <a:ext cx="889000" cy="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158065</xdr:rowOff>
    </xdr:from>
    <xdr:to>
      <xdr:col>15</xdr:col>
      <xdr:colOff>50800</xdr:colOff>
      <xdr:row>78</xdr:row>
      <xdr:rowOff>161761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531165"/>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158065</xdr:rowOff>
    </xdr:from>
    <xdr:to>
      <xdr:col>10</xdr:col>
      <xdr:colOff>114300</xdr:colOff>
      <xdr:row>78</xdr:row>
      <xdr:rowOff>158789</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31165"/>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125476</xdr:rowOff>
    </xdr:from>
    <xdr:to>
      <xdr:col>24</xdr:col>
      <xdr:colOff>114300</xdr:colOff>
      <xdr:row>79</xdr:row>
      <xdr:rowOff>55626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9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40403</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41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112979</xdr:rowOff>
    </xdr:from>
    <xdr:to>
      <xdr:col>20</xdr:col>
      <xdr:colOff>38100</xdr:colOff>
      <xdr:row>79</xdr:row>
      <xdr:rowOff>43129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8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34256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7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110961</xdr:rowOff>
    </xdr:from>
    <xdr:to>
      <xdr:col>15</xdr:col>
      <xdr:colOff>101600</xdr:colOff>
      <xdr:row>79</xdr:row>
      <xdr:rowOff>41111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8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32238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7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107265</xdr:rowOff>
    </xdr:from>
    <xdr:to>
      <xdr:col>10</xdr:col>
      <xdr:colOff>165100</xdr:colOff>
      <xdr:row>79</xdr:row>
      <xdr:rowOff>37415</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8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28542</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73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107989</xdr:rowOff>
    </xdr:from>
    <xdr:to>
      <xdr:col>6</xdr:col>
      <xdr:colOff>38100</xdr:colOff>
      <xdr:row>79</xdr:row>
      <xdr:rowOff>38139</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8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29266</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7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146689</xdr:rowOff>
    </xdr:from>
    <xdr:to>
      <xdr:col>24</xdr:col>
      <xdr:colOff>63500</xdr:colOff>
      <xdr:row>97</xdr:row>
      <xdr:rowOff>66700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605889"/>
          <a:ext cx="838200" cy="9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66700</xdr:rowOff>
    </xdr:from>
    <xdr:to>
      <xdr:col>19</xdr:col>
      <xdr:colOff>177800</xdr:colOff>
      <xdr:row>98</xdr:row>
      <xdr:rowOff>3096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697350"/>
          <a:ext cx="889000" cy="10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153905</xdr:rowOff>
    </xdr:from>
    <xdr:to>
      <xdr:col>15</xdr:col>
      <xdr:colOff>50800</xdr:colOff>
      <xdr:row>98</xdr:row>
      <xdr:rowOff>3096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613105"/>
          <a:ext cx="889000" cy="19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153905</xdr:rowOff>
    </xdr:from>
    <xdr:to>
      <xdr:col>10</xdr:col>
      <xdr:colOff>114300</xdr:colOff>
      <xdr:row>98</xdr:row>
      <xdr:rowOff>109035</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613105"/>
          <a:ext cx="889000" cy="29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95889</xdr:rowOff>
    </xdr:from>
    <xdr:to>
      <xdr:col>24</xdr:col>
      <xdr:colOff>114300</xdr:colOff>
      <xdr:row>97</xdr:row>
      <xdr:rowOff>26039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55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118766</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406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15900</xdr:rowOff>
    </xdr:from>
    <xdr:to>
      <xdr:col>20</xdr:col>
      <xdr:colOff>38100</xdr:colOff>
      <xdr:row>97</xdr:row>
      <xdr:rowOff>117500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64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134027</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421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123746</xdr:rowOff>
    </xdr:from>
    <xdr:to>
      <xdr:col>15</xdr:col>
      <xdr:colOff>101600</xdr:colOff>
      <xdr:row>98</xdr:row>
      <xdr:rowOff>53896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75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70423</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529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103105</xdr:rowOff>
    </xdr:from>
    <xdr:to>
      <xdr:col>10</xdr:col>
      <xdr:colOff>165100</xdr:colOff>
      <xdr:row>97</xdr:row>
      <xdr:rowOff>33255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5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49782</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337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58235</xdr:rowOff>
    </xdr:from>
    <xdr:to>
      <xdr:col>6</xdr:col>
      <xdr:colOff>38100</xdr:colOff>
      <xdr:row>98</xdr:row>
      <xdr:rowOff>159835</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86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4912</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635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148577</xdr:rowOff>
    </xdr:from>
    <xdr:to>
      <xdr:col>55</xdr:col>
      <xdr:colOff>0</xdr:colOff>
      <xdr:row>37</xdr:row>
      <xdr:rowOff>18771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20777"/>
          <a:ext cx="838200" cy="4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128125</xdr:rowOff>
    </xdr:from>
    <xdr:to>
      <xdr:col>50</xdr:col>
      <xdr:colOff>114300</xdr:colOff>
      <xdr:row>36</xdr:row>
      <xdr:rowOff>148577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00325"/>
          <a:ext cx="889000" cy="2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128125</xdr:rowOff>
    </xdr:from>
    <xdr:to>
      <xdr:col>45</xdr:col>
      <xdr:colOff>177800</xdr:colOff>
      <xdr:row>37</xdr:row>
      <xdr:rowOff>22687</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00325"/>
          <a:ext cx="889000" cy="6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99748</xdr:rowOff>
    </xdr:from>
    <xdr:to>
      <xdr:col>41</xdr:col>
      <xdr:colOff>50800</xdr:colOff>
      <xdr:row>37</xdr:row>
      <xdr:rowOff>22687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86148"/>
          <a:ext cx="889000" cy="780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139421</xdr:rowOff>
    </xdr:from>
    <xdr:to>
      <xdr:col>55</xdr:col>
      <xdr:colOff>50800</xdr:colOff>
      <xdr:row>37</xdr:row>
      <xdr:rowOff>69571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1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117848</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9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97777</xdr:rowOff>
    </xdr:from>
    <xdr:to>
      <xdr:col>50</xdr:col>
      <xdr:colOff>165100</xdr:colOff>
      <xdr:row>37</xdr:row>
      <xdr:rowOff>27927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6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19054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36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77325</xdr:rowOff>
    </xdr:from>
    <xdr:to>
      <xdr:col>46</xdr:col>
      <xdr:colOff>38100</xdr:colOff>
      <xdr:row>37</xdr:row>
      <xdr:rowOff>7475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4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170052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4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143337</xdr:rowOff>
    </xdr:from>
    <xdr:to>
      <xdr:col>41</xdr:col>
      <xdr:colOff>101600</xdr:colOff>
      <xdr:row>37</xdr:row>
      <xdr:rowOff>73487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1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64614</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0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48948</xdr:rowOff>
    </xdr:from>
    <xdr:to>
      <xdr:col>36</xdr:col>
      <xdr:colOff>165100</xdr:colOff>
      <xdr:row>32</xdr:row>
      <xdr:rowOff>150548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3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141675</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28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36732</xdr:rowOff>
    </xdr:from>
    <xdr:to>
      <xdr:col>55</xdr:col>
      <xdr:colOff>0</xdr:colOff>
      <xdr:row>56</xdr:row>
      <xdr:rowOff>61149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466482"/>
          <a:ext cx="838200" cy="19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163399</xdr:rowOff>
    </xdr:from>
    <xdr:to>
      <xdr:col>50</xdr:col>
      <xdr:colOff>114300</xdr:colOff>
      <xdr:row>55</xdr:row>
      <xdr:rowOff>36732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8907349"/>
          <a:ext cx="889000" cy="559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163399</xdr:rowOff>
    </xdr:from>
    <xdr:to>
      <xdr:col>45</xdr:col>
      <xdr:colOff>177800</xdr:colOff>
      <xdr:row>54</xdr:row>
      <xdr:rowOff>164552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8907349"/>
          <a:ext cx="889000" cy="51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164552</xdr:rowOff>
    </xdr:from>
    <xdr:to>
      <xdr:col>41</xdr:col>
      <xdr:colOff>50800</xdr:colOff>
      <xdr:row>56</xdr:row>
      <xdr:rowOff>113901</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422852"/>
          <a:ext cx="889000" cy="292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10349</xdr:rowOff>
    </xdr:from>
    <xdr:to>
      <xdr:col>55</xdr:col>
      <xdr:colOff>50800</xdr:colOff>
      <xdr:row>56</xdr:row>
      <xdr:rowOff>111949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61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33226</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46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157382</xdr:rowOff>
    </xdr:from>
    <xdr:to>
      <xdr:col>50</xdr:col>
      <xdr:colOff>165100</xdr:colOff>
      <xdr:row>55</xdr:row>
      <xdr:rowOff>87532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41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104059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19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112599</xdr:rowOff>
    </xdr:from>
    <xdr:to>
      <xdr:col>46</xdr:col>
      <xdr:colOff>38100</xdr:colOff>
      <xdr:row>52</xdr:row>
      <xdr:rowOff>42749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885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50</xdr:row>
      <xdr:rowOff>59276</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50795" y="863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113752</xdr:rowOff>
    </xdr:from>
    <xdr:to>
      <xdr:col>41</xdr:col>
      <xdr:colOff>101600</xdr:colOff>
      <xdr:row>55</xdr:row>
      <xdr:rowOff>43902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37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60429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14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63101</xdr:rowOff>
    </xdr:from>
    <xdr:to>
      <xdr:col>36</xdr:col>
      <xdr:colOff>165100</xdr:colOff>
      <xdr:row>56</xdr:row>
      <xdr:rowOff>164701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66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9778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43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145510</xdr:rowOff>
    </xdr:from>
    <xdr:to>
      <xdr:col>55</xdr:col>
      <xdr:colOff>0</xdr:colOff>
      <xdr:row>78</xdr:row>
      <xdr:rowOff>162998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518610"/>
          <a:ext cx="838200" cy="1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145510</xdr:rowOff>
    </xdr:from>
    <xdr:to>
      <xdr:col>50</xdr:col>
      <xdr:colOff>114300</xdr:colOff>
      <xdr:row>79</xdr:row>
      <xdr:rowOff>28829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518610"/>
          <a:ext cx="889000" cy="5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15342</xdr:rowOff>
    </xdr:from>
    <xdr:to>
      <xdr:col>45</xdr:col>
      <xdr:colOff>177800</xdr:colOff>
      <xdr:row>79</xdr:row>
      <xdr:rowOff>28829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559892"/>
          <a:ext cx="8890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15342</xdr:rowOff>
    </xdr:from>
    <xdr:to>
      <xdr:col>41</xdr:col>
      <xdr:colOff>50800</xdr:colOff>
      <xdr:row>79</xdr:row>
      <xdr:rowOff>26391</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559892"/>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112198</xdr:rowOff>
    </xdr:from>
    <xdr:to>
      <xdr:col>55</xdr:col>
      <xdr:colOff>50800</xdr:colOff>
      <xdr:row>79</xdr:row>
      <xdr:rowOff>42348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27125</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4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94710</xdr:rowOff>
    </xdr:from>
    <xdr:to>
      <xdr:col>50</xdr:col>
      <xdr:colOff>165100</xdr:colOff>
      <xdr:row>79</xdr:row>
      <xdr:rowOff>24860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6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15987</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6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149479</xdr:rowOff>
    </xdr:from>
    <xdr:to>
      <xdr:col>46</xdr:col>
      <xdr:colOff>38100</xdr:colOff>
      <xdr:row>79</xdr:row>
      <xdr:rowOff>79629</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2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70756</xdr:rowOff>
    </xdr:from>
    <xdr:ext cx="378565"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61017" y="13615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135992</xdr:rowOff>
    </xdr:from>
    <xdr:to>
      <xdr:col>41</xdr:col>
      <xdr:colOff>101600</xdr:colOff>
      <xdr:row>79</xdr:row>
      <xdr:rowOff>66142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0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57269</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601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147041</xdr:rowOff>
    </xdr:from>
    <xdr:to>
      <xdr:col>36</xdr:col>
      <xdr:colOff>165100</xdr:colOff>
      <xdr:row>79</xdr:row>
      <xdr:rowOff>77191</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2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68318</xdr:rowOff>
    </xdr:from>
    <xdr:ext cx="378565"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83017" y="13612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152248</xdr:rowOff>
    </xdr:from>
    <xdr:to>
      <xdr:col>55</xdr:col>
      <xdr:colOff>0</xdr:colOff>
      <xdr:row>96</xdr:row>
      <xdr:rowOff>105333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268548"/>
          <a:ext cx="838200" cy="29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45859</xdr:rowOff>
    </xdr:from>
    <xdr:to>
      <xdr:col>50</xdr:col>
      <xdr:colOff>114300</xdr:colOff>
      <xdr:row>94</xdr:row>
      <xdr:rowOff>152248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5647809"/>
          <a:ext cx="889000" cy="620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45859</xdr:rowOff>
    </xdr:from>
    <xdr:to>
      <xdr:col>45</xdr:col>
      <xdr:colOff>177800</xdr:colOff>
      <xdr:row>95</xdr:row>
      <xdr:rowOff>51181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5647809"/>
          <a:ext cx="889000" cy="69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51181</xdr:rowOff>
    </xdr:from>
    <xdr:to>
      <xdr:col>41</xdr:col>
      <xdr:colOff>50800</xdr:colOff>
      <xdr:row>96</xdr:row>
      <xdr:rowOff>128206</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338931"/>
          <a:ext cx="889000" cy="248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54533</xdr:rowOff>
    </xdr:from>
    <xdr:to>
      <xdr:col>55</xdr:col>
      <xdr:colOff>50800</xdr:colOff>
      <xdr:row>96</xdr:row>
      <xdr:rowOff>156133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1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77410</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365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101448</xdr:rowOff>
    </xdr:from>
    <xdr:to>
      <xdr:col>50</xdr:col>
      <xdr:colOff>165100</xdr:colOff>
      <xdr:row>95</xdr:row>
      <xdr:rowOff>31598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21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48125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59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166509</xdr:rowOff>
    </xdr:from>
    <xdr:to>
      <xdr:col>46</xdr:col>
      <xdr:colOff>38100</xdr:colOff>
      <xdr:row>91</xdr:row>
      <xdr:rowOff>96659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559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89</xdr:row>
      <xdr:rowOff>113186</xdr:rowOff>
    </xdr:from>
    <xdr:ext cx="599010"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50795" y="15372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381</xdr:rowOff>
    </xdr:from>
    <xdr:to>
      <xdr:col>41</xdr:col>
      <xdr:colOff>101600</xdr:colOff>
      <xdr:row>95</xdr:row>
      <xdr:rowOff>101981</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28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118508</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06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77406</xdr:rowOff>
    </xdr:from>
    <xdr:to>
      <xdr:col>36</xdr:col>
      <xdr:colOff>165100</xdr:colOff>
      <xdr:row>97</xdr:row>
      <xdr:rowOff>7556</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5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24083</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31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55956</xdr:rowOff>
    </xdr:from>
    <xdr:to>
      <xdr:col>85</xdr:col>
      <xdr:colOff>127000</xdr:colOff>
      <xdr:row>39</xdr:row>
      <xdr:rowOff>80841</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42506"/>
          <a:ext cx="838200" cy="2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9078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695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55956</xdr:rowOff>
    </xdr:from>
    <xdr:to>
      <xdr:col>81</xdr:col>
      <xdr:colOff>50800</xdr:colOff>
      <xdr:row>39</xdr:row>
      <xdr:rowOff>74059</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742506"/>
          <a:ext cx="889000" cy="1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74059</xdr:rowOff>
    </xdr:from>
    <xdr:to>
      <xdr:col>76</xdr:col>
      <xdr:colOff>114300</xdr:colOff>
      <xdr:row>39</xdr:row>
      <xdr:rowOff>78413</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3703300" y="6760609"/>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81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78413</xdr:rowOff>
    </xdr:from>
    <xdr:to>
      <xdr:col>71</xdr:col>
      <xdr:colOff>177800</xdr:colOff>
      <xdr:row>39</xdr:row>
      <xdr:rowOff>80656</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2814300" y="6764963"/>
          <a:ext cx="889000" cy="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129103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81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129985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816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30041</xdr:rowOff>
    </xdr:from>
    <xdr:to>
      <xdr:col>85</xdr:col>
      <xdr:colOff>177800</xdr:colOff>
      <xdr:row>39</xdr:row>
      <xdr:rowOff>131641</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1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160868</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504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5156</xdr:rowOff>
    </xdr:from>
    <xdr:to>
      <xdr:col>81</xdr:col>
      <xdr:colOff>101600</xdr:colOff>
      <xdr:row>39</xdr:row>
      <xdr:rowOff>106756</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69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123283</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428" y="646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23259</xdr:rowOff>
    </xdr:from>
    <xdr:to>
      <xdr:col>76</xdr:col>
      <xdr:colOff>165100</xdr:colOff>
      <xdr:row>39</xdr:row>
      <xdr:rowOff>124859</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0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141386</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357428" y="648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27613</xdr:rowOff>
    </xdr:from>
    <xdr:to>
      <xdr:col>72</xdr:col>
      <xdr:colOff>38100</xdr:colOff>
      <xdr:row>39</xdr:row>
      <xdr:rowOff>129213</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1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145740</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468428" y="648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29856</xdr:rowOff>
    </xdr:from>
    <xdr:to>
      <xdr:col>67</xdr:col>
      <xdr:colOff>101600</xdr:colOff>
      <xdr:row>39</xdr:row>
      <xdr:rowOff>131456</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1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147983</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649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78130</xdr:rowOff>
    </xdr:from>
    <xdr:to>
      <xdr:col>85</xdr:col>
      <xdr:colOff>127000</xdr:colOff>
      <xdr:row>77</xdr:row>
      <xdr:rowOff>82169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79780"/>
          <a:ext cx="838200" cy="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82169</xdr:rowOff>
    </xdr:from>
    <xdr:to>
      <xdr:col>81</xdr:col>
      <xdr:colOff>50800</xdr:colOff>
      <xdr:row>77</xdr:row>
      <xdr:rowOff>87757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83819"/>
          <a:ext cx="889000" cy="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85255</xdr:rowOff>
    </xdr:from>
    <xdr:to>
      <xdr:col>76</xdr:col>
      <xdr:colOff>114300</xdr:colOff>
      <xdr:row>77</xdr:row>
      <xdr:rowOff>87757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286905"/>
          <a:ext cx="889000" cy="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85255</xdr:rowOff>
    </xdr:from>
    <xdr:to>
      <xdr:col>71</xdr:col>
      <xdr:colOff>177800</xdr:colOff>
      <xdr:row>77</xdr:row>
      <xdr:rowOff>87033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86905"/>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27330</xdr:rowOff>
    </xdr:from>
    <xdr:to>
      <xdr:col>85</xdr:col>
      <xdr:colOff>177800</xdr:colOff>
      <xdr:row>77</xdr:row>
      <xdr:rowOff>128930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2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5757</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31369</xdr:rowOff>
    </xdr:from>
    <xdr:to>
      <xdr:col>81</xdr:col>
      <xdr:colOff>101600</xdr:colOff>
      <xdr:row>77</xdr:row>
      <xdr:rowOff>132969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3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124096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32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36957</xdr:rowOff>
    </xdr:from>
    <xdr:to>
      <xdr:col>76</xdr:col>
      <xdr:colOff>165100</xdr:colOff>
      <xdr:row>77</xdr:row>
      <xdr:rowOff>138557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3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129684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33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34455</xdr:rowOff>
    </xdr:from>
    <xdr:to>
      <xdr:col>72</xdr:col>
      <xdr:colOff>38100</xdr:colOff>
      <xdr:row>77</xdr:row>
      <xdr:rowOff>136055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3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127182</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32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36233</xdr:rowOff>
    </xdr:from>
    <xdr:to>
      <xdr:col>67</xdr:col>
      <xdr:colOff>101600</xdr:colOff>
      <xdr:row>77</xdr:row>
      <xdr:rowOff>137833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128960</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33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74969</xdr:rowOff>
    </xdr:from>
    <xdr:to>
      <xdr:col>85</xdr:col>
      <xdr:colOff>127000</xdr:colOff>
      <xdr:row>97</xdr:row>
      <xdr:rowOff>89819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05619"/>
          <a:ext cx="838200" cy="1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74969</xdr:rowOff>
    </xdr:from>
    <xdr:to>
      <xdr:col>81</xdr:col>
      <xdr:colOff>50800</xdr:colOff>
      <xdr:row>97</xdr:row>
      <xdr:rowOff>124768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05619"/>
          <a:ext cx="889000" cy="49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38421</xdr:rowOff>
    </xdr:from>
    <xdr:to>
      <xdr:col>76</xdr:col>
      <xdr:colOff>114300</xdr:colOff>
      <xdr:row>97</xdr:row>
      <xdr:rowOff>124768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69071"/>
          <a:ext cx="889000" cy="8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38421</xdr:rowOff>
    </xdr:from>
    <xdr:to>
      <xdr:col>71</xdr:col>
      <xdr:colOff>177800</xdr:colOff>
      <xdr:row>98</xdr:row>
      <xdr:rowOff>41704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69071"/>
          <a:ext cx="889000" cy="17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39019</xdr:rowOff>
    </xdr:from>
    <xdr:to>
      <xdr:col>85</xdr:col>
      <xdr:colOff>177800</xdr:colOff>
      <xdr:row>97</xdr:row>
      <xdr:rowOff>140619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6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61896</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52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24169</xdr:rowOff>
    </xdr:from>
    <xdr:to>
      <xdr:col>81</xdr:col>
      <xdr:colOff>101600</xdr:colOff>
      <xdr:row>97</xdr:row>
      <xdr:rowOff>125769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5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142296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43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73968</xdr:rowOff>
    </xdr:from>
    <xdr:to>
      <xdr:col>76</xdr:col>
      <xdr:colOff>165100</xdr:colOff>
      <xdr:row>98</xdr:row>
      <xdr:rowOff>4118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0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166695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79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159071</xdr:rowOff>
    </xdr:from>
    <xdr:to>
      <xdr:col>72</xdr:col>
      <xdr:colOff>38100</xdr:colOff>
      <xdr:row>97</xdr:row>
      <xdr:rowOff>89221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1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105748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393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162354</xdr:rowOff>
    </xdr:from>
    <xdr:to>
      <xdr:col>67</xdr:col>
      <xdr:colOff>101600</xdr:colOff>
      <xdr:row>98</xdr:row>
      <xdr:rowOff>92504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83631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8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38989</xdr:rowOff>
    </xdr:from>
    <xdr:to>
      <xdr:col>116</xdr:col>
      <xdr:colOff>63500</xdr:colOff>
      <xdr:row>39</xdr:row>
      <xdr:rowOff>41783</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1323300" y="6725539"/>
          <a:ext cx="8382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41783</xdr:rowOff>
    </xdr:from>
    <xdr:to>
      <xdr:col>111</xdr:col>
      <xdr:colOff>177800</xdr:colOff>
      <xdr:row>39</xdr:row>
      <xdr:rowOff>41783</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283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41783</xdr:rowOff>
    </xdr:from>
    <xdr:to>
      <xdr:col>107</xdr:col>
      <xdr:colOff>50800</xdr:colOff>
      <xdr:row>39</xdr:row>
      <xdr:rowOff>41783</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283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41783</xdr:rowOff>
    </xdr:from>
    <xdr:to>
      <xdr:col>102</xdr:col>
      <xdr:colOff>114300</xdr:colOff>
      <xdr:row>39</xdr:row>
      <xdr:rowOff>42672</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728333"/>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159639</xdr:rowOff>
    </xdr:from>
    <xdr:to>
      <xdr:col>116</xdr:col>
      <xdr:colOff>114300</xdr:colOff>
      <xdr:row>39</xdr:row>
      <xdr:rowOff>89789</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7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74566</xdr:rowOff>
    </xdr:from>
    <xdr:ext cx="313932"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896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162433</xdr:rowOff>
    </xdr:from>
    <xdr:to>
      <xdr:col>112</xdr:col>
      <xdr:colOff>38100</xdr:colOff>
      <xdr:row>39</xdr:row>
      <xdr:rowOff>92583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83710</xdr:rowOff>
    </xdr:from>
    <xdr:ext cx="313932"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66333" y="67702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162433</xdr:rowOff>
    </xdr:from>
    <xdr:to>
      <xdr:col>107</xdr:col>
      <xdr:colOff>101600</xdr:colOff>
      <xdr:row>39</xdr:row>
      <xdr:rowOff>92583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83710</xdr:rowOff>
    </xdr:from>
    <xdr:ext cx="313932"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277333" y="67702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162433</xdr:rowOff>
    </xdr:from>
    <xdr:to>
      <xdr:col>102</xdr:col>
      <xdr:colOff>165100</xdr:colOff>
      <xdr:row>39</xdr:row>
      <xdr:rowOff>92583</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83710</xdr:rowOff>
    </xdr:from>
    <xdr:ext cx="313932"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88333" y="67702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163322</xdr:rowOff>
    </xdr:from>
    <xdr:to>
      <xdr:col>98</xdr:col>
      <xdr:colOff>38100</xdr:colOff>
      <xdr:row>39</xdr:row>
      <xdr:rowOff>93472</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7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84599</xdr:rowOff>
    </xdr:from>
    <xdr:ext cx="313932"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99333" y="67711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9901</xdr:rowOff>
    </xdr:from>
    <xdr:to>
      <xdr:col>116</xdr:col>
      <xdr:colOff>63500</xdr:colOff>
      <xdr:row>58</xdr:row>
      <xdr:rowOff>9947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9954001"/>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9901</xdr:rowOff>
    </xdr:from>
    <xdr:to>
      <xdr:col>111</xdr:col>
      <xdr:colOff>177800</xdr:colOff>
      <xdr:row>58</xdr:row>
      <xdr:rowOff>9969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9954001"/>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9101</xdr:rowOff>
    </xdr:from>
    <xdr:to>
      <xdr:col>107</xdr:col>
      <xdr:colOff>50800</xdr:colOff>
      <xdr:row>58</xdr:row>
      <xdr:rowOff>9969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9953201"/>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149553</xdr:rowOff>
    </xdr:from>
    <xdr:to>
      <xdr:col>102</xdr:col>
      <xdr:colOff>114300</xdr:colOff>
      <xdr:row>58</xdr:row>
      <xdr:rowOff>9101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9922203"/>
          <a:ext cx="889000" cy="3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06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130597</xdr:rowOff>
    </xdr:from>
    <xdr:to>
      <xdr:col>116</xdr:col>
      <xdr:colOff>114300</xdr:colOff>
      <xdr:row>58</xdr:row>
      <xdr:rowOff>60747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0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153474</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75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130551</xdr:rowOff>
    </xdr:from>
    <xdr:to>
      <xdr:col>112</xdr:col>
      <xdr:colOff>38100</xdr:colOff>
      <xdr:row>58</xdr:row>
      <xdr:rowOff>60701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0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77228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678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130619</xdr:rowOff>
    </xdr:from>
    <xdr:to>
      <xdr:col>107</xdr:col>
      <xdr:colOff>101600</xdr:colOff>
      <xdr:row>58</xdr:row>
      <xdr:rowOff>60769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0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77296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678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129751</xdr:rowOff>
    </xdr:from>
    <xdr:to>
      <xdr:col>102</xdr:col>
      <xdr:colOff>165100</xdr:colOff>
      <xdr:row>58</xdr:row>
      <xdr:rowOff>59901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0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76428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967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98753</xdr:rowOff>
    </xdr:from>
    <xdr:to>
      <xdr:col>98</xdr:col>
      <xdr:colOff>38100</xdr:colOff>
      <xdr:row>58</xdr:row>
      <xdr:rowOff>28903</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87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45430</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964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67767</xdr:rowOff>
    </xdr:from>
    <xdr:to>
      <xdr:col>116</xdr:col>
      <xdr:colOff>63500</xdr:colOff>
      <xdr:row>76</xdr:row>
      <xdr:rowOff>12979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926517"/>
          <a:ext cx="838200" cy="11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67767</xdr:rowOff>
    </xdr:from>
    <xdr:to>
      <xdr:col>111</xdr:col>
      <xdr:colOff>177800</xdr:colOff>
      <xdr:row>76</xdr:row>
      <xdr:rowOff>21819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926517"/>
          <a:ext cx="889000" cy="12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21819</xdr:rowOff>
    </xdr:from>
    <xdr:to>
      <xdr:col>107</xdr:col>
      <xdr:colOff>50800</xdr:colOff>
      <xdr:row>76</xdr:row>
      <xdr:rowOff>60528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052019"/>
          <a:ext cx="889000" cy="3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53136</xdr:rowOff>
    </xdr:from>
    <xdr:to>
      <xdr:col>102</xdr:col>
      <xdr:colOff>114300</xdr:colOff>
      <xdr:row>76</xdr:row>
      <xdr:rowOff>60528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3083336"/>
          <a:ext cx="889000" cy="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133629</xdr:rowOff>
    </xdr:from>
    <xdr:to>
      <xdr:col>116</xdr:col>
      <xdr:colOff>114300</xdr:colOff>
      <xdr:row>76</xdr:row>
      <xdr:rowOff>63779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99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112056</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97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16967</xdr:rowOff>
    </xdr:from>
    <xdr:to>
      <xdr:col>112</xdr:col>
      <xdr:colOff>38100</xdr:colOff>
      <xdr:row>75</xdr:row>
      <xdr:rowOff>118567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7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109694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968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142469</xdr:rowOff>
    </xdr:from>
    <xdr:to>
      <xdr:col>107</xdr:col>
      <xdr:colOff>101600</xdr:colOff>
      <xdr:row>76</xdr:row>
      <xdr:rowOff>72619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00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63746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09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9728</xdr:rowOff>
    </xdr:from>
    <xdr:to>
      <xdr:col>102</xdr:col>
      <xdr:colOff>165100</xdr:colOff>
      <xdr:row>76</xdr:row>
      <xdr:rowOff>111328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03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102455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13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2336</xdr:rowOff>
    </xdr:from>
    <xdr:to>
      <xdr:col>98</xdr:col>
      <xdr:colOff>38100</xdr:colOff>
      <xdr:row>76</xdr:row>
      <xdr:rowOff>103936</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03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95063</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12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歳出決算総額は、住民一人当たり４５</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０８８</a:t>
          </a:r>
          <a:r>
            <a:rPr kumimoji="1" lang="ja-JP" altLang="ja-JP" sz="1100">
              <a:solidFill>
                <a:schemeClr val="dk1"/>
              </a:solidFill>
              <a:effectLst/>
              <a:latin typeface="+mn-lt"/>
              <a:ea typeface="+mn-ea"/>
              <a:cs typeface="+mn-cs"/>
            </a:rPr>
            <a:t>円となっている。普通建設事業費が前年度から減少しているのは、新庁舎整備事業が完了を迎えつつあるためである。また、</a:t>
          </a:r>
          <a:r>
            <a:rPr kumimoji="1" lang="ja-JP" altLang="en-US" sz="1100">
              <a:solidFill>
                <a:schemeClr val="dk1"/>
              </a:solidFill>
              <a:effectLst/>
              <a:latin typeface="+mn-lt"/>
              <a:ea typeface="+mn-ea"/>
              <a:cs typeface="+mn-cs"/>
            </a:rPr>
            <a:t>人件費は</a:t>
          </a:r>
          <a:r>
            <a:rPr kumimoji="1" lang="ja-JP" altLang="ja-JP" sz="1100">
              <a:solidFill>
                <a:schemeClr val="dk1"/>
              </a:solidFill>
              <a:effectLst/>
              <a:latin typeface="+mn-lt"/>
              <a:ea typeface="+mn-ea"/>
              <a:cs typeface="+mn-cs"/>
            </a:rPr>
            <a:t>人事院勧告等に伴う職員給等の増等による増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物件費は図書館システム導入や小中学校ＩＣＴ環境整備</a:t>
          </a:r>
          <a:r>
            <a:rPr lang="ja-JP" altLang="ja-JP" sz="1100">
              <a:solidFill>
                <a:schemeClr val="dk1"/>
              </a:solidFill>
              <a:effectLst/>
              <a:latin typeface="+mn-lt"/>
              <a:ea typeface="+mn-ea"/>
              <a:cs typeface="+mn-cs"/>
            </a:rPr>
            <a:t>等</a:t>
          </a:r>
          <a:r>
            <a:rPr lang="ja-JP" altLang="en-US" sz="1100">
              <a:solidFill>
                <a:schemeClr val="dk1"/>
              </a:solidFill>
              <a:effectLst/>
              <a:latin typeface="+mn-lt"/>
              <a:ea typeface="+mn-ea"/>
              <a:cs typeface="+mn-cs"/>
            </a:rPr>
            <a:t>により</a:t>
          </a:r>
          <a:r>
            <a:rPr lang="ja-JP" altLang="ja-JP"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、扶助費は</a:t>
          </a:r>
          <a:r>
            <a:rPr lang="ja-JP" altLang="ja-JP" sz="1100">
              <a:solidFill>
                <a:schemeClr val="dk1"/>
              </a:solidFill>
              <a:effectLst/>
              <a:latin typeface="+mn-lt"/>
              <a:ea typeface="+mn-ea"/>
              <a:cs typeface="+mn-cs"/>
            </a:rPr>
            <a:t>定額減税調整給付金</a:t>
          </a:r>
          <a:r>
            <a:rPr kumimoji="1" lang="ja-JP" altLang="ja-JP" sz="1100">
              <a:solidFill>
                <a:schemeClr val="dk1"/>
              </a:solidFill>
              <a:effectLst/>
              <a:latin typeface="+mn-lt"/>
              <a:ea typeface="+mn-ea"/>
              <a:cs typeface="+mn-cs"/>
            </a:rPr>
            <a:t>や障害福祉関係経費の増等により増となっている。今後も大型事業の進捗に伴い、普通建設事業費や公債費の増が見込まれることから、計画的に基金の取崩しを行う予定である。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佐賀県鳥栖市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74,529
72,363
71.72
34,724,625
33,544,615
810,032
17,302,931
22,979,646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120498</xdr:rowOff>
    </xdr:from>
    <xdr:to>
      <xdr:col>24</xdr:col>
      <xdr:colOff>63500</xdr:colOff>
      <xdr:row>34</xdr:row>
      <xdr:rowOff>152959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49798"/>
          <a:ext cx="8382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152959</xdr:rowOff>
    </xdr:from>
    <xdr:to>
      <xdr:col>19</xdr:col>
      <xdr:colOff>177800</xdr:colOff>
      <xdr:row>35</xdr:row>
      <xdr:rowOff>12598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82259"/>
          <a:ext cx="8890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12598</xdr:rowOff>
    </xdr:from>
    <xdr:to>
      <xdr:col>15</xdr:col>
      <xdr:colOff>50800</xdr:colOff>
      <xdr:row>35</xdr:row>
      <xdr:rowOff>63805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13348"/>
          <a:ext cx="889000" cy="5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31801</xdr:rowOff>
    </xdr:from>
    <xdr:to>
      <xdr:col>10</xdr:col>
      <xdr:colOff>114300</xdr:colOff>
      <xdr:row>35</xdr:row>
      <xdr:rowOff>63805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32551"/>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69698</xdr:rowOff>
    </xdr:from>
    <xdr:to>
      <xdr:col>24</xdr:col>
      <xdr:colOff>114300</xdr:colOff>
      <xdr:row>34</xdr:row>
      <xdr:rowOff>171298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9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92575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50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102159</xdr:rowOff>
    </xdr:from>
    <xdr:to>
      <xdr:col>20</xdr:col>
      <xdr:colOff>38100</xdr:colOff>
      <xdr:row>35</xdr:row>
      <xdr:rowOff>32309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3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48836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0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133248</xdr:rowOff>
    </xdr:from>
    <xdr:to>
      <xdr:col>15</xdr:col>
      <xdr:colOff>101600</xdr:colOff>
      <xdr:row>35</xdr:row>
      <xdr:rowOff>63398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6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79925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3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13005</xdr:rowOff>
    </xdr:from>
    <xdr:to>
      <xdr:col>10</xdr:col>
      <xdr:colOff>165100</xdr:colOff>
      <xdr:row>35</xdr:row>
      <xdr:rowOff>114605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131132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152451</xdr:rowOff>
    </xdr:from>
    <xdr:to>
      <xdr:col>6</xdr:col>
      <xdr:colOff>38100</xdr:colOff>
      <xdr:row>35</xdr:row>
      <xdr:rowOff>82601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8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99128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5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69062</xdr:rowOff>
    </xdr:from>
    <xdr:to>
      <xdr:col>24</xdr:col>
      <xdr:colOff>63500</xdr:colOff>
      <xdr:row>56</xdr:row>
      <xdr:rowOff>161175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670262"/>
          <a:ext cx="838200" cy="9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136722</xdr:rowOff>
    </xdr:from>
    <xdr:to>
      <xdr:col>19</xdr:col>
      <xdr:colOff>177800</xdr:colOff>
      <xdr:row>56</xdr:row>
      <xdr:rowOff>69062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395022"/>
          <a:ext cx="889000" cy="27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136722</xdr:rowOff>
    </xdr:from>
    <xdr:to>
      <xdr:col>15</xdr:col>
      <xdr:colOff>50800</xdr:colOff>
      <xdr:row>56</xdr:row>
      <xdr:rowOff>51043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395022"/>
          <a:ext cx="889000" cy="25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126742</xdr:rowOff>
    </xdr:from>
    <xdr:to>
      <xdr:col>10</xdr:col>
      <xdr:colOff>114300</xdr:colOff>
      <xdr:row>56</xdr:row>
      <xdr:rowOff>51043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13592"/>
          <a:ext cx="889000" cy="43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110375</xdr:rowOff>
    </xdr:from>
    <xdr:to>
      <xdr:col>24</xdr:col>
      <xdr:colOff>114300</xdr:colOff>
      <xdr:row>57</xdr:row>
      <xdr:rowOff>40525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1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88802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18262</xdr:rowOff>
    </xdr:from>
    <xdr:to>
      <xdr:col>20</xdr:col>
      <xdr:colOff>38100</xdr:colOff>
      <xdr:row>56</xdr:row>
      <xdr:rowOff>119862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1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136389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394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85922</xdr:rowOff>
    </xdr:from>
    <xdr:to>
      <xdr:col>15</xdr:col>
      <xdr:colOff>101600</xdr:colOff>
      <xdr:row>55</xdr:row>
      <xdr:rowOff>16072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34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32599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11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243</xdr:rowOff>
    </xdr:from>
    <xdr:to>
      <xdr:col>10</xdr:col>
      <xdr:colOff>165100</xdr:colOff>
      <xdr:row>56</xdr:row>
      <xdr:rowOff>101843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0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118370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37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75942</xdr:rowOff>
    </xdr:from>
    <xdr:to>
      <xdr:col>6</xdr:col>
      <xdr:colOff>38100</xdr:colOff>
      <xdr:row>54</xdr:row>
      <xdr:rowOff>6092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6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168669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5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160851</xdr:rowOff>
    </xdr:from>
    <xdr:to>
      <xdr:col>24</xdr:col>
      <xdr:colOff>63500</xdr:colOff>
      <xdr:row>77</xdr:row>
      <xdr:rowOff>51589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91051"/>
          <a:ext cx="838200" cy="6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51589</xdr:rowOff>
    </xdr:from>
    <xdr:to>
      <xdr:col>19</xdr:col>
      <xdr:colOff>177800</xdr:colOff>
      <xdr:row>78</xdr:row>
      <xdr:rowOff>18954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53239"/>
          <a:ext cx="889000" cy="138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34069</xdr:rowOff>
    </xdr:from>
    <xdr:to>
      <xdr:col>15</xdr:col>
      <xdr:colOff>50800</xdr:colOff>
      <xdr:row>78</xdr:row>
      <xdr:rowOff>18954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35719"/>
          <a:ext cx="889000" cy="15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34069</xdr:rowOff>
    </xdr:from>
    <xdr:to>
      <xdr:col>10</xdr:col>
      <xdr:colOff>114300</xdr:colOff>
      <xdr:row>78</xdr:row>
      <xdr:rowOff>128736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35719"/>
          <a:ext cx="889000" cy="26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110051</xdr:rowOff>
    </xdr:from>
    <xdr:to>
      <xdr:col>24</xdr:col>
      <xdr:colOff>114300</xdr:colOff>
      <xdr:row>77</xdr:row>
      <xdr:rowOff>40201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4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88478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18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789</xdr:rowOff>
    </xdr:from>
    <xdr:to>
      <xdr:col>20</xdr:col>
      <xdr:colOff>38100</xdr:colOff>
      <xdr:row>77</xdr:row>
      <xdr:rowOff>102389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0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93516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9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139604</xdr:rowOff>
    </xdr:from>
    <xdr:to>
      <xdr:col>15</xdr:col>
      <xdr:colOff>101600</xdr:colOff>
      <xdr:row>78</xdr:row>
      <xdr:rowOff>69754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4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60881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3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154719</xdr:rowOff>
    </xdr:from>
    <xdr:to>
      <xdr:col>10</xdr:col>
      <xdr:colOff>165100</xdr:colOff>
      <xdr:row>77</xdr:row>
      <xdr:rowOff>84869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8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75996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77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77936</xdr:rowOff>
    </xdr:from>
    <xdr:to>
      <xdr:col>6</xdr:col>
      <xdr:colOff>38100</xdr:colOff>
      <xdr:row>79</xdr:row>
      <xdr:rowOff>8086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5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170663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43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71033</xdr:rowOff>
    </xdr:from>
    <xdr:to>
      <xdr:col>24</xdr:col>
      <xdr:colOff>63500</xdr:colOff>
      <xdr:row>98</xdr:row>
      <xdr:rowOff>101584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73133"/>
          <a:ext cx="838200" cy="30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61782</xdr:rowOff>
    </xdr:from>
    <xdr:to>
      <xdr:col>19</xdr:col>
      <xdr:colOff>177800</xdr:colOff>
      <xdr:row>98</xdr:row>
      <xdr:rowOff>71033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63882"/>
          <a:ext cx="889000" cy="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61782</xdr:rowOff>
    </xdr:from>
    <xdr:to>
      <xdr:col>15</xdr:col>
      <xdr:colOff>50800</xdr:colOff>
      <xdr:row>98</xdr:row>
      <xdr:rowOff>77780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63882"/>
          <a:ext cx="889000" cy="1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77780</xdr:rowOff>
    </xdr:from>
    <xdr:to>
      <xdr:col>10</xdr:col>
      <xdr:colOff>114300</xdr:colOff>
      <xdr:row>98</xdr:row>
      <xdr:rowOff>85472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79880"/>
          <a:ext cx="889000" cy="7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50784</xdr:rowOff>
    </xdr:from>
    <xdr:to>
      <xdr:col>24</xdr:col>
      <xdr:colOff>114300</xdr:colOff>
      <xdr:row>98</xdr:row>
      <xdr:rowOff>152384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20233</xdr:rowOff>
    </xdr:from>
    <xdr:to>
      <xdr:col>20</xdr:col>
      <xdr:colOff>38100</xdr:colOff>
      <xdr:row>98</xdr:row>
      <xdr:rowOff>121833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2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112960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1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10982</xdr:rowOff>
    </xdr:from>
    <xdr:to>
      <xdr:col>15</xdr:col>
      <xdr:colOff>101600</xdr:colOff>
      <xdr:row>98</xdr:row>
      <xdr:rowOff>112582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1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103709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0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26980</xdr:rowOff>
    </xdr:from>
    <xdr:to>
      <xdr:col>10</xdr:col>
      <xdr:colOff>165100</xdr:colOff>
      <xdr:row>98</xdr:row>
      <xdr:rowOff>128580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119707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2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34672</xdr:rowOff>
    </xdr:from>
    <xdr:to>
      <xdr:col>6</xdr:col>
      <xdr:colOff>38100</xdr:colOff>
      <xdr:row>98</xdr:row>
      <xdr:rowOff>136272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3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127399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2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54356</xdr:rowOff>
    </xdr:from>
    <xdr:to>
      <xdr:col>55</xdr:col>
      <xdr:colOff>0</xdr:colOff>
      <xdr:row>38</xdr:row>
      <xdr:rowOff>55499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569456"/>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54356</xdr:rowOff>
    </xdr:from>
    <xdr:to>
      <xdr:col>50</xdr:col>
      <xdr:colOff>114300</xdr:colOff>
      <xdr:row>38</xdr:row>
      <xdr:rowOff>55245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569456"/>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49911</xdr:rowOff>
    </xdr:from>
    <xdr:to>
      <xdr:col>45</xdr:col>
      <xdr:colOff>177800</xdr:colOff>
      <xdr:row>38</xdr:row>
      <xdr:rowOff>55245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565011"/>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49911</xdr:rowOff>
    </xdr:from>
    <xdr:to>
      <xdr:col>41</xdr:col>
      <xdr:colOff>50800</xdr:colOff>
      <xdr:row>38</xdr:row>
      <xdr:rowOff>52705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565011"/>
          <a:ext cx="8890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4699</xdr:rowOff>
    </xdr:from>
    <xdr:to>
      <xdr:col>55</xdr:col>
      <xdr:colOff>50800</xdr:colOff>
      <xdr:row>38</xdr:row>
      <xdr:rowOff>106299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51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27576</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71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3556</xdr:rowOff>
    </xdr:from>
    <xdr:to>
      <xdr:col>50</xdr:col>
      <xdr:colOff>165100</xdr:colOff>
      <xdr:row>38</xdr:row>
      <xdr:rowOff>105156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1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121683</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293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4445</xdr:rowOff>
    </xdr:from>
    <xdr:to>
      <xdr:col>46</xdr:col>
      <xdr:colOff>38100</xdr:colOff>
      <xdr:row>38</xdr:row>
      <xdr:rowOff>106045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122572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170561</xdr:rowOff>
    </xdr:from>
    <xdr:to>
      <xdr:col>41</xdr:col>
      <xdr:colOff>101600</xdr:colOff>
      <xdr:row>38</xdr:row>
      <xdr:rowOff>100711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1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117238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628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1905</xdr:rowOff>
    </xdr:from>
    <xdr:to>
      <xdr:col>36</xdr:col>
      <xdr:colOff>165100</xdr:colOff>
      <xdr:row>38</xdr:row>
      <xdr:rowOff>103505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1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120032</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6292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164427</xdr:rowOff>
    </xdr:from>
    <xdr:to>
      <xdr:col>55</xdr:col>
      <xdr:colOff>0</xdr:colOff>
      <xdr:row>57</xdr:row>
      <xdr:rowOff>168999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937077"/>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158674</xdr:rowOff>
    </xdr:from>
    <xdr:to>
      <xdr:col>50</xdr:col>
      <xdr:colOff>114300</xdr:colOff>
      <xdr:row>57</xdr:row>
      <xdr:rowOff>168999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931324"/>
          <a:ext cx="889000" cy="1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155397</xdr:rowOff>
    </xdr:from>
    <xdr:to>
      <xdr:col>45</xdr:col>
      <xdr:colOff>177800</xdr:colOff>
      <xdr:row>57</xdr:row>
      <xdr:rowOff>158674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928047"/>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143167</xdr:rowOff>
    </xdr:from>
    <xdr:to>
      <xdr:col>41</xdr:col>
      <xdr:colOff>50800</xdr:colOff>
      <xdr:row>57</xdr:row>
      <xdr:rowOff>155397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915817"/>
          <a:ext cx="8890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113627</xdr:rowOff>
    </xdr:from>
    <xdr:to>
      <xdr:col>55</xdr:col>
      <xdr:colOff>50800</xdr:colOff>
      <xdr:row>58</xdr:row>
      <xdr:rowOff>43777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8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92054</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64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118199</xdr:rowOff>
    </xdr:from>
    <xdr:to>
      <xdr:col>50</xdr:col>
      <xdr:colOff>165100</xdr:colOff>
      <xdr:row>58</xdr:row>
      <xdr:rowOff>48349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89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39476</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983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107874</xdr:rowOff>
    </xdr:from>
    <xdr:to>
      <xdr:col>46</xdr:col>
      <xdr:colOff>38100</xdr:colOff>
      <xdr:row>58</xdr:row>
      <xdr:rowOff>38024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8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29151</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973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104597</xdr:rowOff>
    </xdr:from>
    <xdr:to>
      <xdr:col>41</xdr:col>
      <xdr:colOff>101600</xdr:colOff>
      <xdr:row>58</xdr:row>
      <xdr:rowOff>34747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7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25874</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969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92367</xdr:rowOff>
    </xdr:from>
    <xdr:to>
      <xdr:col>36</xdr:col>
      <xdr:colOff>165100</xdr:colOff>
      <xdr:row>58</xdr:row>
      <xdr:rowOff>22517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6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39044</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64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6541</xdr:rowOff>
    </xdr:from>
    <xdr:to>
      <xdr:col>55</xdr:col>
      <xdr:colOff>0</xdr:colOff>
      <xdr:row>76</xdr:row>
      <xdr:rowOff>26124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036741"/>
          <a:ext cx="838200" cy="1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113602</xdr:rowOff>
    </xdr:from>
    <xdr:to>
      <xdr:col>50</xdr:col>
      <xdr:colOff>114300</xdr:colOff>
      <xdr:row>76</xdr:row>
      <xdr:rowOff>26124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972352"/>
          <a:ext cx="889000" cy="8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113602</xdr:rowOff>
    </xdr:from>
    <xdr:to>
      <xdr:col>45</xdr:col>
      <xdr:colOff>177800</xdr:colOff>
      <xdr:row>76</xdr:row>
      <xdr:rowOff>76225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2972352"/>
          <a:ext cx="889000" cy="13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129566</xdr:rowOff>
    </xdr:from>
    <xdr:to>
      <xdr:col>41</xdr:col>
      <xdr:colOff>50800</xdr:colOff>
      <xdr:row>76</xdr:row>
      <xdr:rowOff>76225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2988316"/>
          <a:ext cx="8890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140707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7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127191</xdr:rowOff>
    </xdr:from>
    <xdr:to>
      <xdr:col>55</xdr:col>
      <xdr:colOff>50800</xdr:colOff>
      <xdr:row>76</xdr:row>
      <xdr:rowOff>57341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98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150068</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83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146774</xdr:rowOff>
    </xdr:from>
    <xdr:to>
      <xdr:col>50</xdr:col>
      <xdr:colOff>165100</xdr:colOff>
      <xdr:row>76</xdr:row>
      <xdr:rowOff>76924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00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93451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78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62802</xdr:rowOff>
    </xdr:from>
    <xdr:to>
      <xdr:col>46</xdr:col>
      <xdr:colOff>38100</xdr:colOff>
      <xdr:row>75</xdr:row>
      <xdr:rowOff>164402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9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9479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69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25425</xdr:rowOff>
    </xdr:from>
    <xdr:to>
      <xdr:col>41</xdr:col>
      <xdr:colOff>101600</xdr:colOff>
      <xdr:row>76</xdr:row>
      <xdr:rowOff>127025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05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143553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83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78766</xdr:rowOff>
    </xdr:from>
    <xdr:to>
      <xdr:col>36</xdr:col>
      <xdr:colOff>165100</xdr:colOff>
      <xdr:row>76</xdr:row>
      <xdr:rowOff>8916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93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25443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71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75978</xdr:rowOff>
    </xdr:from>
    <xdr:to>
      <xdr:col>55</xdr:col>
      <xdr:colOff>0</xdr:colOff>
      <xdr:row>97</xdr:row>
      <xdr:rowOff>20562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35178"/>
          <a:ext cx="838200" cy="11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124937</xdr:rowOff>
    </xdr:from>
    <xdr:to>
      <xdr:col>50</xdr:col>
      <xdr:colOff>114300</xdr:colOff>
      <xdr:row>97</xdr:row>
      <xdr:rowOff>20562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84137"/>
          <a:ext cx="889000" cy="6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22409</xdr:rowOff>
    </xdr:from>
    <xdr:to>
      <xdr:col>45</xdr:col>
      <xdr:colOff>177800</xdr:colOff>
      <xdr:row>96</xdr:row>
      <xdr:rowOff>124937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81609"/>
          <a:ext cx="889000" cy="10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22409</xdr:rowOff>
    </xdr:from>
    <xdr:to>
      <xdr:col>41</xdr:col>
      <xdr:colOff>50800</xdr:colOff>
      <xdr:row>97</xdr:row>
      <xdr:rowOff>73216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481609"/>
          <a:ext cx="889000" cy="22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25178</xdr:rowOff>
    </xdr:from>
    <xdr:to>
      <xdr:col>55</xdr:col>
      <xdr:colOff>50800</xdr:colOff>
      <xdr:row>96</xdr:row>
      <xdr:rowOff>126778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8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48055</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3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141212</xdr:rowOff>
    </xdr:from>
    <xdr:to>
      <xdr:col>50</xdr:col>
      <xdr:colOff>165100</xdr:colOff>
      <xdr:row>97</xdr:row>
      <xdr:rowOff>71362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0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62489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74137</xdr:rowOff>
    </xdr:from>
    <xdr:to>
      <xdr:col>46</xdr:col>
      <xdr:colOff>38100</xdr:colOff>
      <xdr:row>97</xdr:row>
      <xdr:rowOff>4287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3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20814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30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143059</xdr:rowOff>
    </xdr:from>
    <xdr:to>
      <xdr:col>41</xdr:col>
      <xdr:colOff>101600</xdr:colOff>
      <xdr:row>96</xdr:row>
      <xdr:rowOff>73209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3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89736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206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22416</xdr:rowOff>
    </xdr:from>
    <xdr:to>
      <xdr:col>36</xdr:col>
      <xdr:colOff>165100</xdr:colOff>
      <xdr:row>97</xdr:row>
      <xdr:rowOff>124016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5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115143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4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4997</xdr:rowOff>
    </xdr:from>
    <xdr:to>
      <xdr:col>85</xdr:col>
      <xdr:colOff>127000</xdr:colOff>
      <xdr:row>38</xdr:row>
      <xdr:rowOff>11799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20097"/>
          <a:ext cx="838200" cy="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1016</xdr:rowOff>
    </xdr:from>
    <xdr:to>
      <xdr:col>81</xdr:col>
      <xdr:colOff>50800</xdr:colOff>
      <xdr:row>38</xdr:row>
      <xdr:rowOff>11799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516116"/>
          <a:ext cx="889000" cy="1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1016</xdr:rowOff>
    </xdr:from>
    <xdr:to>
      <xdr:col>76</xdr:col>
      <xdr:colOff>114300</xdr:colOff>
      <xdr:row>38</xdr:row>
      <xdr:rowOff>17437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16116"/>
          <a:ext cx="889000" cy="1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17437</xdr:rowOff>
    </xdr:from>
    <xdr:to>
      <xdr:col>71</xdr:col>
      <xdr:colOff>177800</xdr:colOff>
      <xdr:row>38</xdr:row>
      <xdr:rowOff>21209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532537"/>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125647</xdr:rowOff>
    </xdr:from>
    <xdr:to>
      <xdr:col>85</xdr:col>
      <xdr:colOff>177800</xdr:colOff>
      <xdr:row>38</xdr:row>
      <xdr:rowOff>55797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6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40574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84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132448</xdr:rowOff>
    </xdr:from>
    <xdr:to>
      <xdr:col>81</xdr:col>
      <xdr:colOff>101600</xdr:colOff>
      <xdr:row>38</xdr:row>
      <xdr:rowOff>62598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7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53726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6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121666</xdr:rowOff>
    </xdr:from>
    <xdr:to>
      <xdr:col>76</xdr:col>
      <xdr:colOff>165100</xdr:colOff>
      <xdr:row>38</xdr:row>
      <xdr:rowOff>51815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653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42943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5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138087</xdr:rowOff>
    </xdr:from>
    <xdr:to>
      <xdr:col>72</xdr:col>
      <xdr:colOff>38100</xdr:colOff>
      <xdr:row>38</xdr:row>
      <xdr:rowOff>68237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8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59364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7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141859</xdr:rowOff>
    </xdr:from>
    <xdr:to>
      <xdr:col>67</xdr:col>
      <xdr:colOff>101600</xdr:colOff>
      <xdr:row>38</xdr:row>
      <xdr:rowOff>72010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855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63136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7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30328</xdr:rowOff>
    </xdr:from>
    <xdr:to>
      <xdr:col>85</xdr:col>
      <xdr:colOff>127000</xdr:colOff>
      <xdr:row>57</xdr:row>
      <xdr:rowOff>43904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02978"/>
          <a:ext cx="838200" cy="13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43904</xdr:rowOff>
    </xdr:from>
    <xdr:to>
      <xdr:col>81</xdr:col>
      <xdr:colOff>50800</xdr:colOff>
      <xdr:row>57</xdr:row>
      <xdr:rowOff>146444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16554"/>
          <a:ext cx="889000" cy="10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146444</xdr:rowOff>
    </xdr:from>
    <xdr:to>
      <xdr:col>76</xdr:col>
      <xdr:colOff>114300</xdr:colOff>
      <xdr:row>58</xdr:row>
      <xdr:rowOff>37491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19094"/>
          <a:ext cx="889000" cy="6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120866</xdr:rowOff>
    </xdr:from>
    <xdr:to>
      <xdr:col>71</xdr:col>
      <xdr:colOff>177800</xdr:colOff>
      <xdr:row>58</xdr:row>
      <xdr:rowOff>37491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93516"/>
          <a:ext cx="889000" cy="8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150978</xdr:rowOff>
    </xdr:from>
    <xdr:to>
      <xdr:col>85</xdr:col>
      <xdr:colOff>177800</xdr:colOff>
      <xdr:row>57</xdr:row>
      <xdr:rowOff>81128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5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2405</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03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164554</xdr:rowOff>
    </xdr:from>
    <xdr:to>
      <xdr:col>81</xdr:col>
      <xdr:colOff>101600</xdr:colOff>
      <xdr:row>57</xdr:row>
      <xdr:rowOff>94704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6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111231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54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95644</xdr:rowOff>
    </xdr:from>
    <xdr:to>
      <xdr:col>76</xdr:col>
      <xdr:colOff>165100</xdr:colOff>
      <xdr:row>58</xdr:row>
      <xdr:rowOff>25794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6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42321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64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158141</xdr:rowOff>
    </xdr:from>
    <xdr:to>
      <xdr:col>72</xdr:col>
      <xdr:colOff>38100</xdr:colOff>
      <xdr:row>58</xdr:row>
      <xdr:rowOff>88291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3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79418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2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70066</xdr:rowOff>
    </xdr:from>
    <xdr:to>
      <xdr:col>67</xdr:col>
      <xdr:colOff>101600</xdr:colOff>
      <xdr:row>58</xdr:row>
      <xdr:rowOff>216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4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162793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3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55956</xdr:rowOff>
    </xdr:from>
    <xdr:to>
      <xdr:col>85</xdr:col>
      <xdr:colOff>127000</xdr:colOff>
      <xdr:row>79</xdr:row>
      <xdr:rowOff>80842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00506"/>
          <a:ext cx="838200" cy="24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9078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553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55956</xdr:rowOff>
    </xdr:from>
    <xdr:to>
      <xdr:col>81</xdr:col>
      <xdr:colOff>50800</xdr:colOff>
      <xdr:row>79</xdr:row>
      <xdr:rowOff>74059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00506"/>
          <a:ext cx="889000" cy="1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74059</xdr:rowOff>
    </xdr:from>
    <xdr:to>
      <xdr:col>76</xdr:col>
      <xdr:colOff>114300</xdr:colOff>
      <xdr:row>79</xdr:row>
      <xdr:rowOff>78414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618609"/>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78414</xdr:rowOff>
    </xdr:from>
    <xdr:to>
      <xdr:col>71</xdr:col>
      <xdr:colOff>177800</xdr:colOff>
      <xdr:row>79</xdr:row>
      <xdr:rowOff>80656</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22964"/>
          <a:ext cx="889000" cy="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129081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67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129963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674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30042</xdr:rowOff>
    </xdr:from>
    <xdr:to>
      <xdr:col>85</xdr:col>
      <xdr:colOff>177800</xdr:colOff>
      <xdr:row>79</xdr:row>
      <xdr:rowOff>131642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7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160869</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36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5156</xdr:rowOff>
    </xdr:from>
    <xdr:to>
      <xdr:col>81</xdr:col>
      <xdr:colOff>101600</xdr:colOff>
      <xdr:row>79</xdr:row>
      <xdr:rowOff>106756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4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123283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324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23259</xdr:rowOff>
    </xdr:from>
    <xdr:to>
      <xdr:col>76</xdr:col>
      <xdr:colOff>165100</xdr:colOff>
      <xdr:row>79</xdr:row>
      <xdr:rowOff>124859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6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141386</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343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27614</xdr:rowOff>
    </xdr:from>
    <xdr:to>
      <xdr:col>72</xdr:col>
      <xdr:colOff>38100</xdr:colOff>
      <xdr:row>79</xdr:row>
      <xdr:rowOff>129214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7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145741</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34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29856</xdr:rowOff>
    </xdr:from>
    <xdr:to>
      <xdr:col>67</xdr:col>
      <xdr:colOff>101600</xdr:colOff>
      <xdr:row>79</xdr:row>
      <xdr:rowOff>131456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7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147983</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349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78130</xdr:rowOff>
    </xdr:from>
    <xdr:to>
      <xdr:col>85</xdr:col>
      <xdr:colOff>127000</xdr:colOff>
      <xdr:row>97</xdr:row>
      <xdr:rowOff>82169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708780"/>
          <a:ext cx="838200" cy="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82169</xdr:rowOff>
    </xdr:from>
    <xdr:to>
      <xdr:col>81</xdr:col>
      <xdr:colOff>50800</xdr:colOff>
      <xdr:row>97</xdr:row>
      <xdr:rowOff>87757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712819"/>
          <a:ext cx="889000" cy="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85026</xdr:rowOff>
    </xdr:from>
    <xdr:to>
      <xdr:col>76</xdr:col>
      <xdr:colOff>114300</xdr:colOff>
      <xdr:row>97</xdr:row>
      <xdr:rowOff>87757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715676"/>
          <a:ext cx="889000" cy="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85026</xdr:rowOff>
    </xdr:from>
    <xdr:to>
      <xdr:col>71</xdr:col>
      <xdr:colOff>177800</xdr:colOff>
      <xdr:row>97</xdr:row>
      <xdr:rowOff>87033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715676"/>
          <a:ext cx="889000" cy="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27330</xdr:rowOff>
    </xdr:from>
    <xdr:to>
      <xdr:col>85</xdr:col>
      <xdr:colOff>177800</xdr:colOff>
      <xdr:row>97</xdr:row>
      <xdr:rowOff>128930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5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5757</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36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31369</xdr:rowOff>
    </xdr:from>
    <xdr:to>
      <xdr:col>81</xdr:col>
      <xdr:colOff>101600</xdr:colOff>
      <xdr:row>97</xdr:row>
      <xdr:rowOff>132969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6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124096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5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36957</xdr:rowOff>
    </xdr:from>
    <xdr:to>
      <xdr:col>76</xdr:col>
      <xdr:colOff>165100</xdr:colOff>
      <xdr:row>97</xdr:row>
      <xdr:rowOff>138557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6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129684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6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34226</xdr:rowOff>
    </xdr:from>
    <xdr:to>
      <xdr:col>72</xdr:col>
      <xdr:colOff>38100</xdr:colOff>
      <xdr:row>97</xdr:row>
      <xdr:rowOff>135826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6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126953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5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36233</xdr:rowOff>
    </xdr:from>
    <xdr:to>
      <xdr:col>67</xdr:col>
      <xdr:colOff>101600</xdr:colOff>
      <xdr:row>97</xdr:row>
      <xdr:rowOff>137833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6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128960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5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歳出決算総額は、住民一人当たり４５０，０８８円となっている。総務費は新庁舎整備事業が完了を迎えつつあり、前年度から減少している。また、</a:t>
          </a:r>
          <a:r>
            <a:rPr kumimoji="1" lang="ja-JP" altLang="en-US" sz="1100">
              <a:solidFill>
                <a:schemeClr val="dk1"/>
              </a:solidFill>
              <a:effectLst/>
              <a:latin typeface="+mn-lt"/>
              <a:ea typeface="+mn-ea"/>
              <a:cs typeface="+mn-cs"/>
            </a:rPr>
            <a:t>衛生費</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鳥栖・三養基西部環境施設組合負担金</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新型コロナウイルスワクチン接種</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減等により、減少している。民生費は障害福祉関係経費、児童福祉関係経費等の増、</a:t>
          </a:r>
          <a:r>
            <a:rPr kumimoji="1" lang="ja-JP" altLang="en-US" sz="1100">
              <a:solidFill>
                <a:schemeClr val="dk1"/>
              </a:solidFill>
              <a:effectLst/>
              <a:latin typeface="+mn-lt"/>
              <a:ea typeface="+mn-ea"/>
              <a:cs typeface="+mn-cs"/>
            </a:rPr>
            <a:t>土木</a:t>
          </a:r>
          <a:r>
            <a:rPr kumimoji="1" lang="ja-JP" altLang="ja-JP" sz="1100">
              <a:solidFill>
                <a:schemeClr val="dk1"/>
              </a:solidFill>
              <a:effectLst/>
              <a:latin typeface="+mn-lt"/>
              <a:ea typeface="+mn-ea"/>
              <a:cs typeface="+mn-cs"/>
            </a:rPr>
            <a:t>費は</a:t>
          </a:r>
          <a:r>
            <a:rPr kumimoji="1" lang="ja-JP" altLang="en-US" sz="1100">
              <a:solidFill>
                <a:schemeClr val="dk1"/>
              </a:solidFill>
              <a:effectLst/>
              <a:latin typeface="+mn-lt"/>
              <a:ea typeface="+mn-ea"/>
              <a:cs typeface="+mn-cs"/>
            </a:rPr>
            <a:t>道路改良事業や鳥栖駅周辺整備事業</a:t>
          </a:r>
          <a:r>
            <a:rPr kumimoji="1" lang="ja-JP" altLang="ja-JP" sz="1100">
              <a:solidFill>
                <a:schemeClr val="dk1"/>
              </a:solidFill>
              <a:effectLst/>
              <a:latin typeface="+mn-lt"/>
              <a:ea typeface="+mn-ea"/>
              <a:cs typeface="+mn-cs"/>
            </a:rPr>
            <a:t>による増等により、それぞれ前年度と比較して増となっている。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佐賀県鳥栖市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財政調整基金残高は、積立額が取崩額を</a:t>
          </a:r>
          <a:r>
            <a:rPr kumimoji="1" lang="ja-JP" altLang="en-US" sz="1100">
              <a:solidFill>
                <a:sysClr val="windowText" lastClr="000000"/>
              </a:solidFill>
              <a:effectLst/>
              <a:latin typeface="+mn-lt"/>
              <a:ea typeface="+mn-ea"/>
              <a:cs typeface="+mn-cs"/>
            </a:rPr>
            <a:t>１１</a:t>
          </a:r>
          <a:r>
            <a:rPr kumimoji="1" lang="ja-JP" altLang="ja-JP" sz="1100">
              <a:solidFill>
                <a:sysClr val="windowText" lastClr="000000"/>
              </a:solidFill>
              <a:effectLst/>
              <a:latin typeface="+mn-lt"/>
              <a:ea typeface="+mn-ea"/>
              <a:cs typeface="+mn-cs"/>
            </a:rPr>
            <a:t>百万円上回った</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分母である標準財政規模が５５０百万円増加したため、</a:t>
          </a:r>
          <a:r>
            <a:rPr kumimoji="1" lang="ja-JP" altLang="ja-JP" sz="1100">
              <a:solidFill>
                <a:sysClr val="windowText" lastClr="000000"/>
              </a:solidFill>
              <a:effectLst/>
              <a:latin typeface="+mn-lt"/>
              <a:ea typeface="+mn-ea"/>
              <a:cs typeface="+mn-cs"/>
            </a:rPr>
            <a:t>標準財政規模比は前年度から</a:t>
          </a:r>
          <a:r>
            <a:rPr kumimoji="1" lang="ja-JP" altLang="en-US" sz="1100">
              <a:solidFill>
                <a:sysClr val="windowText" lastClr="000000"/>
              </a:solidFill>
              <a:effectLst/>
              <a:latin typeface="+mn-lt"/>
              <a:ea typeface="+mn-ea"/>
              <a:cs typeface="+mn-cs"/>
            </a:rPr>
            <a:t>０．７</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a:t>
          </a:r>
          <a:r>
            <a:rPr kumimoji="1" lang="ja-JP" altLang="en-US" sz="1100">
              <a:solidFill>
                <a:sysClr val="windowText" lastClr="000000"/>
              </a:solidFill>
              <a:effectLst/>
              <a:latin typeface="+mn-lt"/>
              <a:ea typeface="+mn-ea"/>
              <a:cs typeface="+mn-cs"/>
            </a:rPr>
            <a:t>２３</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３</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％となった。</a:t>
          </a:r>
          <a:endParaRPr lang="ja-JP" altLang="ja-JP">
            <a:effectLst/>
          </a:endParaRPr>
        </a:p>
        <a:p>
          <a:r>
            <a:rPr kumimoji="1" lang="ja-JP" altLang="ja-JP" sz="1100">
              <a:solidFill>
                <a:schemeClr val="dk1"/>
              </a:solidFill>
              <a:effectLst/>
              <a:latin typeface="+mn-lt"/>
              <a:ea typeface="+mn-ea"/>
              <a:cs typeface="+mn-cs"/>
            </a:rPr>
            <a:t>　実質収支額が１</a:t>
          </a:r>
          <a:r>
            <a:rPr kumimoji="1" lang="ja-JP" altLang="en-US" sz="1100">
              <a:solidFill>
                <a:schemeClr val="dk1"/>
              </a:solidFill>
              <a:effectLst/>
              <a:latin typeface="+mn-lt"/>
              <a:ea typeface="+mn-ea"/>
              <a:cs typeface="+mn-cs"/>
            </a:rPr>
            <a:t>５８</a:t>
          </a:r>
          <a:r>
            <a:rPr kumimoji="1" lang="ja-JP" altLang="ja-JP" sz="1100">
              <a:solidFill>
                <a:schemeClr val="dk1"/>
              </a:solidFill>
              <a:effectLst/>
              <a:latin typeface="+mn-lt"/>
              <a:ea typeface="+mn-ea"/>
              <a:cs typeface="+mn-cs"/>
            </a:rPr>
            <a:t>百万円減少したことにより、標準財政規模比は前年度から</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１０</a:t>
          </a:r>
          <a:r>
            <a:rPr kumimoji="1" lang="ja-JP" altLang="ja-JP" sz="1100">
              <a:solidFill>
                <a:schemeClr val="dk1"/>
              </a:solidFill>
              <a:effectLst/>
              <a:latin typeface="+mn-lt"/>
              <a:ea typeface="+mn-ea"/>
              <a:cs typeface="+mn-cs"/>
            </a:rPr>
            <a:t>ポイント減少し、</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６８</a:t>
          </a:r>
          <a:r>
            <a:rPr kumimoji="1" lang="ja-JP" altLang="ja-JP" sz="1100">
              <a:solidFill>
                <a:schemeClr val="dk1"/>
              </a:solidFill>
              <a:effectLst/>
              <a:latin typeface="+mn-lt"/>
              <a:ea typeface="+mn-ea"/>
              <a:cs typeface="+mn-cs"/>
            </a:rPr>
            <a:t>％となった。</a:t>
          </a:r>
          <a:endParaRPr lang="ja-JP" altLang="ja-JP">
            <a:effectLst/>
          </a:endParaRPr>
        </a:p>
        <a:p>
          <a:r>
            <a:rPr kumimoji="1" lang="ja-JP" altLang="ja-JP" sz="1100">
              <a:solidFill>
                <a:schemeClr val="dk1"/>
              </a:solidFill>
              <a:effectLst/>
              <a:latin typeface="+mn-lt"/>
              <a:ea typeface="+mn-ea"/>
              <a:cs typeface="+mn-cs"/>
            </a:rPr>
            <a:t>　単年度収支が前年度から</a:t>
          </a:r>
          <a:r>
            <a:rPr kumimoji="1" lang="ja-JP" altLang="en-US" sz="1100">
              <a:solidFill>
                <a:schemeClr val="dk1"/>
              </a:solidFill>
              <a:effectLst/>
              <a:latin typeface="+mn-lt"/>
              <a:ea typeface="+mn-ea"/>
              <a:cs typeface="+mn-cs"/>
            </a:rPr>
            <a:t>４７</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し、実質単年度収支額も前年度から</a:t>
          </a:r>
          <a:r>
            <a:rPr kumimoji="1" lang="ja-JP" altLang="en-US" sz="1100">
              <a:solidFill>
                <a:schemeClr val="dk1"/>
              </a:solidFill>
              <a:effectLst/>
              <a:latin typeface="+mn-lt"/>
              <a:ea typeface="+mn-ea"/>
              <a:cs typeface="+mn-cs"/>
            </a:rPr>
            <a:t>９５８</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したため、標準財政規模比で</a:t>
          </a:r>
          <a:r>
            <a:rPr kumimoji="1" lang="ja-JP" altLang="en-US" sz="1100">
              <a:solidFill>
                <a:schemeClr val="dk1"/>
              </a:solidFill>
              <a:effectLst/>
              <a:latin typeface="+mn-lt"/>
              <a:ea typeface="+mn-ea"/>
              <a:cs typeface="+mn-cs"/>
            </a:rPr>
            <a:t>▲０．８５</a:t>
          </a:r>
          <a:r>
            <a:rPr kumimoji="1" lang="ja-JP" altLang="ja-JP" sz="1100">
              <a:solidFill>
                <a:schemeClr val="dk1"/>
              </a:solidFill>
              <a:effectLst/>
              <a:latin typeface="+mn-lt"/>
              <a:ea typeface="+mn-ea"/>
              <a:cs typeface="+mn-cs"/>
            </a:rPr>
            <a:t>％となり、前年度から</a:t>
          </a:r>
          <a:r>
            <a:rPr kumimoji="1" lang="ja-JP" altLang="en-US" sz="1100">
              <a:solidFill>
                <a:schemeClr val="dk1"/>
              </a:solidFill>
              <a:effectLst/>
              <a:latin typeface="+mn-lt"/>
              <a:ea typeface="+mn-ea"/>
              <a:cs typeface="+mn-cs"/>
            </a:rPr>
            <a:t>５．７５</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佐賀県鳥栖市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一般会計の実質収支は、</a:t>
          </a:r>
          <a:r>
            <a:rPr lang="ja-JP" altLang="ja-JP" sz="1100">
              <a:solidFill>
                <a:schemeClr val="dk1"/>
              </a:solidFill>
              <a:effectLst/>
              <a:latin typeface="+mn-lt"/>
              <a:ea typeface="+mn-ea"/>
              <a:cs typeface="+mn-cs"/>
            </a:rPr>
            <a:t>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年度国県支出金の超過収入の影響等により、</a:t>
          </a:r>
          <a:endParaRPr lang="ja-JP" altLang="ja-JP" sz="1400">
            <a:effectLst/>
          </a:endParaRPr>
        </a:p>
        <a:p>
          <a:r>
            <a:rPr lang="ja-JP" altLang="en-US" sz="1100">
              <a:solidFill>
                <a:schemeClr val="dk1"/>
              </a:solidFill>
              <a:effectLst/>
              <a:latin typeface="+mn-lt"/>
              <a:ea typeface="+mn-ea"/>
              <a:cs typeface="+mn-cs"/>
            </a:rPr>
            <a:t>８１０</a:t>
          </a:r>
          <a:r>
            <a:rPr lang="ja-JP" altLang="ja-JP" sz="1100">
              <a:solidFill>
                <a:schemeClr val="dk1"/>
              </a:solidFill>
              <a:effectLst/>
              <a:latin typeface="+mn-lt"/>
              <a:ea typeface="+mn-ea"/>
              <a:cs typeface="+mn-cs"/>
            </a:rPr>
            <a:t>百万円の黒字となったが、前年度から黒字幅が</a:t>
          </a:r>
          <a:r>
            <a:rPr lang="ja-JP" altLang="en-US" sz="1100">
              <a:solidFill>
                <a:schemeClr val="dk1"/>
              </a:solidFill>
              <a:effectLst/>
              <a:latin typeface="+mn-lt"/>
              <a:ea typeface="+mn-ea"/>
              <a:cs typeface="+mn-cs"/>
            </a:rPr>
            <a:t>１５８</a:t>
          </a:r>
          <a:r>
            <a:rPr lang="ja-JP" altLang="ja-JP" sz="1100">
              <a:solidFill>
                <a:schemeClr val="dk1"/>
              </a:solidFill>
              <a:effectLst/>
              <a:latin typeface="+mn-lt"/>
              <a:ea typeface="+mn-ea"/>
              <a:cs typeface="+mn-cs"/>
            </a:rPr>
            <a:t>百万円の減となったため、標準財政規模比は１．</a:t>
          </a:r>
          <a:r>
            <a:rPr lang="ja-JP" altLang="en-US" sz="1100">
              <a:solidFill>
                <a:schemeClr val="dk1"/>
              </a:solidFill>
              <a:effectLst/>
              <a:latin typeface="+mn-lt"/>
              <a:ea typeface="+mn-ea"/>
              <a:cs typeface="+mn-cs"/>
            </a:rPr>
            <a:t>０９</a:t>
          </a:r>
          <a:r>
            <a:rPr lang="ja-JP" altLang="ja-JP" sz="1100">
              <a:solidFill>
                <a:schemeClr val="dk1"/>
              </a:solidFill>
              <a:effectLst/>
              <a:latin typeface="+mn-lt"/>
              <a:ea typeface="+mn-ea"/>
              <a:cs typeface="+mn-cs"/>
            </a:rPr>
            <a:t>ポイント減少し、</a:t>
          </a:r>
          <a:r>
            <a:rPr lang="ja-JP" altLang="en-US" sz="1100">
              <a:solidFill>
                <a:schemeClr val="dk1"/>
              </a:solidFill>
              <a:effectLst/>
              <a:latin typeface="+mn-lt"/>
              <a:ea typeface="+mn-ea"/>
              <a:cs typeface="+mn-cs"/>
            </a:rPr>
            <a:t>４．６８</a:t>
          </a:r>
          <a:r>
            <a:rPr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また、全体の実質収支の黒字額は</a:t>
          </a:r>
          <a:r>
            <a:rPr kumimoji="1" lang="ja-JP" altLang="en-US" sz="1100">
              <a:solidFill>
                <a:schemeClr val="dk1"/>
              </a:solidFill>
              <a:effectLst/>
              <a:latin typeface="+mn-lt"/>
              <a:ea typeface="+mn-ea"/>
              <a:cs typeface="+mn-cs"/>
            </a:rPr>
            <a:t>３３</a:t>
          </a:r>
          <a:r>
            <a:rPr kumimoji="1" lang="ja-JP" altLang="ja-JP" sz="1100">
              <a:solidFill>
                <a:schemeClr val="dk1"/>
              </a:solidFill>
              <a:effectLst/>
              <a:latin typeface="+mn-lt"/>
              <a:ea typeface="+mn-ea"/>
              <a:cs typeface="+mn-cs"/>
            </a:rPr>
            <a:t>百円の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％）となり、標準財政規模が増（＋３．</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％）となったため、全体の標準財政規模比は減となった。</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佐賀県鳥栖市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産業団地造成事業の元利償還金に対する繰入金の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等による公営企業債の元利償還金に対する繰入金の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a:t>
          </a:r>
          <a:r>
            <a:rPr kumimoji="1" lang="ja-JP" altLang="en-US" sz="1100">
              <a:solidFill>
                <a:schemeClr val="dk1"/>
              </a:solidFill>
              <a:effectLst/>
              <a:latin typeface="+mn-lt"/>
              <a:ea typeface="+mn-ea"/>
              <a:cs typeface="+mn-cs"/>
            </a:rPr>
            <a:t>２３</a:t>
          </a:r>
          <a:r>
            <a:rPr kumimoji="1" lang="ja-JP" altLang="ja-JP" sz="1100">
              <a:solidFill>
                <a:schemeClr val="dk1"/>
              </a:solidFill>
              <a:effectLst/>
              <a:latin typeface="+mn-lt"/>
              <a:ea typeface="+mn-ea"/>
              <a:cs typeface="+mn-cs"/>
            </a:rPr>
            <a:t>百万円）等を主な要因として、実質公債費比率の分子は</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１４</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百万円）となっている。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　減債基金積立相当額の積立ルールが３０年償還で毎年度の積立額を発行額の３０分の１として設定しているのに対して、当市においては、償還年数を５年で設定し積立と取崩を行い、かつ平成２１年度以降、対象となる市債の発行がないため、減債基金残高と減債基金積立相当額に乖離が生じている。</a:t>
          </a:r>
          <a:endParaRPr lang="ja-JP" altLang="ja-JP" sz="105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佐賀県鳥栖市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前年度と比較すると、実質的な将来負担額（将来負担比率の分子）は、</a:t>
          </a:r>
          <a:r>
            <a:rPr kumimoji="1" lang="ja-JP" altLang="en-US" sz="1100">
              <a:solidFill>
                <a:sysClr val="windowText" lastClr="000000"/>
              </a:solidFill>
              <a:effectLst/>
              <a:latin typeface="+mn-lt"/>
              <a:ea typeface="+mn-ea"/>
              <a:cs typeface="+mn-cs"/>
            </a:rPr>
            <a:t>３４６</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これは、</a:t>
          </a:r>
          <a:r>
            <a:rPr kumimoji="1" lang="ja-JP" altLang="en-US" sz="1100">
              <a:solidFill>
                <a:sysClr val="windowText" lastClr="000000"/>
              </a:solidFill>
              <a:effectLst/>
              <a:latin typeface="+mn-lt"/>
              <a:ea typeface="+mn-ea"/>
              <a:cs typeface="+mn-cs"/>
            </a:rPr>
            <a:t>充当可能財源等のうち、減債基金の増（＋３８３百万円）等による充当可能基金の</a:t>
          </a:r>
          <a:r>
            <a:rPr kumimoji="1" lang="ja-JP" altLang="ja-JP" sz="1100">
              <a:solidFill>
                <a:sysClr val="windowText" lastClr="000000"/>
              </a:solidFill>
              <a:effectLst/>
              <a:latin typeface="+mn-lt"/>
              <a:ea typeface="+mn-ea"/>
              <a:cs typeface="+mn-cs"/>
            </a:rPr>
            <a:t>増（＋</a:t>
          </a:r>
          <a:r>
            <a:rPr kumimoji="1" lang="ja-JP" altLang="en-US" sz="1100">
              <a:solidFill>
                <a:sysClr val="windowText" lastClr="000000"/>
              </a:solidFill>
              <a:effectLst/>
              <a:latin typeface="+mn-lt"/>
              <a:ea typeface="+mn-ea"/>
              <a:cs typeface="+mn-cs"/>
            </a:rPr>
            <a:t>８５７</a:t>
          </a:r>
          <a:r>
            <a:rPr kumimoji="1" lang="ja-JP" altLang="ja-JP" sz="1100">
              <a:solidFill>
                <a:sysClr val="windowText" lastClr="000000"/>
              </a:solidFill>
              <a:effectLst/>
              <a:latin typeface="+mn-lt"/>
              <a:ea typeface="+mn-ea"/>
              <a:cs typeface="+mn-cs"/>
            </a:rPr>
            <a:t>百万円）等が主な要因である。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佐賀県鳥栖市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主に財政調整基金を</a:t>
          </a:r>
          <a:r>
            <a:rPr kumimoji="1" lang="ja-JP" altLang="en-US" sz="1300">
              <a:solidFill>
                <a:schemeClr val="dk1"/>
              </a:solidFill>
              <a:effectLst/>
              <a:latin typeface="+mn-lt"/>
              <a:ea typeface="+mn-ea"/>
              <a:cs typeface="+mn-cs"/>
            </a:rPr>
            <a:t>２９７</a:t>
          </a:r>
          <a:r>
            <a:rPr kumimoji="1" lang="ja-JP" altLang="ja-JP" sz="1300">
              <a:solidFill>
                <a:schemeClr val="dk1"/>
              </a:solidFill>
              <a:effectLst/>
              <a:latin typeface="+mn-lt"/>
              <a:ea typeface="+mn-ea"/>
              <a:cs typeface="+mn-cs"/>
            </a:rPr>
            <a:t>百万円、公共施設整備基金を</a:t>
          </a:r>
          <a:r>
            <a:rPr kumimoji="1" lang="ja-JP" altLang="en-US" sz="1300">
              <a:solidFill>
                <a:schemeClr val="dk1"/>
              </a:solidFill>
              <a:effectLst/>
              <a:latin typeface="+mn-lt"/>
              <a:ea typeface="+mn-ea"/>
              <a:cs typeface="+mn-cs"/>
            </a:rPr>
            <a:t>４８０</a:t>
          </a:r>
          <a:r>
            <a:rPr kumimoji="1" lang="ja-JP" altLang="ja-JP" sz="1300">
              <a:solidFill>
                <a:schemeClr val="dk1"/>
              </a:solidFill>
              <a:effectLst/>
              <a:latin typeface="+mn-lt"/>
              <a:ea typeface="+mn-ea"/>
              <a:cs typeface="+mn-cs"/>
            </a:rPr>
            <a:t>百万円、</a:t>
          </a:r>
          <a:r>
            <a:rPr kumimoji="1" lang="ja-JP" altLang="en-US" sz="1300">
              <a:solidFill>
                <a:schemeClr val="dk1"/>
              </a:solidFill>
              <a:effectLst/>
              <a:latin typeface="+mn-lt"/>
              <a:ea typeface="+mn-ea"/>
              <a:cs typeface="+mn-cs"/>
            </a:rPr>
            <a:t>地域環境整備</a:t>
          </a:r>
          <a:r>
            <a:rPr kumimoji="1" lang="ja-JP" altLang="ja-JP" sz="1300">
              <a:solidFill>
                <a:schemeClr val="dk1"/>
              </a:solidFill>
              <a:effectLst/>
              <a:latin typeface="+mn-lt"/>
              <a:ea typeface="+mn-ea"/>
              <a:cs typeface="+mn-cs"/>
            </a:rPr>
            <a:t>基金を</a:t>
          </a:r>
          <a:r>
            <a:rPr kumimoji="1" lang="ja-JP" altLang="en-US" sz="1300">
              <a:solidFill>
                <a:schemeClr val="dk1"/>
              </a:solidFill>
              <a:effectLst/>
              <a:latin typeface="+mn-lt"/>
              <a:ea typeface="+mn-ea"/>
              <a:cs typeface="+mn-cs"/>
            </a:rPr>
            <a:t>４５</a:t>
          </a:r>
          <a:r>
            <a:rPr kumimoji="1" lang="ja-JP" altLang="ja-JP" sz="1300">
              <a:solidFill>
                <a:schemeClr val="dk1"/>
              </a:solidFill>
              <a:effectLst/>
              <a:latin typeface="+mn-lt"/>
              <a:ea typeface="+mn-ea"/>
              <a:cs typeface="+mn-cs"/>
            </a:rPr>
            <a:t>百万円取り崩した一方、減債基金に</a:t>
          </a:r>
          <a:r>
            <a:rPr kumimoji="1" lang="ja-JP" altLang="en-US" sz="1300">
              <a:solidFill>
                <a:schemeClr val="dk1"/>
              </a:solidFill>
              <a:effectLst/>
              <a:latin typeface="+mn-lt"/>
              <a:ea typeface="+mn-ea"/>
              <a:cs typeface="+mn-cs"/>
            </a:rPr>
            <a:t>３８３</a:t>
          </a:r>
          <a:r>
            <a:rPr kumimoji="1" lang="ja-JP" altLang="ja-JP" sz="1300">
              <a:solidFill>
                <a:schemeClr val="dk1"/>
              </a:solidFill>
              <a:effectLst/>
              <a:latin typeface="+mn-lt"/>
              <a:ea typeface="+mn-ea"/>
              <a:cs typeface="+mn-cs"/>
            </a:rPr>
            <a:t>百万</a:t>
          </a:r>
          <a:r>
            <a:rPr kumimoji="1" lang="ja-JP" altLang="en-US" sz="1300">
              <a:solidFill>
                <a:schemeClr val="dk1"/>
              </a:solidFill>
              <a:effectLst/>
              <a:latin typeface="+mn-lt"/>
              <a:ea typeface="+mn-ea"/>
              <a:cs typeface="+mn-cs"/>
            </a:rPr>
            <a:t>円</a:t>
          </a:r>
          <a:r>
            <a:rPr kumimoji="1" lang="ja-JP" altLang="ja-JP" sz="1300">
              <a:solidFill>
                <a:schemeClr val="dk1"/>
              </a:solidFill>
              <a:effectLst/>
              <a:latin typeface="+mn-lt"/>
              <a:ea typeface="+mn-ea"/>
              <a:cs typeface="+mn-cs"/>
            </a:rPr>
            <a:t>、公共施設整備基金に</a:t>
          </a:r>
          <a:r>
            <a:rPr kumimoji="1" lang="ja-JP" altLang="en-US" sz="1300">
              <a:solidFill>
                <a:schemeClr val="dk1"/>
              </a:solidFill>
              <a:effectLst/>
              <a:latin typeface="+mn-lt"/>
              <a:ea typeface="+mn-ea"/>
              <a:cs typeface="+mn-cs"/>
            </a:rPr>
            <a:t>３１１</a:t>
          </a:r>
          <a:r>
            <a:rPr kumimoji="1" lang="ja-JP" altLang="ja-JP" sz="1300">
              <a:solidFill>
                <a:schemeClr val="dk1"/>
              </a:solidFill>
              <a:effectLst/>
              <a:latin typeface="+mn-lt"/>
              <a:ea typeface="+mn-ea"/>
              <a:cs typeface="+mn-cs"/>
            </a:rPr>
            <a:t>百万円、財政調整基金に</a:t>
          </a:r>
          <a:r>
            <a:rPr kumimoji="1" lang="ja-JP" altLang="en-US" sz="1300">
              <a:solidFill>
                <a:schemeClr val="dk1"/>
              </a:solidFill>
              <a:effectLst/>
              <a:latin typeface="+mn-lt"/>
              <a:ea typeface="+mn-ea"/>
              <a:cs typeface="+mn-cs"/>
            </a:rPr>
            <a:t>３０８</a:t>
          </a:r>
          <a:r>
            <a:rPr kumimoji="1" lang="ja-JP" altLang="ja-JP" sz="1300">
              <a:solidFill>
                <a:schemeClr val="dk1"/>
              </a:solidFill>
              <a:effectLst/>
              <a:latin typeface="+mn-lt"/>
              <a:ea typeface="+mn-ea"/>
              <a:cs typeface="+mn-cs"/>
            </a:rPr>
            <a:t>百万円、</a:t>
          </a:r>
          <a:r>
            <a:rPr kumimoji="1" lang="ja-JP" altLang="en-US" sz="1300">
              <a:solidFill>
                <a:schemeClr val="dk1"/>
              </a:solidFill>
              <a:effectLst/>
              <a:latin typeface="+mn-lt"/>
              <a:ea typeface="+mn-ea"/>
              <a:cs typeface="+mn-cs"/>
            </a:rPr>
            <a:t>ふるさと「とす」応援寄附金基金</a:t>
          </a:r>
          <a:r>
            <a:rPr kumimoji="1" lang="ja-JP" altLang="ja-JP" sz="1300">
              <a:solidFill>
                <a:schemeClr val="dk1"/>
              </a:solidFill>
              <a:effectLst/>
              <a:latin typeface="+mn-lt"/>
              <a:ea typeface="+mn-ea"/>
              <a:cs typeface="+mn-cs"/>
            </a:rPr>
            <a:t>に</a:t>
          </a:r>
          <a:r>
            <a:rPr kumimoji="1" lang="ja-JP" altLang="en-US" sz="1300">
              <a:solidFill>
                <a:schemeClr val="dk1"/>
              </a:solidFill>
              <a:effectLst/>
              <a:latin typeface="+mn-lt"/>
              <a:ea typeface="+mn-ea"/>
              <a:cs typeface="+mn-cs"/>
            </a:rPr>
            <a:t>２６２</a:t>
          </a:r>
          <a:r>
            <a:rPr kumimoji="1" lang="ja-JP" altLang="ja-JP" sz="1300">
              <a:solidFill>
                <a:schemeClr val="dk1"/>
              </a:solidFill>
              <a:effectLst/>
              <a:latin typeface="+mn-lt"/>
              <a:ea typeface="+mn-ea"/>
              <a:cs typeface="+mn-cs"/>
            </a:rPr>
            <a:t>百万円を積み立てた</a:t>
          </a:r>
          <a:r>
            <a:rPr kumimoji="1" lang="ja-JP" altLang="en-US" sz="1300">
              <a:solidFill>
                <a:schemeClr val="dk1"/>
              </a:solidFill>
              <a:effectLst/>
              <a:latin typeface="+mn-lt"/>
              <a:ea typeface="+mn-ea"/>
              <a:cs typeface="+mn-cs"/>
            </a:rPr>
            <a:t>こと</a:t>
          </a:r>
          <a:r>
            <a:rPr kumimoji="1" lang="ja-JP" altLang="ja-JP" sz="1300">
              <a:solidFill>
                <a:schemeClr val="dk1"/>
              </a:solidFill>
              <a:effectLst/>
              <a:latin typeface="+mn-lt"/>
              <a:ea typeface="+mn-ea"/>
              <a:cs typeface="+mn-cs"/>
            </a:rPr>
            <a:t>等により、基金全体としては前年度から</a:t>
          </a:r>
          <a:r>
            <a:rPr kumimoji="1" lang="ja-JP" altLang="en-US" sz="1300">
              <a:solidFill>
                <a:schemeClr val="dk1"/>
              </a:solidFill>
              <a:effectLst/>
              <a:latin typeface="+mn-lt"/>
              <a:ea typeface="+mn-ea"/>
              <a:cs typeface="+mn-cs"/>
            </a:rPr>
            <a:t>９２７</a:t>
          </a:r>
          <a:r>
            <a:rPr kumimoji="1" lang="ja-JP" altLang="ja-JP" sz="1300">
              <a:solidFill>
                <a:schemeClr val="dk1"/>
              </a:solidFill>
              <a:effectLst/>
              <a:latin typeface="+mn-lt"/>
              <a:ea typeface="+mn-ea"/>
              <a:cs typeface="+mn-cs"/>
            </a:rPr>
            <a:t>百万円増加し１</a:t>
          </a:r>
          <a:r>
            <a:rPr kumimoji="1" lang="ja-JP" altLang="en-US" sz="1300">
              <a:solidFill>
                <a:schemeClr val="dk1"/>
              </a:solidFill>
              <a:effectLst/>
              <a:latin typeface="+mn-lt"/>
              <a:ea typeface="+mn-ea"/>
              <a:cs typeface="+mn-cs"/>
            </a:rPr>
            <a:t>４</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５３４</a:t>
          </a:r>
          <a:r>
            <a:rPr kumimoji="1" lang="ja-JP" altLang="ja-JP" sz="1300">
              <a:solidFill>
                <a:schemeClr val="dk1"/>
              </a:solidFill>
              <a:effectLst/>
              <a:latin typeface="+mn-lt"/>
              <a:ea typeface="+mn-ea"/>
              <a:cs typeface="+mn-cs"/>
            </a:rPr>
            <a:t>百万円となっている。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chemeClr val="dk1"/>
              </a:solidFill>
              <a:effectLst/>
              <a:latin typeface="+mn-lt"/>
              <a:ea typeface="+mn-ea"/>
              <a:cs typeface="+mn-cs"/>
            </a:rPr>
            <a:t>　今後本格化する新庁舎整備事業等の大型事業の市債償還等に対応できるよう計画的に積立てを行う一方、公共施設等総合管理計画に基づいて、老朽化した公共施設の長寿命化等を行う財源として計画的な取り崩しを行う。</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（基金の使途）</a:t>
          </a:r>
          <a:endParaRPr lang="ja-JP" altLang="ja-JP" sz="1200">
            <a:effectLst/>
          </a:endParaRPr>
        </a:p>
        <a:p>
          <a:r>
            <a:rPr kumimoji="1" lang="ja-JP" altLang="ja-JP" sz="1200">
              <a:solidFill>
                <a:schemeClr val="dk1"/>
              </a:solidFill>
              <a:effectLst/>
              <a:latin typeface="+mn-lt"/>
              <a:ea typeface="+mn-ea"/>
              <a:cs typeface="+mn-cs"/>
            </a:rPr>
            <a:t>　公共施設整備基金：公共施設の整備</a:t>
          </a:r>
          <a:endParaRPr lang="ja-JP" altLang="ja-JP" sz="1200">
            <a:effectLst/>
          </a:endParaRPr>
        </a:p>
        <a:p>
          <a:r>
            <a:rPr kumimoji="1" lang="ja-JP" altLang="ja-JP" sz="1200">
              <a:solidFill>
                <a:schemeClr val="dk1"/>
              </a:solidFill>
              <a:effectLst/>
              <a:latin typeface="+mn-lt"/>
              <a:ea typeface="+mn-ea"/>
              <a:cs typeface="+mn-cs"/>
            </a:rPr>
            <a:t>　都市開発基金：鳥栖駅周辺市街地整備事業等の推進及び当該事業に関連する都市施設の整備</a:t>
          </a:r>
          <a:endParaRPr lang="ja-JP" altLang="ja-JP" sz="1200">
            <a:effectLst/>
          </a:endParaRPr>
        </a:p>
        <a:p>
          <a:r>
            <a:rPr kumimoji="1" lang="ja-JP" altLang="ja-JP" sz="1200">
              <a:solidFill>
                <a:schemeClr val="dk1"/>
              </a:solidFill>
              <a:effectLst/>
              <a:latin typeface="+mn-lt"/>
              <a:ea typeface="+mn-ea"/>
              <a:cs typeface="+mn-cs"/>
            </a:rPr>
            <a:t>　退職手当基金：</a:t>
          </a:r>
          <a:r>
            <a:rPr kumimoji="1" lang="ja-JP" altLang="en-US" sz="1200">
              <a:solidFill>
                <a:schemeClr val="dk1"/>
              </a:solidFill>
              <a:effectLst/>
              <a:latin typeface="+mn-lt"/>
              <a:ea typeface="+mn-ea"/>
              <a:cs typeface="+mn-cs"/>
            </a:rPr>
            <a:t>今後想定される職員の退職手当に備えるための財源</a:t>
          </a:r>
          <a:endParaRPr lang="ja-JP" altLang="ja-JP" sz="1200">
            <a:effectLst/>
          </a:endParaRPr>
        </a:p>
        <a:p>
          <a:r>
            <a:rPr kumimoji="1" lang="ja-JP" altLang="ja-JP" sz="1200">
              <a:solidFill>
                <a:schemeClr val="dk1"/>
              </a:solidFill>
              <a:effectLst/>
              <a:latin typeface="+mn-lt"/>
              <a:ea typeface="+mn-ea"/>
              <a:cs typeface="+mn-cs"/>
            </a:rPr>
            <a:t>　九州新幹線減渇水被害対策基金：九州新幹線工事に起因する農業用水源減渇水被害の対策施設の維持管理</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地域福祉基金：高齢化社会に対応した民間活動の推進、健康及び生きがいづくりの推進に関する事業</a:t>
          </a:r>
          <a:endParaRPr kumimoji="1" lang="en-US" altLang="ja-JP" sz="1200">
            <a:solidFill>
              <a:schemeClr val="dk1"/>
            </a:solidFill>
            <a:effectLst/>
            <a:latin typeface="+mn-lt"/>
            <a:ea typeface="+mn-ea"/>
            <a:cs typeface="+mn-cs"/>
          </a:endParaRPr>
        </a:p>
        <a:p>
          <a:endParaRPr lang="ja-JP" altLang="ja-JP" sz="1200">
            <a:effectLst/>
          </a:endParaRPr>
        </a:p>
        <a:p>
          <a:r>
            <a:rPr kumimoji="1" lang="ja-JP" altLang="ja-JP" sz="1200">
              <a:solidFill>
                <a:schemeClr val="dk1"/>
              </a:solidFill>
              <a:effectLst/>
              <a:latin typeface="+mn-lt"/>
              <a:ea typeface="+mn-ea"/>
              <a:cs typeface="+mn-cs"/>
            </a:rPr>
            <a:t>（増減理由）</a:t>
          </a:r>
          <a:endParaRPr lang="ja-JP" altLang="ja-JP" sz="1200">
            <a:effectLst/>
          </a:endParaRPr>
        </a:p>
        <a:p>
          <a:r>
            <a:rPr kumimoji="1" lang="ja-JP" altLang="ja-JP" sz="1200">
              <a:solidFill>
                <a:schemeClr val="dk1"/>
              </a:solidFill>
              <a:effectLst/>
              <a:latin typeface="+mn-lt"/>
              <a:ea typeface="+mn-ea"/>
              <a:cs typeface="+mn-cs"/>
            </a:rPr>
            <a:t>　公共施設整備基金：公共施設の老朽化対策のため３１１百万円積み立てた一方で、新庁舎整備事業等の財源として４８０百万円を充当したことによる</a:t>
          </a:r>
          <a:r>
            <a:rPr kumimoji="1" lang="ja-JP" altLang="en-US" sz="1200">
              <a:solidFill>
                <a:schemeClr val="dk1"/>
              </a:solidFill>
              <a:effectLst/>
              <a:latin typeface="+mn-lt"/>
              <a:ea typeface="+mn-ea"/>
              <a:cs typeface="+mn-cs"/>
            </a:rPr>
            <a:t>減少</a:t>
          </a:r>
          <a:endParaRPr lang="ja-JP" altLang="ja-JP" sz="1200">
            <a:effectLst/>
          </a:endParaRPr>
        </a:p>
        <a:p>
          <a:r>
            <a:rPr kumimoji="1" lang="ja-JP" altLang="ja-JP" sz="1200">
              <a:solidFill>
                <a:schemeClr val="dk1"/>
              </a:solidFill>
              <a:effectLst/>
              <a:latin typeface="+mn-lt"/>
              <a:ea typeface="+mn-ea"/>
              <a:cs typeface="+mn-cs"/>
            </a:rPr>
            <a:t>　都市開発基金：鳥栖駅周辺整備事業に備えるため１０</a:t>
          </a:r>
          <a:r>
            <a:rPr kumimoji="1" lang="ja-JP" altLang="en-US" sz="1200">
              <a:solidFill>
                <a:schemeClr val="dk1"/>
              </a:solidFill>
              <a:effectLst/>
              <a:latin typeface="+mn-lt"/>
              <a:ea typeface="+mn-ea"/>
              <a:cs typeface="+mn-cs"/>
            </a:rPr>
            <a:t>１</a:t>
          </a:r>
          <a:r>
            <a:rPr kumimoji="1" lang="ja-JP" altLang="ja-JP" sz="1200">
              <a:solidFill>
                <a:schemeClr val="dk1"/>
              </a:solidFill>
              <a:effectLst/>
              <a:latin typeface="+mn-lt"/>
              <a:ea typeface="+mn-ea"/>
              <a:cs typeface="+mn-cs"/>
            </a:rPr>
            <a:t>百万円積み立てたことによる増加</a:t>
          </a:r>
          <a:endParaRPr lang="ja-JP" altLang="ja-JP" sz="1200">
            <a:effectLst/>
          </a:endParaRPr>
        </a:p>
        <a:p>
          <a:r>
            <a:rPr kumimoji="1" lang="ja-JP" altLang="ja-JP" sz="1200">
              <a:solidFill>
                <a:schemeClr val="dk1"/>
              </a:solidFill>
              <a:effectLst/>
              <a:latin typeface="+mn-lt"/>
              <a:ea typeface="+mn-ea"/>
              <a:cs typeface="+mn-cs"/>
            </a:rPr>
            <a:t>　退職手当基金：今後想定される退職手当の財源として</a:t>
          </a:r>
          <a:r>
            <a:rPr kumimoji="1" lang="ja-JP" altLang="en-US" sz="1200">
              <a:solidFill>
                <a:schemeClr val="dk1"/>
              </a:solidFill>
              <a:effectLst/>
              <a:latin typeface="+mn-lt"/>
              <a:ea typeface="+mn-ea"/>
              <a:cs typeface="+mn-cs"/>
            </a:rPr>
            <a:t>２６０</a:t>
          </a:r>
          <a:r>
            <a:rPr kumimoji="1" lang="ja-JP" altLang="ja-JP" sz="1200">
              <a:solidFill>
                <a:schemeClr val="dk1"/>
              </a:solidFill>
              <a:effectLst/>
              <a:latin typeface="+mn-lt"/>
              <a:ea typeface="+mn-ea"/>
              <a:cs typeface="+mn-cs"/>
            </a:rPr>
            <a:t>百万円積み立てたことによる増加</a:t>
          </a:r>
          <a:endParaRPr lang="ja-JP" altLang="ja-JP" sz="1200">
            <a:effectLst/>
          </a:endParaRPr>
        </a:p>
        <a:p>
          <a:endParaRPr lang="ja-JP" altLang="ja-JP" sz="1200">
            <a:effectLst/>
          </a:endParaRPr>
        </a:p>
        <a:p>
          <a:r>
            <a:rPr kumimoji="1" lang="ja-JP" altLang="ja-JP" sz="1200">
              <a:solidFill>
                <a:schemeClr val="dk1"/>
              </a:solidFill>
              <a:effectLst/>
              <a:latin typeface="+mn-lt"/>
              <a:ea typeface="+mn-ea"/>
              <a:cs typeface="+mn-cs"/>
            </a:rPr>
            <a:t>（今後の方針）</a:t>
          </a:r>
          <a:endParaRPr lang="ja-JP" altLang="ja-JP" sz="1200">
            <a:effectLst/>
          </a:endParaRPr>
        </a:p>
        <a:p>
          <a:pPr eaLnBrk="1" fontAlgn="auto" latinLnBrk="0" hangingPunct="1"/>
          <a:r>
            <a:rPr lang="ja-JP" altLang="ja-JP"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公共施設整備基金：公共施設の老朽化対策の財源として順次充当予定</a:t>
          </a:r>
          <a:endParaRPr lang="ja-JP" altLang="ja-JP" sz="1200">
            <a:effectLst/>
          </a:endParaRPr>
        </a:p>
        <a:p>
          <a:r>
            <a:rPr kumimoji="1" lang="ja-JP" altLang="ja-JP" sz="1200">
              <a:solidFill>
                <a:schemeClr val="dk1"/>
              </a:solidFill>
              <a:effectLst/>
              <a:latin typeface="+mn-lt"/>
              <a:ea typeface="+mn-ea"/>
              <a:cs typeface="+mn-cs"/>
            </a:rPr>
            <a:t>　都市開発基金：今後想定される鳥栖駅周辺整備事業の財源として順次充当予定</a:t>
          </a:r>
          <a:endParaRPr lang="ja-JP" altLang="ja-JP" sz="1200">
            <a:effectLst/>
          </a:endParaRPr>
        </a:p>
        <a:p>
          <a:r>
            <a:rPr kumimoji="1" lang="ja-JP" altLang="ja-JP" sz="1200">
              <a:solidFill>
                <a:schemeClr val="dk1"/>
              </a:solidFill>
              <a:effectLst/>
              <a:latin typeface="+mn-lt"/>
              <a:ea typeface="+mn-ea"/>
              <a:cs typeface="+mn-cs"/>
            </a:rPr>
            <a:t>　退職手当基金：</a:t>
          </a:r>
          <a:r>
            <a:rPr kumimoji="1" lang="ja-JP" altLang="en-US" sz="1200">
              <a:solidFill>
                <a:schemeClr val="dk1"/>
              </a:solidFill>
              <a:effectLst/>
              <a:latin typeface="+mn-lt"/>
              <a:ea typeface="+mn-ea"/>
              <a:cs typeface="+mn-cs"/>
            </a:rPr>
            <a:t>今後想定される退職手当支給が多い年度に財源として順次充当予定</a:t>
          </a:r>
          <a:endParaRPr lang="ja-JP" altLang="ja-JP" sz="12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各種事業等の財源として</a:t>
          </a:r>
          <a:r>
            <a:rPr kumimoji="1" lang="ja-JP" altLang="en-US" sz="1300">
              <a:solidFill>
                <a:schemeClr val="dk1"/>
              </a:solidFill>
              <a:effectLst/>
              <a:latin typeface="+mn-lt"/>
              <a:ea typeface="+mn-ea"/>
              <a:cs typeface="+mn-cs"/>
            </a:rPr>
            <a:t>２９７</a:t>
          </a:r>
          <a:r>
            <a:rPr kumimoji="1" lang="ja-JP" altLang="ja-JP" sz="1300">
              <a:solidFill>
                <a:schemeClr val="dk1"/>
              </a:solidFill>
              <a:effectLst/>
              <a:latin typeface="+mn-lt"/>
              <a:ea typeface="+mn-ea"/>
              <a:cs typeface="+mn-cs"/>
            </a:rPr>
            <a:t>百万円を取り崩した一方で、地方財政法第７条に基づく積立等として</a:t>
          </a:r>
          <a:r>
            <a:rPr kumimoji="1" lang="ja-JP" altLang="en-US" sz="1300">
              <a:solidFill>
                <a:schemeClr val="dk1"/>
              </a:solidFill>
              <a:effectLst/>
              <a:latin typeface="+mn-lt"/>
              <a:ea typeface="+mn-ea"/>
              <a:cs typeface="+mn-cs"/>
            </a:rPr>
            <a:t>３０８</a:t>
          </a:r>
          <a:r>
            <a:rPr kumimoji="1" lang="ja-JP" altLang="ja-JP" sz="1300">
              <a:solidFill>
                <a:schemeClr val="dk1"/>
              </a:solidFill>
              <a:effectLst/>
              <a:latin typeface="+mn-lt"/>
              <a:ea typeface="+mn-ea"/>
              <a:cs typeface="+mn-cs"/>
            </a:rPr>
            <a:t>百万円を積み立てたことによる</a:t>
          </a:r>
          <a:r>
            <a:rPr kumimoji="1" lang="ja-JP" altLang="en-US" sz="1300">
              <a:solidFill>
                <a:schemeClr val="dk1"/>
              </a:solidFill>
              <a:effectLst/>
              <a:latin typeface="+mn-lt"/>
              <a:ea typeface="+mn-ea"/>
              <a:cs typeface="+mn-cs"/>
            </a:rPr>
            <a:t>増加</a:t>
          </a:r>
          <a:r>
            <a:rPr kumimoji="0" lang="ja-JP" altLang="en-US" sz="13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chemeClr val="dk1"/>
              </a:solidFill>
              <a:effectLst/>
              <a:latin typeface="+mn-lt"/>
              <a:ea typeface="+mn-ea"/>
              <a:cs typeface="+mn-cs"/>
            </a:rPr>
            <a:t>　大規模災害等のような不測の事態に備えるため、また景気に左右されやすい法人市民税が主要な税収である当市の状況を踏まえ、財政調整基金の残高は、標準財政規模の２０％程度を下回らないよう努めてい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大型事業の市債償還への備えとして</a:t>
          </a:r>
          <a:r>
            <a:rPr kumimoji="1" lang="ja-JP" altLang="en-US" sz="1300">
              <a:solidFill>
                <a:schemeClr val="dk1"/>
              </a:solidFill>
              <a:effectLst/>
              <a:latin typeface="+mn-lt"/>
              <a:ea typeface="+mn-ea"/>
              <a:cs typeface="+mn-cs"/>
            </a:rPr>
            <a:t>３８３</a:t>
          </a:r>
          <a:r>
            <a:rPr kumimoji="1" lang="ja-JP" altLang="ja-JP" sz="1300">
              <a:solidFill>
                <a:schemeClr val="dk1"/>
              </a:solidFill>
              <a:effectLst/>
              <a:latin typeface="+mn-lt"/>
              <a:ea typeface="+mn-ea"/>
              <a:cs typeface="+mn-cs"/>
            </a:rPr>
            <a:t>百万円を積み立てたこと等による増加</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chemeClr val="dk1"/>
              </a:solidFill>
              <a:effectLst/>
              <a:latin typeface="+mn-lt"/>
              <a:ea typeface="+mn-ea"/>
              <a:cs typeface="+mn-cs"/>
            </a:rPr>
            <a:t>　新庁舎整備事業等の大型事業について、今後本格化する市債償還に対応できるよう計画的に積立及び管理を行う。</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8BCC44C-43E6-486B-8855-09E3E25088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9F62ECE-753A-43F8-A2DC-3813C3998D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7716C81-AD10-45E9-BDA8-6A0C1D039483}"/>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833BA7F-F767-4F8F-A557-8D477627D4F5}"/>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129013D-68F3-4AAE-B40B-33B80D83C9D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C3ACF10-5C74-4D63-B5B9-6F0033BD76D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546F12A-2981-4430-A1C0-CB24D90AD02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1F365D5-E5CD-4600-A5F7-49C849BF522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AA2BCE8-D3E3-43C0-8AE9-D404C96FDAE2}"/>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956503F-A187-4E24-BF48-7F2013CB1D2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8C54FD6-93C3-45C1-9E7A-39276137060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D7228DC-1636-4FB8-B892-1FF7441C9C9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4B0F381-15F5-486D-BC7F-C81A1418328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B091362-3B5E-4E20-B086-7D3703AEC9C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0F3B4B8-02AE-4CB0-8BBC-6BDAAD80F4D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12880CF-0C4F-4E46-BF33-62470154DF3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佐賀県鳥栖市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C7C2614-BD7F-4D4A-B307-1BD83FA3171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301472F-E7BB-4A67-AE25-11E6EBE55C2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B7F5A3C-5AEC-4F23-BD67-7C6D4FED030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3A4A32E-9A52-43B5-83CE-93E758F4277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43E6AD5-735A-4BC9-85AD-F31F30D9296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31248F7-8DD8-4697-BBAB-030DC1F4A33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74,529
72,363
71.72
34,724,625
33,544,615
810,032
17,302,931
22,979,646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D945FE6-51D1-457F-A5E3-07FA72ECF49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A25F566-4AF5-4517-B577-A9CC560DE02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EB0A298-8A1D-47FB-A7C9-242FA76D00C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08E6DC0-3981-42BA-B34A-57BF9C3BA21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364B8F2-36B5-4425-8835-5CA290BAE96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D128C09-E2AF-4EB8-98ED-0CA82C4342A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3467EDD-B1C2-457E-8799-317B46F5FAE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321AC5C-BC57-4108-8913-1F44DA1A7BB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C429D52-A07B-4D63-87D1-84F3B5F2534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0ED7938-92F7-4396-BD1F-BE74FAE9576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6DC675F-DF0C-4FB9-B812-D6F71305C81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A711CF5-FAD3-4A3F-A547-BAF7CB70F45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6B809FF-307D-4FBC-8C3C-F57E457AC3B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E8FCC60-12BD-4710-ABD4-4480E94C74E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F68C0DD-E28A-4979-A647-496178F83FA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E15A642-2E19-4777-9E82-80C815E0082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827B6F8-94EA-47F7-90CC-D5210E75F1F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866A018-7A63-47DD-90B7-B55B4D8275B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B94AB5B-BB2C-40E7-97C4-805DF360D04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86A70AA-1B3D-4530-A597-52672A5DB66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009E16C-1CEA-43BC-BA0A-7D8FB636B60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AB9D6B8-0CB3-434E-B3AD-FA933334374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CD59032-0DB3-4D61-9AF8-523A5A470E8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7817F38-942E-422E-9BC3-94D27FB4B2E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CCBA65C-1F9B-4673-A5EC-689584DA439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F9EC42F-0616-4D12-909C-B58BA1FF484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259310F-C990-4498-A8DC-052E5E45214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58FA7DB-8F05-407E-BE15-AA6319B23F0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23BC783-C563-44BB-B967-118460CD6C8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06010AA-9AF8-444A-B4D4-C8551BB71F8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8D16C58-FB82-4911-8C8F-69AD4D20EE2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AE3D3D6-DAC1-4923-B933-FFA11C916CE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CBF3726-BC9A-47B6-A0BD-1668832B7D8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6E8354C-5B07-466E-88DE-BB10B88AC88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D9AD96D-6E9A-4B62-97CA-A19DD75EC8F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有形固定資産減価償却率については、前年度と比較して</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し、類似団体平均と比べて</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ポイント下回っている。</a:t>
          </a:r>
          <a:endParaRPr lang="ja-JP" altLang="ja-JP">
            <a:effectLst/>
          </a:endParaRPr>
        </a:p>
        <a:p>
          <a:r>
            <a:rPr kumimoji="1" lang="ja-JP" altLang="ja-JP" sz="1100">
              <a:solidFill>
                <a:schemeClr val="dk1"/>
              </a:solidFill>
              <a:effectLst/>
              <a:latin typeface="+mn-lt"/>
              <a:ea typeface="+mn-ea"/>
              <a:cs typeface="+mn-cs"/>
            </a:rPr>
            <a:t>　公共施設等総合管理計画等により、計画的に公共施設の長寿命化を実施することで、今後の数値の大幅な伸びを抑制していく。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016F446-AB84-4B16-85A5-994BA60A1CD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E2778D1-CAFA-4232-A830-9440B624533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615043A8-F8F2-48FE-B18F-1109E3EE975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5847285B-3721-46D3-8028-668FE1A8C4D4}"/>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F1C51D19-8D58-43A7-898A-07029FA5429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513009C4-6CB2-4A7C-B476-5A457316C4F9}"/>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FEF2EB83-97E6-43A2-8E69-7C7301EF0D26}"/>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30C3AE0-6179-44C3-9D37-577780D0A5BA}"/>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20DA8ECB-DE9D-4394-99D9-85943B3DE77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D9F900B3-97D2-4F46-A503-9421BFFB663E}"/>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C02A90B-06EC-4B42-BE0F-1341DCFB1C3C}"/>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ABDF3580-3ABD-4741-9F40-F9B3F57A7FD6}"/>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C87A0B46-FB5F-443B-9115-3DBDC9E78C03}"/>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49C54151-0B94-4A3D-8E77-C65F14CBBA1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3C6FFD07-C2BE-4EDA-9402-85169C06436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1BAFC673-6131-41B8-A0BA-9CD78E3073A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2E85B5D7-6A4A-43C1-A196-3B5348DBC6E5}"/>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94210784-7C27-420D-A18C-93BA53DBC2A1}"/>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D2C0F4A9-5DF6-4324-A26E-D252F11701F3}"/>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F4471B71-4EA7-44F9-B5CC-EDEE0240788D}"/>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9D8DA77E-5409-4476-BFA7-7F7D090255FC}"/>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F84C2C2D-333C-4B70-9AD7-5B272C413C00}"/>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841B8AD0-BE18-4774-91D4-5EF7F7BF1CA2}"/>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D0F6E1FB-6075-4E08-ACAA-CDC336AF115C}"/>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E2F2FAF9-1B42-4A50-BF00-9EC8CF04B634}"/>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0981A1E6-F0CD-4515-9878-FE08704E9F66}"/>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8D399B91-4E8F-4C2F-B7D5-1C99F8FCD975}"/>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3176CB3-5093-4E39-BEC6-CA02C8FFA65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CEE02FE-2D04-4366-9451-6076BE0A49D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A5BDD01-7F9E-41E7-8435-7ADDC700471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B7F6726-B77E-4FA1-8985-2A8EE7D3F08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3529338-04AD-4C77-B1E0-A33080DD08E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122978</xdr:rowOff>
    </xdr:from>
    <xdr:to>
      <xdr:col>23</xdr:col>
      <xdr:colOff>136525</xdr:colOff>
      <xdr:row>30</xdr:row>
      <xdr:rowOff>53128</xdr:rowOff>
    </xdr:to>
    <xdr:sp macro="" textlink="">
      <xdr:nvSpPr>
        <xdr:cNvPr id="91" name="楕円 90">
          <a:extLst>
            <a:ext uri="{FF2B5EF4-FFF2-40B4-BE49-F238E27FC236}">
              <a16:creationId xmlns:a16="http://schemas.microsoft.com/office/drawing/2014/main" id="{211C5C2E-D843-4F5A-94B0-4D917F3615C3}"/>
            </a:ext>
          </a:extLst>
        </xdr:cNvPr>
        <xdr:cNvSpPr/>
      </xdr:nvSpPr>
      <xdr:spPr>
        <a:xfrm>
          <a:off x="4711700" y="586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145855</xdr:rowOff>
    </xdr:from>
    <xdr:ext cx="405111" cy="259045"/>
    <xdr:sp macro="" textlink="">
      <xdr:nvSpPr>
        <xdr:cNvPr id="92" name="有形固定資産減価償却率該当値テキスト">
          <a:extLst>
            <a:ext uri="{FF2B5EF4-FFF2-40B4-BE49-F238E27FC236}">
              <a16:creationId xmlns:a16="http://schemas.microsoft.com/office/drawing/2014/main" id="{FA433560-6B48-4020-9110-0B140648B4D9}"/>
            </a:ext>
          </a:extLst>
        </xdr:cNvPr>
        <xdr:cNvSpPr txBox="1"/>
      </xdr:nvSpPr>
      <xdr:spPr>
        <a:xfrm>
          <a:off x="4813300" y="5717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166158</xdr:rowOff>
    </xdr:from>
    <xdr:to>
      <xdr:col>19</xdr:col>
      <xdr:colOff>187325</xdr:colOff>
      <xdr:row>30</xdr:row>
      <xdr:rowOff>96308</xdr:rowOff>
    </xdr:to>
    <xdr:sp macro="" textlink="">
      <xdr:nvSpPr>
        <xdr:cNvPr id="93" name="楕円 92">
          <a:extLst>
            <a:ext uri="{FF2B5EF4-FFF2-40B4-BE49-F238E27FC236}">
              <a16:creationId xmlns:a16="http://schemas.microsoft.com/office/drawing/2014/main" id="{DB6B88AB-30E7-4729-8D2B-1254CF13A5BE}"/>
            </a:ext>
          </a:extLst>
        </xdr:cNvPr>
        <xdr:cNvSpPr/>
      </xdr:nvSpPr>
      <xdr:spPr>
        <a:xfrm>
          <a:off x="4000500" y="590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2328</xdr:rowOff>
    </xdr:from>
    <xdr:to>
      <xdr:col>23</xdr:col>
      <xdr:colOff>85725</xdr:colOff>
      <xdr:row>30</xdr:row>
      <xdr:rowOff>45508</xdr:rowOff>
    </xdr:to>
    <xdr:cxnSp macro="">
      <xdr:nvCxnSpPr>
        <xdr:cNvPr id="94" name="直線コネクタ 93">
          <a:extLst>
            <a:ext uri="{FF2B5EF4-FFF2-40B4-BE49-F238E27FC236}">
              <a16:creationId xmlns:a16="http://schemas.microsoft.com/office/drawing/2014/main" id="{89E39E13-F200-4A71-A349-3C310FCB93C5}"/>
            </a:ext>
          </a:extLst>
        </xdr:cNvPr>
        <xdr:cNvCxnSpPr/>
      </xdr:nvCxnSpPr>
      <xdr:spPr>
        <a:xfrm flipV="1">
          <a:off x="4051300" y="5917353"/>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155363</xdr:rowOff>
    </xdr:from>
    <xdr:to>
      <xdr:col>15</xdr:col>
      <xdr:colOff>187325</xdr:colOff>
      <xdr:row>30</xdr:row>
      <xdr:rowOff>85513</xdr:rowOff>
    </xdr:to>
    <xdr:sp macro="" textlink="">
      <xdr:nvSpPr>
        <xdr:cNvPr id="95" name="楕円 94">
          <a:extLst>
            <a:ext uri="{FF2B5EF4-FFF2-40B4-BE49-F238E27FC236}">
              <a16:creationId xmlns:a16="http://schemas.microsoft.com/office/drawing/2014/main" id="{DC4E7028-9268-4597-BBD5-69C1AE8A2486}"/>
            </a:ext>
          </a:extLst>
        </xdr:cNvPr>
        <xdr:cNvSpPr/>
      </xdr:nvSpPr>
      <xdr:spPr>
        <a:xfrm>
          <a:off x="3238500" y="589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34713</xdr:rowOff>
    </xdr:from>
    <xdr:to>
      <xdr:col>19</xdr:col>
      <xdr:colOff>136525</xdr:colOff>
      <xdr:row>30</xdr:row>
      <xdr:rowOff>45508</xdr:rowOff>
    </xdr:to>
    <xdr:cxnSp macro="">
      <xdr:nvCxnSpPr>
        <xdr:cNvPr id="96" name="直線コネクタ 95">
          <a:extLst>
            <a:ext uri="{FF2B5EF4-FFF2-40B4-BE49-F238E27FC236}">
              <a16:creationId xmlns:a16="http://schemas.microsoft.com/office/drawing/2014/main" id="{11894425-FA6A-46F8-9612-AF96BD7C1524}"/>
            </a:ext>
          </a:extLst>
        </xdr:cNvPr>
        <xdr:cNvCxnSpPr/>
      </xdr:nvCxnSpPr>
      <xdr:spPr>
        <a:xfrm>
          <a:off x="3289300" y="5949738"/>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138642</xdr:rowOff>
    </xdr:from>
    <xdr:to>
      <xdr:col>11</xdr:col>
      <xdr:colOff>187325</xdr:colOff>
      <xdr:row>31</xdr:row>
      <xdr:rowOff>68792</xdr:rowOff>
    </xdr:to>
    <xdr:sp macro="" textlink="">
      <xdr:nvSpPr>
        <xdr:cNvPr id="97" name="楕円 96">
          <a:extLst>
            <a:ext uri="{FF2B5EF4-FFF2-40B4-BE49-F238E27FC236}">
              <a16:creationId xmlns:a16="http://schemas.microsoft.com/office/drawing/2014/main" id="{4A62A7A8-B507-4322-9665-49DCB10A8CD9}"/>
            </a:ext>
          </a:extLst>
        </xdr:cNvPr>
        <xdr:cNvSpPr/>
      </xdr:nvSpPr>
      <xdr:spPr>
        <a:xfrm>
          <a:off x="24765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34713</xdr:rowOff>
    </xdr:from>
    <xdr:to>
      <xdr:col>15</xdr:col>
      <xdr:colOff>136525</xdr:colOff>
      <xdr:row>31</xdr:row>
      <xdr:rowOff>17992</xdr:rowOff>
    </xdr:to>
    <xdr:cxnSp macro="">
      <xdr:nvCxnSpPr>
        <xdr:cNvPr id="98" name="直線コネクタ 97">
          <a:extLst>
            <a:ext uri="{FF2B5EF4-FFF2-40B4-BE49-F238E27FC236}">
              <a16:creationId xmlns:a16="http://schemas.microsoft.com/office/drawing/2014/main" id="{8291313D-E560-488D-9A91-309165853632}"/>
            </a:ext>
          </a:extLst>
        </xdr:cNvPr>
        <xdr:cNvCxnSpPr/>
      </xdr:nvCxnSpPr>
      <xdr:spPr>
        <a:xfrm flipV="1">
          <a:off x="2527300" y="5949738"/>
          <a:ext cx="762000" cy="15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106257</xdr:rowOff>
    </xdr:from>
    <xdr:to>
      <xdr:col>7</xdr:col>
      <xdr:colOff>187325</xdr:colOff>
      <xdr:row>31</xdr:row>
      <xdr:rowOff>36407</xdr:rowOff>
    </xdr:to>
    <xdr:sp macro="" textlink="">
      <xdr:nvSpPr>
        <xdr:cNvPr id="99" name="楕円 98">
          <a:extLst>
            <a:ext uri="{FF2B5EF4-FFF2-40B4-BE49-F238E27FC236}">
              <a16:creationId xmlns:a16="http://schemas.microsoft.com/office/drawing/2014/main" id="{C3BD4D2A-F7E4-4B00-977F-92440D22955B}"/>
            </a:ext>
          </a:extLst>
        </xdr:cNvPr>
        <xdr:cNvSpPr/>
      </xdr:nvSpPr>
      <xdr:spPr>
        <a:xfrm>
          <a:off x="1714500" y="602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157057</xdr:rowOff>
    </xdr:from>
    <xdr:to>
      <xdr:col>11</xdr:col>
      <xdr:colOff>136525</xdr:colOff>
      <xdr:row>31</xdr:row>
      <xdr:rowOff>17992</xdr:rowOff>
    </xdr:to>
    <xdr:cxnSp macro="">
      <xdr:nvCxnSpPr>
        <xdr:cNvPr id="100" name="直線コネクタ 99">
          <a:extLst>
            <a:ext uri="{FF2B5EF4-FFF2-40B4-BE49-F238E27FC236}">
              <a16:creationId xmlns:a16="http://schemas.microsoft.com/office/drawing/2014/main" id="{545DAB0D-167C-4B6A-904C-1513BD951845}"/>
            </a:ext>
          </a:extLst>
        </xdr:cNvPr>
        <xdr:cNvCxnSpPr/>
      </xdr:nvCxnSpPr>
      <xdr:spPr>
        <a:xfrm>
          <a:off x="1765300" y="6072082"/>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142BB617-8CD9-436E-9ECD-F8A244D4565D}"/>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B5E8A42D-21E3-498E-B10A-934282EA9812}"/>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52B23100-0809-4576-9740-7FB865EA60D8}"/>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a:extLst>
            <a:ext uri="{FF2B5EF4-FFF2-40B4-BE49-F238E27FC236}">
              <a16:creationId xmlns:a16="http://schemas.microsoft.com/office/drawing/2014/main" id="{EE1B6433-969D-4B1F-9D37-CC6C78B6D7A4}"/>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112835</xdr:rowOff>
    </xdr:from>
    <xdr:ext cx="405111" cy="259045"/>
    <xdr:sp macro="" textlink="">
      <xdr:nvSpPr>
        <xdr:cNvPr id="105" name="n_1mainValue有形固定資産減価償却率">
          <a:extLst>
            <a:ext uri="{FF2B5EF4-FFF2-40B4-BE49-F238E27FC236}">
              <a16:creationId xmlns:a16="http://schemas.microsoft.com/office/drawing/2014/main" id="{21718F7B-0737-4261-8E74-D9F13DCF0D69}"/>
            </a:ext>
          </a:extLst>
        </xdr:cNvPr>
        <xdr:cNvSpPr txBox="1"/>
      </xdr:nvSpPr>
      <xdr:spPr>
        <a:xfrm>
          <a:off x="3836044" y="5684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102040</xdr:rowOff>
    </xdr:from>
    <xdr:ext cx="405111" cy="259045"/>
    <xdr:sp macro="" textlink="">
      <xdr:nvSpPr>
        <xdr:cNvPr id="106" name="n_2mainValue有形固定資産減価償却率">
          <a:extLst>
            <a:ext uri="{FF2B5EF4-FFF2-40B4-BE49-F238E27FC236}">
              <a16:creationId xmlns:a16="http://schemas.microsoft.com/office/drawing/2014/main" id="{DE70F421-9718-47D2-BB76-AC0A184C93F9}"/>
            </a:ext>
          </a:extLst>
        </xdr:cNvPr>
        <xdr:cNvSpPr txBox="1"/>
      </xdr:nvSpPr>
      <xdr:spPr>
        <a:xfrm>
          <a:off x="3086744" y="5674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85319</xdr:rowOff>
    </xdr:from>
    <xdr:ext cx="405111" cy="259045"/>
    <xdr:sp macro="" textlink="">
      <xdr:nvSpPr>
        <xdr:cNvPr id="107" name="n_3mainValue有形固定資産減価償却率">
          <a:extLst>
            <a:ext uri="{FF2B5EF4-FFF2-40B4-BE49-F238E27FC236}">
              <a16:creationId xmlns:a16="http://schemas.microsoft.com/office/drawing/2014/main" id="{4E2E08FC-803E-4309-AE3F-8B71FEF6D05B}"/>
            </a:ext>
          </a:extLst>
        </xdr:cNvPr>
        <xdr:cNvSpPr txBox="1"/>
      </xdr:nvSpPr>
      <xdr:spPr>
        <a:xfrm>
          <a:off x="2324744" y="582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52934</xdr:rowOff>
    </xdr:from>
    <xdr:ext cx="405111" cy="259045"/>
    <xdr:sp macro="" textlink="">
      <xdr:nvSpPr>
        <xdr:cNvPr id="108" name="n_4mainValue有形固定資産減価償却率">
          <a:extLst>
            <a:ext uri="{FF2B5EF4-FFF2-40B4-BE49-F238E27FC236}">
              <a16:creationId xmlns:a16="http://schemas.microsoft.com/office/drawing/2014/main" id="{28589FC6-D49B-49DF-BA5B-D9DD2E67A8EA}"/>
            </a:ext>
          </a:extLst>
        </xdr:cNvPr>
        <xdr:cNvSpPr txBox="1"/>
      </xdr:nvSpPr>
      <xdr:spPr>
        <a:xfrm>
          <a:off x="1562744" y="579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91EAA4FF-A7F1-4AFE-93C7-D6CA5BD1F33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8D5F8D8F-79B6-48D2-81BA-9AEA960CF58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32366FAD-3D95-4FED-81F9-3B3BD61625F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F8DAF2A2-0C85-45A9-A6BA-210014D1CDA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A8A66ADB-6EDC-4A0D-B424-23233E7AB1B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D6FA9270-0DB8-49CE-B766-61FCBC18086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C58BC825-BBC4-4161-9FD4-C0F188E0A9E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3EF4258-194A-4A61-A6DC-3847D94988D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6CA5DD60-1473-4C40-873B-F2D390FAA8E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233326A1-3219-4FA8-940C-99C40515D4F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D44AE32-772D-4E98-B92D-287E7DCDAF5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C5B31A42-7106-426D-881C-ED44CACEB66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30F1B7C6-58FB-4B2A-BE21-C61FFBDF715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債務償還比率については、</a:t>
          </a:r>
          <a:r>
            <a:rPr kumimoji="1" lang="ja-JP" altLang="en-US" sz="1100">
              <a:solidFill>
                <a:schemeClr val="dk1"/>
              </a:solidFill>
              <a:effectLst/>
              <a:latin typeface="+mn-lt"/>
              <a:ea typeface="+mn-ea"/>
              <a:cs typeface="+mn-cs"/>
            </a:rPr>
            <a:t>公共施設等の長寿命化</a:t>
          </a:r>
          <a:r>
            <a:rPr kumimoji="1" lang="ja-JP" altLang="ja-JP" sz="1100">
              <a:solidFill>
                <a:schemeClr val="dk1"/>
              </a:solidFill>
              <a:effectLst/>
              <a:latin typeface="+mn-lt"/>
              <a:ea typeface="+mn-ea"/>
              <a:cs typeface="+mn-cs"/>
            </a:rPr>
            <a:t>に係る地方債借入等の影響で、前年度と比較して</a:t>
          </a:r>
          <a:r>
            <a:rPr kumimoji="1" lang="ja-JP" altLang="en-US" sz="1100">
              <a:solidFill>
                <a:schemeClr val="dk1"/>
              </a:solidFill>
              <a:effectLst/>
              <a:latin typeface="+mn-lt"/>
              <a:ea typeface="+mn-ea"/>
              <a:cs typeface="+mn-cs"/>
            </a:rPr>
            <a:t>２３</a:t>
          </a:r>
          <a:r>
            <a:rPr kumimoji="1" lang="ja-JP" altLang="ja-JP" sz="1100">
              <a:solidFill>
                <a:schemeClr val="dk1"/>
              </a:solidFill>
              <a:effectLst/>
              <a:latin typeface="+mn-lt"/>
              <a:ea typeface="+mn-ea"/>
              <a:cs typeface="+mn-cs"/>
            </a:rPr>
            <a:t>ポイント増加し、類似団体平均と比べて</a:t>
          </a:r>
          <a:r>
            <a:rPr kumimoji="1" lang="ja-JP" altLang="en-US" sz="1100">
              <a:solidFill>
                <a:schemeClr val="dk1"/>
              </a:solidFill>
              <a:effectLst/>
              <a:latin typeface="+mn-lt"/>
              <a:ea typeface="+mn-ea"/>
              <a:cs typeface="+mn-cs"/>
            </a:rPr>
            <a:t>８６．７</a:t>
          </a:r>
          <a:r>
            <a:rPr kumimoji="1" lang="ja-JP" altLang="ja-JP" sz="1100">
              <a:solidFill>
                <a:schemeClr val="dk1"/>
              </a:solidFill>
              <a:effectLst/>
              <a:latin typeface="+mn-lt"/>
              <a:ea typeface="+mn-ea"/>
              <a:cs typeface="+mn-cs"/>
            </a:rPr>
            <a:t>ポイント下回っている。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B45795EC-3DD9-46CB-A73C-DF6A442DDB1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BB531593-043C-40D3-AC10-F5E3D37830A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632EC415-C0EC-4D30-B8B3-F53F564A591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1E155616-F59C-4F4A-8D79-33B1D3AB455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AF34555D-FA6D-4E21-B23C-389A47C336E7}"/>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3478D886-EED5-430E-878F-1D3920E4BAF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881145C0-C0B3-417D-AAE2-A2F24E17D66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AA102E06-81CF-49D5-AD8B-6D3CF70FF4F9}"/>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F4B3646E-4FFC-4E95-BC34-D83C489A67C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9BB2BC0B-9C99-41AA-BD37-58CBA96FA20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898DADF5-3A55-477B-805F-E760D5501D6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B766EE44-CEFB-4582-9EE1-0CC360A5C1B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79AC9E98-F75A-4836-A140-4A6DD3C556F6}"/>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23292922-0543-483F-A4DA-B044DF33943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4A23A5DC-DCCF-4792-ACCC-647F3AC836F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90FD6FBF-923D-4BA3-A93E-A32BE5290BE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4E19AAA4-1B23-4B5C-AE70-3584F75BF6D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45C5E619-CC5A-4E8A-80BC-E3875B3BFE98}"/>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377C60EB-DA93-41AD-8DFF-1BFC8BB974D9}"/>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E71586E9-FA6F-4FD1-82D0-B227B175974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B358762F-A905-4E02-8A7B-CA70194557EB}"/>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912176EA-D1AF-4088-BC2F-ACD4D9471A7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2D3452F4-CCBC-4248-B2B9-C1153ABE5B01}"/>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22023128-0675-4021-9E2D-7C2FEB706FBA}"/>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17141371-E5CE-463F-9F35-28BCDC80B0A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6D9436D1-CC5B-436B-AFBF-4EF4F679AB54}"/>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A657BF5-F875-486B-A50E-B05B33BACE6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6A18A1C-427B-4696-BC16-61121DCF818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DDFE331-2FF9-404B-924D-6D594526FC1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071FA62-C662-480F-8AA2-1D4D175B04F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4DE01F0-5F5F-4A09-8B24-D369B6032FE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32660</xdr:rowOff>
    </xdr:from>
    <xdr:to>
      <xdr:col>76</xdr:col>
      <xdr:colOff>73025</xdr:colOff>
      <xdr:row>29</xdr:row>
      <xdr:rowOff>134260</xdr:rowOff>
    </xdr:to>
    <xdr:sp macro="" textlink="">
      <xdr:nvSpPr>
        <xdr:cNvPr id="153" name="楕円 152">
          <a:extLst>
            <a:ext uri="{FF2B5EF4-FFF2-40B4-BE49-F238E27FC236}">
              <a16:creationId xmlns:a16="http://schemas.microsoft.com/office/drawing/2014/main" id="{296EBEE0-4703-41B6-91F8-531CAA0E4F4F}"/>
            </a:ext>
          </a:extLst>
        </xdr:cNvPr>
        <xdr:cNvSpPr/>
      </xdr:nvSpPr>
      <xdr:spPr>
        <a:xfrm>
          <a:off x="14744700" y="577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55537</xdr:rowOff>
    </xdr:from>
    <xdr:ext cx="469744" cy="259045"/>
    <xdr:sp macro="" textlink="">
      <xdr:nvSpPr>
        <xdr:cNvPr id="154" name="債務償還比率該当値テキスト">
          <a:extLst>
            <a:ext uri="{FF2B5EF4-FFF2-40B4-BE49-F238E27FC236}">
              <a16:creationId xmlns:a16="http://schemas.microsoft.com/office/drawing/2014/main" id="{DA32BF9A-BE4F-4BD8-BA43-510E5FD5AF1C}"/>
            </a:ext>
          </a:extLst>
        </xdr:cNvPr>
        <xdr:cNvSpPr txBox="1"/>
      </xdr:nvSpPr>
      <xdr:spPr>
        <a:xfrm>
          <a:off x="14846300" y="562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5073</xdr:rowOff>
    </xdr:from>
    <xdr:to>
      <xdr:col>72</xdr:col>
      <xdr:colOff>123825</xdr:colOff>
      <xdr:row>29</xdr:row>
      <xdr:rowOff>106673</xdr:rowOff>
    </xdr:to>
    <xdr:sp macro="" textlink="">
      <xdr:nvSpPr>
        <xdr:cNvPr id="155" name="楕円 154">
          <a:extLst>
            <a:ext uri="{FF2B5EF4-FFF2-40B4-BE49-F238E27FC236}">
              <a16:creationId xmlns:a16="http://schemas.microsoft.com/office/drawing/2014/main" id="{A5B972D3-D2F4-4A9A-AD82-20BA417E628F}"/>
            </a:ext>
          </a:extLst>
        </xdr:cNvPr>
        <xdr:cNvSpPr/>
      </xdr:nvSpPr>
      <xdr:spPr>
        <a:xfrm>
          <a:off x="14033500" y="574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55873</xdr:rowOff>
    </xdr:from>
    <xdr:to>
      <xdr:col>76</xdr:col>
      <xdr:colOff>22225</xdr:colOff>
      <xdr:row>29</xdr:row>
      <xdr:rowOff>83460</xdr:rowOff>
    </xdr:to>
    <xdr:cxnSp macro="">
      <xdr:nvCxnSpPr>
        <xdr:cNvPr id="156" name="直線コネクタ 155">
          <a:extLst>
            <a:ext uri="{FF2B5EF4-FFF2-40B4-BE49-F238E27FC236}">
              <a16:creationId xmlns:a16="http://schemas.microsoft.com/office/drawing/2014/main" id="{56942C1A-102E-4D98-B7CC-158B37B25F06}"/>
            </a:ext>
          </a:extLst>
        </xdr:cNvPr>
        <xdr:cNvCxnSpPr/>
      </xdr:nvCxnSpPr>
      <xdr:spPr>
        <a:xfrm>
          <a:off x="14084300" y="5799448"/>
          <a:ext cx="711200" cy="2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127106</xdr:rowOff>
    </xdr:from>
    <xdr:to>
      <xdr:col>68</xdr:col>
      <xdr:colOff>123825</xdr:colOff>
      <xdr:row>29</xdr:row>
      <xdr:rowOff>57256</xdr:rowOff>
    </xdr:to>
    <xdr:sp macro="" textlink="">
      <xdr:nvSpPr>
        <xdr:cNvPr id="157" name="楕円 156">
          <a:extLst>
            <a:ext uri="{FF2B5EF4-FFF2-40B4-BE49-F238E27FC236}">
              <a16:creationId xmlns:a16="http://schemas.microsoft.com/office/drawing/2014/main" id="{C79E4240-A6A7-4CDC-BFD8-F56FFEF7D4C1}"/>
            </a:ext>
          </a:extLst>
        </xdr:cNvPr>
        <xdr:cNvSpPr/>
      </xdr:nvSpPr>
      <xdr:spPr>
        <a:xfrm>
          <a:off x="13271500" y="569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6456</xdr:rowOff>
    </xdr:from>
    <xdr:to>
      <xdr:col>72</xdr:col>
      <xdr:colOff>73025</xdr:colOff>
      <xdr:row>29</xdr:row>
      <xdr:rowOff>55873</xdr:rowOff>
    </xdr:to>
    <xdr:cxnSp macro="">
      <xdr:nvCxnSpPr>
        <xdr:cNvPr id="158" name="直線コネクタ 157">
          <a:extLst>
            <a:ext uri="{FF2B5EF4-FFF2-40B4-BE49-F238E27FC236}">
              <a16:creationId xmlns:a16="http://schemas.microsoft.com/office/drawing/2014/main" id="{CC208335-B676-4D6C-9B85-335814686FFF}"/>
            </a:ext>
          </a:extLst>
        </xdr:cNvPr>
        <xdr:cNvCxnSpPr/>
      </xdr:nvCxnSpPr>
      <xdr:spPr>
        <a:xfrm>
          <a:off x="13322300" y="5750031"/>
          <a:ext cx="762000" cy="4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105205</xdr:rowOff>
    </xdr:from>
    <xdr:to>
      <xdr:col>64</xdr:col>
      <xdr:colOff>123825</xdr:colOff>
      <xdr:row>28</xdr:row>
      <xdr:rowOff>35355</xdr:rowOff>
    </xdr:to>
    <xdr:sp macro="" textlink="">
      <xdr:nvSpPr>
        <xdr:cNvPr id="159" name="楕円 158">
          <a:extLst>
            <a:ext uri="{FF2B5EF4-FFF2-40B4-BE49-F238E27FC236}">
              <a16:creationId xmlns:a16="http://schemas.microsoft.com/office/drawing/2014/main" id="{D2A480A5-5B9A-475E-AF30-151289154DB4}"/>
            </a:ext>
          </a:extLst>
        </xdr:cNvPr>
        <xdr:cNvSpPr/>
      </xdr:nvSpPr>
      <xdr:spPr>
        <a:xfrm>
          <a:off x="12509500" y="550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156005</xdr:rowOff>
    </xdr:from>
    <xdr:to>
      <xdr:col>68</xdr:col>
      <xdr:colOff>73025</xdr:colOff>
      <xdr:row>29</xdr:row>
      <xdr:rowOff>6456</xdr:rowOff>
    </xdr:to>
    <xdr:cxnSp macro="">
      <xdr:nvCxnSpPr>
        <xdr:cNvPr id="160" name="直線コネクタ 159">
          <a:extLst>
            <a:ext uri="{FF2B5EF4-FFF2-40B4-BE49-F238E27FC236}">
              <a16:creationId xmlns:a16="http://schemas.microsoft.com/office/drawing/2014/main" id="{3010E7AA-1C66-4D5A-B192-ECBCC31561BC}"/>
            </a:ext>
          </a:extLst>
        </xdr:cNvPr>
        <xdr:cNvCxnSpPr/>
      </xdr:nvCxnSpPr>
      <xdr:spPr>
        <a:xfrm>
          <a:off x="12560300" y="5556680"/>
          <a:ext cx="762000" cy="19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74690</xdr:rowOff>
    </xdr:from>
    <xdr:to>
      <xdr:col>60</xdr:col>
      <xdr:colOff>123825</xdr:colOff>
      <xdr:row>29</xdr:row>
      <xdr:rowOff>4840</xdr:rowOff>
    </xdr:to>
    <xdr:sp macro="" textlink="">
      <xdr:nvSpPr>
        <xdr:cNvPr id="161" name="楕円 160">
          <a:extLst>
            <a:ext uri="{FF2B5EF4-FFF2-40B4-BE49-F238E27FC236}">
              <a16:creationId xmlns:a16="http://schemas.microsoft.com/office/drawing/2014/main" id="{E220AEED-F76C-4D9F-B465-6A661832D635}"/>
            </a:ext>
          </a:extLst>
        </xdr:cNvPr>
        <xdr:cNvSpPr/>
      </xdr:nvSpPr>
      <xdr:spPr>
        <a:xfrm>
          <a:off x="11747500" y="564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156005</xdr:rowOff>
    </xdr:from>
    <xdr:to>
      <xdr:col>64</xdr:col>
      <xdr:colOff>73025</xdr:colOff>
      <xdr:row>28</xdr:row>
      <xdr:rowOff>125490</xdr:rowOff>
    </xdr:to>
    <xdr:cxnSp macro="">
      <xdr:nvCxnSpPr>
        <xdr:cNvPr id="162" name="直線コネクタ 161">
          <a:extLst>
            <a:ext uri="{FF2B5EF4-FFF2-40B4-BE49-F238E27FC236}">
              <a16:creationId xmlns:a16="http://schemas.microsoft.com/office/drawing/2014/main" id="{4B48A953-C8D7-4A66-881D-290588A810AB}"/>
            </a:ext>
          </a:extLst>
        </xdr:cNvPr>
        <xdr:cNvCxnSpPr/>
      </xdr:nvCxnSpPr>
      <xdr:spPr>
        <a:xfrm flipV="1">
          <a:off x="11798300" y="5556680"/>
          <a:ext cx="762000" cy="140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1E392345-DF4D-40DA-A192-7AB6A1B2FED1}"/>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7ED10BE2-37D6-4020-A579-2390777969FF}"/>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8AF477DA-F94A-42CC-807B-9751E6017966}"/>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8B7B5693-8C37-4311-8F27-B0DB33A74828}"/>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123200</xdr:rowOff>
    </xdr:from>
    <xdr:ext cx="469744" cy="259045"/>
    <xdr:sp macro="" textlink="">
      <xdr:nvSpPr>
        <xdr:cNvPr id="167" name="n_1mainValue債務償還比率">
          <a:extLst>
            <a:ext uri="{FF2B5EF4-FFF2-40B4-BE49-F238E27FC236}">
              <a16:creationId xmlns:a16="http://schemas.microsoft.com/office/drawing/2014/main" id="{50924D63-533A-4852-AF35-8A4F8871C830}"/>
            </a:ext>
          </a:extLst>
        </xdr:cNvPr>
        <xdr:cNvSpPr txBox="1"/>
      </xdr:nvSpPr>
      <xdr:spPr>
        <a:xfrm>
          <a:off x="13836727" y="5523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73783</xdr:rowOff>
    </xdr:from>
    <xdr:ext cx="469744" cy="259045"/>
    <xdr:sp macro="" textlink="">
      <xdr:nvSpPr>
        <xdr:cNvPr id="168" name="n_2mainValue債務償還比率">
          <a:extLst>
            <a:ext uri="{FF2B5EF4-FFF2-40B4-BE49-F238E27FC236}">
              <a16:creationId xmlns:a16="http://schemas.microsoft.com/office/drawing/2014/main" id="{773B52C1-F76C-4674-8FC0-D69A3007F538}"/>
            </a:ext>
          </a:extLst>
        </xdr:cNvPr>
        <xdr:cNvSpPr txBox="1"/>
      </xdr:nvSpPr>
      <xdr:spPr>
        <a:xfrm>
          <a:off x="13087427" y="547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51882</xdr:rowOff>
    </xdr:from>
    <xdr:ext cx="469744" cy="259045"/>
    <xdr:sp macro="" textlink="">
      <xdr:nvSpPr>
        <xdr:cNvPr id="169" name="n_3mainValue債務償還比率">
          <a:extLst>
            <a:ext uri="{FF2B5EF4-FFF2-40B4-BE49-F238E27FC236}">
              <a16:creationId xmlns:a16="http://schemas.microsoft.com/office/drawing/2014/main" id="{82D337FE-7AA3-4E91-B0C5-E293860CF20E}"/>
            </a:ext>
          </a:extLst>
        </xdr:cNvPr>
        <xdr:cNvSpPr txBox="1"/>
      </xdr:nvSpPr>
      <xdr:spPr>
        <a:xfrm>
          <a:off x="12325427" y="528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21367</xdr:rowOff>
    </xdr:from>
    <xdr:ext cx="469744" cy="259045"/>
    <xdr:sp macro="" textlink="">
      <xdr:nvSpPr>
        <xdr:cNvPr id="170" name="n_4mainValue債務償還比率">
          <a:extLst>
            <a:ext uri="{FF2B5EF4-FFF2-40B4-BE49-F238E27FC236}">
              <a16:creationId xmlns:a16="http://schemas.microsoft.com/office/drawing/2014/main" id="{1C319D9C-1F1D-4140-AEDE-8DC46B529A01}"/>
            </a:ext>
          </a:extLst>
        </xdr:cNvPr>
        <xdr:cNvSpPr txBox="1"/>
      </xdr:nvSpPr>
      <xdr:spPr>
        <a:xfrm>
          <a:off x="11563427" y="5422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CF119358-2DE2-49B1-9D44-9B8E8BFD804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C1029941-DD33-4C64-976B-AD073D2D79D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2CCD6CD4-7BCD-4C32-B613-3E7524413AB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DD54286F-6449-4D08-8BD5-BE7053D7DCE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5E04FF4F-5EC1-4D79-A464-75B9F32F8BB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D6FE52EE-3F8A-41FD-9833-48C928FF8F4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40916AB-979B-43D1-983C-EBFCC4C0B13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2ADEDBC-ED5D-4B07-ABFC-7CC8C84FB56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64A2454-074B-487F-9BC8-45CFC13EFA9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3AD8B5-CD77-4DAB-A3E9-6E6971F635A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佐賀県鳥栖市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B7EAC36-FDBB-4B47-9D58-AF17896D68B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F6D4FB0-D75A-4F94-975D-9E7B899253A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D359CB8-5626-4D52-9105-DB1350613D6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B68120F-DB10-4530-A416-5C7924E59F9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5A80911-AD3B-4FB6-B561-02DAD7C4278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C2D7BCC-6996-4604-9D88-9A38FC34344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74,529
72,363
71.72
34,724,625
33,544,615
810,032
17,302,931
22,979,646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3E6823-98D7-4D8E-AAB5-7F557166FFE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571BEB1-A09F-442E-BB29-21FBA164733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CEAFE45-D50E-489E-8869-9245FD2A3BF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02DEC39-F15D-43EA-9279-EA6A5AD78F5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511C961-DD21-4196-9939-5D42D8BA7E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065E1BB-8898-4FC4-9DE8-08D9FB40469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EA826CD-20FF-4122-B204-37C05B35EDB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57782A7-F45B-40E9-955F-2B1763516AE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1F53315-F3F8-4A9E-AA36-E6BA82C2E89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76D8D8B-4DB7-4B46-BB63-9CC65E97E92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DE44886-517F-4EE3-B524-25FE6ABA965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9517387-94D1-4D18-BEF2-8DB3B75099E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1019C62-A992-486C-AD4B-4D15828C902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CF8C131-137B-434A-B382-202ED3BFE1A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8B7C18E-5245-4215-8B0B-F366D99B543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4FEB9A1-7A55-4C58-8072-A2E109A2E80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A77E681-5863-49C5-9FCD-337A3AA7C81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1F8773-E8DF-4F8B-893E-CC98A7BBF27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EDFF0F0-66A0-4F4E-876C-C43562925B0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6994004-B29B-4C74-9FDF-238CF82B7C2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F54615-78D7-46FE-8A72-FDB454CFCC1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8A89F70-3185-4B9F-903B-1794D72D9A0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364C675-FAC3-4057-8E0C-D42CE63FAD6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8A69E20-45AF-48DB-916B-6F7E3D898B8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FAAF49-3D55-4106-A9A2-D026B43929B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7F8EA64-F880-48B5-AB42-3DEAB59F5FD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9FC8B77-181F-4244-96A6-5DE29EB4785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983F08C-EBC5-4164-A491-7144EF704C6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3C5F40C-4E53-45E5-8E41-559B8A6D3D5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B1BCBC1-371D-48EA-89BA-952088E74C6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87B25BB-1B39-4E5F-9FD7-FAD2E4D6443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0AA957A-A90C-4E99-96C7-C50592AC5D2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F759C9D-D700-49BB-B2C1-48BBD00836A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F63BF91-5D6E-4FE4-A98D-2B6796F90D4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9FCF841-163C-4435-A95B-3FFCD690D5B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64BFE9E-0BAC-42C1-ADDA-76AFD34DEF8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5DCE0B4-0571-49DF-BF1B-ACE4A5E7049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DF3018D-9F4E-4299-B153-E510D86A0F6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6D083D1-5394-423C-A53B-C128890F5D5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3564EB4-4B31-49C4-A733-CA837A1F07F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FC746FE-A906-4432-A311-A3224A03684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6EAA02C-3585-439B-9246-5B858D0981F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2BBFB10-8A5C-4937-A2A7-F51F59C816C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DF52404-2C65-4E39-939A-FC8942CBBED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459CCF8-4D4A-4222-8D1B-303D1A6FD99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24DCD313-B91A-4197-AF38-42B06758765B}"/>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7E25DAD4-F756-4CCB-A504-2EB6D9FD1F4E}"/>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3F22F0F5-0444-4FDF-937D-04E570CA5D67}"/>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D75407C1-7E30-4687-8068-BB5C30A21E1F}"/>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133FFF83-C350-4DC5-92C9-C5F3D90226CA}"/>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DD8D967B-421A-4E70-AC1B-CC7EE6A6B6D8}"/>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7426AB57-F625-417C-B9AD-DF3D663F310D}"/>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233E5C8C-0BC3-4C87-88C9-D06D8B870324}"/>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EFD95C96-33FD-4EF5-94FA-7B6F3CA85939}"/>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474981BE-D984-472B-A7EF-382E324F4904}"/>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D0574ADC-BA03-4E9F-83FD-925264A36D3A}"/>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C6AC13A-249D-4915-B527-51135DBA121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C99E797-285D-4DB1-BBA1-01B28CA5269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25313D-99FE-4403-9534-2376445E42A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A5D41F4-F6A4-4695-962D-8372436008F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409F11C-E757-480D-81F8-B4F109AF838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50165</xdr:rowOff>
    </xdr:from>
    <xdr:to>
      <xdr:col>24</xdr:col>
      <xdr:colOff>114300</xdr:colOff>
      <xdr:row>38</xdr:row>
      <xdr:rowOff>151765</xdr:rowOff>
    </xdr:to>
    <xdr:sp macro="" textlink="">
      <xdr:nvSpPr>
        <xdr:cNvPr id="73" name="楕円 72">
          <a:extLst>
            <a:ext uri="{FF2B5EF4-FFF2-40B4-BE49-F238E27FC236}">
              <a16:creationId xmlns:a16="http://schemas.microsoft.com/office/drawing/2014/main" id="{D48923F2-C64E-486C-9F0C-6C08DEEC26E7}"/>
            </a:ext>
          </a:extLst>
        </xdr:cNvPr>
        <xdr:cNvSpPr/>
      </xdr:nvSpPr>
      <xdr:spPr>
        <a:xfrm>
          <a:off x="45847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73042</xdr:rowOff>
    </xdr:from>
    <xdr:ext cx="405111" cy="259045"/>
    <xdr:sp macro="" textlink="">
      <xdr:nvSpPr>
        <xdr:cNvPr id="74" name="【道路】&#10;有形固定資産減価償却率該当値テキスト">
          <a:extLst>
            <a:ext uri="{FF2B5EF4-FFF2-40B4-BE49-F238E27FC236}">
              <a16:creationId xmlns:a16="http://schemas.microsoft.com/office/drawing/2014/main" id="{BDB98EDF-5DD4-4AF4-AB15-05B08365A51F}"/>
            </a:ext>
          </a:extLst>
        </xdr:cNvPr>
        <xdr:cNvSpPr txBox="1"/>
      </xdr:nvSpPr>
      <xdr:spPr>
        <a:xfrm>
          <a:off x="4673600" y="641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12065</xdr:rowOff>
    </xdr:from>
    <xdr:to>
      <xdr:col>20</xdr:col>
      <xdr:colOff>38100</xdr:colOff>
      <xdr:row>38</xdr:row>
      <xdr:rowOff>113665</xdr:rowOff>
    </xdr:to>
    <xdr:sp macro="" textlink="">
      <xdr:nvSpPr>
        <xdr:cNvPr id="75" name="楕円 74">
          <a:extLst>
            <a:ext uri="{FF2B5EF4-FFF2-40B4-BE49-F238E27FC236}">
              <a16:creationId xmlns:a16="http://schemas.microsoft.com/office/drawing/2014/main" id="{0255DA33-29DF-4DC0-8336-D79B893B7CAD}"/>
            </a:ext>
          </a:extLst>
        </xdr:cNvPr>
        <xdr:cNvSpPr/>
      </xdr:nvSpPr>
      <xdr:spPr>
        <a:xfrm>
          <a:off x="3746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62865</xdr:rowOff>
    </xdr:from>
    <xdr:to>
      <xdr:col>24</xdr:col>
      <xdr:colOff>63500</xdr:colOff>
      <xdr:row>38</xdr:row>
      <xdr:rowOff>100965</xdr:rowOff>
    </xdr:to>
    <xdr:cxnSp macro="">
      <xdr:nvCxnSpPr>
        <xdr:cNvPr id="76" name="直線コネクタ 75">
          <a:extLst>
            <a:ext uri="{FF2B5EF4-FFF2-40B4-BE49-F238E27FC236}">
              <a16:creationId xmlns:a16="http://schemas.microsoft.com/office/drawing/2014/main" id="{530928A9-FA96-4BF9-BFD6-98A82ACAD873}"/>
            </a:ext>
          </a:extLst>
        </xdr:cNvPr>
        <xdr:cNvCxnSpPr/>
      </xdr:nvCxnSpPr>
      <xdr:spPr>
        <a:xfrm>
          <a:off x="3797300" y="657796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145415</xdr:rowOff>
    </xdr:from>
    <xdr:to>
      <xdr:col>15</xdr:col>
      <xdr:colOff>101600</xdr:colOff>
      <xdr:row>38</xdr:row>
      <xdr:rowOff>75565</xdr:rowOff>
    </xdr:to>
    <xdr:sp macro="" textlink="">
      <xdr:nvSpPr>
        <xdr:cNvPr id="77" name="楕円 76">
          <a:extLst>
            <a:ext uri="{FF2B5EF4-FFF2-40B4-BE49-F238E27FC236}">
              <a16:creationId xmlns:a16="http://schemas.microsoft.com/office/drawing/2014/main" id="{A2BC41DE-EBA4-48AE-B090-0C135CEC9544}"/>
            </a:ext>
          </a:extLst>
        </xdr:cNvPr>
        <xdr:cNvSpPr/>
      </xdr:nvSpPr>
      <xdr:spPr>
        <a:xfrm>
          <a:off x="2857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24765</xdr:rowOff>
    </xdr:from>
    <xdr:to>
      <xdr:col>19</xdr:col>
      <xdr:colOff>177800</xdr:colOff>
      <xdr:row>38</xdr:row>
      <xdr:rowOff>62865</xdr:rowOff>
    </xdr:to>
    <xdr:cxnSp macro="">
      <xdr:nvCxnSpPr>
        <xdr:cNvPr id="78" name="直線コネクタ 77">
          <a:extLst>
            <a:ext uri="{FF2B5EF4-FFF2-40B4-BE49-F238E27FC236}">
              <a16:creationId xmlns:a16="http://schemas.microsoft.com/office/drawing/2014/main" id="{768616A3-BD95-4344-B64C-371B66A70E21}"/>
            </a:ext>
          </a:extLst>
        </xdr:cNvPr>
        <xdr:cNvCxnSpPr/>
      </xdr:nvCxnSpPr>
      <xdr:spPr>
        <a:xfrm>
          <a:off x="2908300" y="653986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114935</xdr:rowOff>
    </xdr:from>
    <xdr:to>
      <xdr:col>10</xdr:col>
      <xdr:colOff>165100</xdr:colOff>
      <xdr:row>38</xdr:row>
      <xdr:rowOff>45085</xdr:rowOff>
    </xdr:to>
    <xdr:sp macro="" textlink="">
      <xdr:nvSpPr>
        <xdr:cNvPr id="79" name="楕円 78">
          <a:extLst>
            <a:ext uri="{FF2B5EF4-FFF2-40B4-BE49-F238E27FC236}">
              <a16:creationId xmlns:a16="http://schemas.microsoft.com/office/drawing/2014/main" id="{11BE02B4-B40D-47DD-B0E2-C4CE20CF2D70}"/>
            </a:ext>
          </a:extLst>
        </xdr:cNvPr>
        <xdr:cNvSpPr/>
      </xdr:nvSpPr>
      <xdr:spPr>
        <a:xfrm>
          <a:off x="1968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165735</xdr:rowOff>
    </xdr:from>
    <xdr:to>
      <xdr:col>15</xdr:col>
      <xdr:colOff>50800</xdr:colOff>
      <xdr:row>38</xdr:row>
      <xdr:rowOff>24765</xdr:rowOff>
    </xdr:to>
    <xdr:cxnSp macro="">
      <xdr:nvCxnSpPr>
        <xdr:cNvPr id="80" name="直線コネクタ 79">
          <a:extLst>
            <a:ext uri="{FF2B5EF4-FFF2-40B4-BE49-F238E27FC236}">
              <a16:creationId xmlns:a16="http://schemas.microsoft.com/office/drawing/2014/main" id="{A7DC5CAB-2FA4-46CE-8A34-8AE8A6BB9459}"/>
            </a:ext>
          </a:extLst>
        </xdr:cNvPr>
        <xdr:cNvCxnSpPr/>
      </xdr:nvCxnSpPr>
      <xdr:spPr>
        <a:xfrm>
          <a:off x="2019300" y="65093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76835</xdr:rowOff>
    </xdr:from>
    <xdr:to>
      <xdr:col>6</xdr:col>
      <xdr:colOff>38100</xdr:colOff>
      <xdr:row>38</xdr:row>
      <xdr:rowOff>6985</xdr:rowOff>
    </xdr:to>
    <xdr:sp macro="" textlink="">
      <xdr:nvSpPr>
        <xdr:cNvPr id="81" name="楕円 80">
          <a:extLst>
            <a:ext uri="{FF2B5EF4-FFF2-40B4-BE49-F238E27FC236}">
              <a16:creationId xmlns:a16="http://schemas.microsoft.com/office/drawing/2014/main" id="{06988690-7441-401A-9203-C924A9A9CD17}"/>
            </a:ext>
          </a:extLst>
        </xdr:cNvPr>
        <xdr:cNvSpPr/>
      </xdr:nvSpPr>
      <xdr:spPr>
        <a:xfrm>
          <a:off x="1079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127635</xdr:rowOff>
    </xdr:from>
    <xdr:to>
      <xdr:col>10</xdr:col>
      <xdr:colOff>114300</xdr:colOff>
      <xdr:row>37</xdr:row>
      <xdr:rowOff>165735</xdr:rowOff>
    </xdr:to>
    <xdr:cxnSp macro="">
      <xdr:nvCxnSpPr>
        <xdr:cNvPr id="82" name="直線コネクタ 81">
          <a:extLst>
            <a:ext uri="{FF2B5EF4-FFF2-40B4-BE49-F238E27FC236}">
              <a16:creationId xmlns:a16="http://schemas.microsoft.com/office/drawing/2014/main" id="{C49B6747-ABF8-427E-B59E-8822A873444F}"/>
            </a:ext>
          </a:extLst>
        </xdr:cNvPr>
        <xdr:cNvCxnSpPr/>
      </xdr:nvCxnSpPr>
      <xdr:spPr>
        <a:xfrm>
          <a:off x="1130300" y="64712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1AA57572-AA43-453A-A980-153B10953A75}"/>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686836B2-95AC-4C7D-AE2B-462D31B3A548}"/>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C3F44941-C371-4F0D-B36E-1E3337FCD99C}"/>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D3355FA6-89E3-435E-8BC1-A94B84AD1B31}"/>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130192</xdr:rowOff>
    </xdr:from>
    <xdr:ext cx="405111" cy="259045"/>
    <xdr:sp macro="" textlink="">
      <xdr:nvSpPr>
        <xdr:cNvPr id="87" name="n_1mainValue【道路】&#10;有形固定資産減価償却率">
          <a:extLst>
            <a:ext uri="{FF2B5EF4-FFF2-40B4-BE49-F238E27FC236}">
              <a16:creationId xmlns:a16="http://schemas.microsoft.com/office/drawing/2014/main" id="{6984A4C0-A25F-4B6C-B7DB-FCDD364F4976}"/>
            </a:ext>
          </a:extLst>
        </xdr:cNvPr>
        <xdr:cNvSpPr txBox="1"/>
      </xdr:nvSpPr>
      <xdr:spPr>
        <a:xfrm>
          <a:off x="35820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92092</xdr:rowOff>
    </xdr:from>
    <xdr:ext cx="405111" cy="259045"/>
    <xdr:sp macro="" textlink="">
      <xdr:nvSpPr>
        <xdr:cNvPr id="88" name="n_2mainValue【道路】&#10;有形固定資産減価償却率">
          <a:extLst>
            <a:ext uri="{FF2B5EF4-FFF2-40B4-BE49-F238E27FC236}">
              <a16:creationId xmlns:a16="http://schemas.microsoft.com/office/drawing/2014/main" id="{05E69392-2F7A-4496-8021-920B7835ED10}"/>
            </a:ext>
          </a:extLst>
        </xdr:cNvPr>
        <xdr:cNvSpPr txBox="1"/>
      </xdr:nvSpPr>
      <xdr:spPr>
        <a:xfrm>
          <a:off x="27057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61612</xdr:rowOff>
    </xdr:from>
    <xdr:ext cx="405111" cy="259045"/>
    <xdr:sp macro="" textlink="">
      <xdr:nvSpPr>
        <xdr:cNvPr id="89" name="n_3mainValue【道路】&#10;有形固定資産減価償却率">
          <a:extLst>
            <a:ext uri="{FF2B5EF4-FFF2-40B4-BE49-F238E27FC236}">
              <a16:creationId xmlns:a16="http://schemas.microsoft.com/office/drawing/2014/main" id="{1D1CA23D-5692-42B0-AA77-D96D4B13E602}"/>
            </a:ext>
          </a:extLst>
        </xdr:cNvPr>
        <xdr:cNvSpPr txBox="1"/>
      </xdr:nvSpPr>
      <xdr:spPr>
        <a:xfrm>
          <a:off x="1816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23512</xdr:rowOff>
    </xdr:from>
    <xdr:ext cx="405111" cy="259045"/>
    <xdr:sp macro="" textlink="">
      <xdr:nvSpPr>
        <xdr:cNvPr id="90" name="n_4mainValue【道路】&#10;有形固定資産減価償却率">
          <a:extLst>
            <a:ext uri="{FF2B5EF4-FFF2-40B4-BE49-F238E27FC236}">
              <a16:creationId xmlns:a16="http://schemas.microsoft.com/office/drawing/2014/main" id="{A7B58C00-26EC-4484-BB1D-0D5FB98C0C32}"/>
            </a:ext>
          </a:extLst>
        </xdr:cNvPr>
        <xdr:cNvSpPr txBox="1"/>
      </xdr:nvSpPr>
      <xdr:spPr>
        <a:xfrm>
          <a:off x="927744"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B39F0E2-FF2A-4E8B-97A4-CA471B2F2D6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66F08C3-775D-4AE3-A8F1-AA5C50FDA96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23F9448-6B32-4918-B21E-C9D869D880B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DFF853E-1798-4E7D-94F9-1524E759C68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AB883F1-8A2C-4121-89C4-0864CEEF60D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CD70B63-8B2D-4007-BA2B-9B52491C981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849F8E7-06CB-4F53-A347-CB76D6DA686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577C04C-18A8-4F98-B594-B9B05735BEC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D5571CC-28DE-418F-8A83-1D2776855FA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9D49FD7-EADE-4F5D-BB14-6E00F20D668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16B56DE-988A-4BD9-845C-A8FADAE2F2F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CC2FF12-F366-4997-BD8E-81E401410EC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875C255-B97A-4BF3-9BEA-792228600BF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A770DD5-92B7-4D73-8FC2-7CB91E1229AC}"/>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E9B080E-4E9B-49C0-A82B-084E7C349E2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CC4C751F-B198-42F2-A6A2-BB6DFA31C28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03854BC-530C-42C0-9237-14F79B4E43D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69A0C0BE-9146-4E5D-8843-88E9B0D8479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E12A47A-16EE-4092-A3B0-706B2A46D06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F77E22E-D597-4A8F-B937-9BA2B1096FB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EFFF3B0-60C6-413C-9A7B-E0B75B763A8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AD2E1433-71F0-4513-A630-CA155D3396D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46CC77F-BA6E-4146-A866-A34577BB6AF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B1F38877-AF91-46F1-94DD-1F7F339ACAB6}"/>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93BD7D95-4BCB-4075-94DA-2BA98992E481}"/>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492E45F8-C579-4BF4-8A3D-AE0F56C26F12}"/>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4ED1A729-4236-448D-8773-7D612FDFBD8C}"/>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87CBD7D0-593B-4975-8D00-1C7F55CB10D5}"/>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6F166BFD-21F5-4933-9F59-B163875EA0DD}"/>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19EF7CFD-A090-41D2-91A5-C24EEA8D00E9}"/>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7B64AA97-B39C-4EB9-B3EC-DB7CC19D0E3B}"/>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A535A72A-FEA0-4697-BEE5-5434A1C1528D}"/>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E7393B07-16D0-41BA-B08B-FE3851662755}"/>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9E886CFD-2769-4876-8FB4-94ACE213FCA2}"/>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E548A63-0A42-4EB6-B2A3-899B44D2134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AB7588C-E4D4-44A4-89AB-80B4A823870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741F636-D545-458B-8DF1-881F5CD3D7D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BB755E3-7742-4789-A304-B2CE7DFC461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8E7DA15-10BD-4EC3-AC2D-BFA8420AFD0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7760</xdr:rowOff>
    </xdr:from>
    <xdr:to>
      <xdr:col>55</xdr:col>
      <xdr:colOff>50800</xdr:colOff>
      <xdr:row>40</xdr:row>
      <xdr:rowOff>109360</xdr:rowOff>
    </xdr:to>
    <xdr:sp macro="" textlink="">
      <xdr:nvSpPr>
        <xdr:cNvPr id="130" name="楕円 129">
          <a:extLst>
            <a:ext uri="{FF2B5EF4-FFF2-40B4-BE49-F238E27FC236}">
              <a16:creationId xmlns:a16="http://schemas.microsoft.com/office/drawing/2014/main" id="{FA7C5834-CB23-45BF-8DED-B002C3E3D4D1}"/>
            </a:ext>
          </a:extLst>
        </xdr:cNvPr>
        <xdr:cNvSpPr/>
      </xdr:nvSpPr>
      <xdr:spPr>
        <a:xfrm>
          <a:off x="10426700" y="686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30637</xdr:rowOff>
    </xdr:from>
    <xdr:ext cx="469744" cy="259045"/>
    <xdr:sp macro="" textlink="">
      <xdr:nvSpPr>
        <xdr:cNvPr id="131" name="【道路】&#10;一人当たり延長該当値テキスト">
          <a:extLst>
            <a:ext uri="{FF2B5EF4-FFF2-40B4-BE49-F238E27FC236}">
              <a16:creationId xmlns:a16="http://schemas.microsoft.com/office/drawing/2014/main" id="{1CC27268-C914-4584-B103-AECAD836CE51}"/>
            </a:ext>
          </a:extLst>
        </xdr:cNvPr>
        <xdr:cNvSpPr txBox="1"/>
      </xdr:nvSpPr>
      <xdr:spPr>
        <a:xfrm>
          <a:off x="10515600" y="671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7645</xdr:rowOff>
    </xdr:from>
    <xdr:to>
      <xdr:col>50</xdr:col>
      <xdr:colOff>165100</xdr:colOff>
      <xdr:row>40</xdr:row>
      <xdr:rowOff>109245</xdr:rowOff>
    </xdr:to>
    <xdr:sp macro="" textlink="">
      <xdr:nvSpPr>
        <xdr:cNvPr id="132" name="楕円 131">
          <a:extLst>
            <a:ext uri="{FF2B5EF4-FFF2-40B4-BE49-F238E27FC236}">
              <a16:creationId xmlns:a16="http://schemas.microsoft.com/office/drawing/2014/main" id="{2A32CEA3-F26C-4229-A14F-3AA633969853}"/>
            </a:ext>
          </a:extLst>
        </xdr:cNvPr>
        <xdr:cNvSpPr/>
      </xdr:nvSpPr>
      <xdr:spPr>
        <a:xfrm>
          <a:off x="9588500" y="686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58445</xdr:rowOff>
    </xdr:from>
    <xdr:to>
      <xdr:col>55</xdr:col>
      <xdr:colOff>0</xdr:colOff>
      <xdr:row>40</xdr:row>
      <xdr:rowOff>58560</xdr:rowOff>
    </xdr:to>
    <xdr:cxnSp macro="">
      <xdr:nvCxnSpPr>
        <xdr:cNvPr id="133" name="直線コネクタ 132">
          <a:extLst>
            <a:ext uri="{FF2B5EF4-FFF2-40B4-BE49-F238E27FC236}">
              <a16:creationId xmlns:a16="http://schemas.microsoft.com/office/drawing/2014/main" id="{9891844C-1326-48B4-9CEE-60D8060A2E9A}"/>
            </a:ext>
          </a:extLst>
        </xdr:cNvPr>
        <xdr:cNvCxnSpPr/>
      </xdr:nvCxnSpPr>
      <xdr:spPr>
        <a:xfrm>
          <a:off x="9639300" y="6916445"/>
          <a:ext cx="8382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8103</xdr:rowOff>
    </xdr:from>
    <xdr:to>
      <xdr:col>46</xdr:col>
      <xdr:colOff>38100</xdr:colOff>
      <xdr:row>40</xdr:row>
      <xdr:rowOff>109703</xdr:rowOff>
    </xdr:to>
    <xdr:sp macro="" textlink="">
      <xdr:nvSpPr>
        <xdr:cNvPr id="134" name="楕円 133">
          <a:extLst>
            <a:ext uri="{FF2B5EF4-FFF2-40B4-BE49-F238E27FC236}">
              <a16:creationId xmlns:a16="http://schemas.microsoft.com/office/drawing/2014/main" id="{A52F7B66-DD3B-4D9E-BC66-5A27F244582D}"/>
            </a:ext>
          </a:extLst>
        </xdr:cNvPr>
        <xdr:cNvSpPr/>
      </xdr:nvSpPr>
      <xdr:spPr>
        <a:xfrm>
          <a:off x="8699500" y="686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58445</xdr:rowOff>
    </xdr:from>
    <xdr:to>
      <xdr:col>50</xdr:col>
      <xdr:colOff>114300</xdr:colOff>
      <xdr:row>40</xdr:row>
      <xdr:rowOff>58903</xdr:rowOff>
    </xdr:to>
    <xdr:cxnSp macro="">
      <xdr:nvCxnSpPr>
        <xdr:cNvPr id="135" name="直線コネクタ 134">
          <a:extLst>
            <a:ext uri="{FF2B5EF4-FFF2-40B4-BE49-F238E27FC236}">
              <a16:creationId xmlns:a16="http://schemas.microsoft.com/office/drawing/2014/main" id="{83B21F38-F7FF-4268-B193-BF85E630A67E}"/>
            </a:ext>
          </a:extLst>
        </xdr:cNvPr>
        <xdr:cNvCxnSpPr/>
      </xdr:nvCxnSpPr>
      <xdr:spPr>
        <a:xfrm flipV="1">
          <a:off x="8750300" y="6916445"/>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4483</xdr:rowOff>
    </xdr:from>
    <xdr:to>
      <xdr:col>41</xdr:col>
      <xdr:colOff>101600</xdr:colOff>
      <xdr:row>40</xdr:row>
      <xdr:rowOff>106083</xdr:rowOff>
    </xdr:to>
    <xdr:sp macro="" textlink="">
      <xdr:nvSpPr>
        <xdr:cNvPr id="136" name="楕円 135">
          <a:extLst>
            <a:ext uri="{FF2B5EF4-FFF2-40B4-BE49-F238E27FC236}">
              <a16:creationId xmlns:a16="http://schemas.microsoft.com/office/drawing/2014/main" id="{FD395683-5C80-4666-B781-0791EB5F9B84}"/>
            </a:ext>
          </a:extLst>
        </xdr:cNvPr>
        <xdr:cNvSpPr/>
      </xdr:nvSpPr>
      <xdr:spPr>
        <a:xfrm>
          <a:off x="7810500" y="686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55283</xdr:rowOff>
    </xdr:from>
    <xdr:to>
      <xdr:col>45</xdr:col>
      <xdr:colOff>177800</xdr:colOff>
      <xdr:row>40</xdr:row>
      <xdr:rowOff>58903</xdr:rowOff>
    </xdr:to>
    <xdr:cxnSp macro="">
      <xdr:nvCxnSpPr>
        <xdr:cNvPr id="137" name="直線コネクタ 136">
          <a:extLst>
            <a:ext uri="{FF2B5EF4-FFF2-40B4-BE49-F238E27FC236}">
              <a16:creationId xmlns:a16="http://schemas.microsoft.com/office/drawing/2014/main" id="{FBD0EC82-D3B2-4FFC-8188-25E7C7440DCE}"/>
            </a:ext>
          </a:extLst>
        </xdr:cNvPr>
        <xdr:cNvCxnSpPr/>
      </xdr:nvCxnSpPr>
      <xdr:spPr>
        <a:xfrm>
          <a:off x="7861300" y="6913283"/>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4635</xdr:rowOff>
    </xdr:from>
    <xdr:to>
      <xdr:col>36</xdr:col>
      <xdr:colOff>165100</xdr:colOff>
      <xdr:row>40</xdr:row>
      <xdr:rowOff>106235</xdr:rowOff>
    </xdr:to>
    <xdr:sp macro="" textlink="">
      <xdr:nvSpPr>
        <xdr:cNvPr id="138" name="楕円 137">
          <a:extLst>
            <a:ext uri="{FF2B5EF4-FFF2-40B4-BE49-F238E27FC236}">
              <a16:creationId xmlns:a16="http://schemas.microsoft.com/office/drawing/2014/main" id="{1A80153B-BF30-45E6-B1B7-672E26045D5E}"/>
            </a:ext>
          </a:extLst>
        </xdr:cNvPr>
        <xdr:cNvSpPr/>
      </xdr:nvSpPr>
      <xdr:spPr>
        <a:xfrm>
          <a:off x="6921500" y="686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55283</xdr:rowOff>
    </xdr:from>
    <xdr:to>
      <xdr:col>41</xdr:col>
      <xdr:colOff>50800</xdr:colOff>
      <xdr:row>40</xdr:row>
      <xdr:rowOff>55435</xdr:rowOff>
    </xdr:to>
    <xdr:cxnSp macro="">
      <xdr:nvCxnSpPr>
        <xdr:cNvPr id="139" name="直線コネクタ 138">
          <a:extLst>
            <a:ext uri="{FF2B5EF4-FFF2-40B4-BE49-F238E27FC236}">
              <a16:creationId xmlns:a16="http://schemas.microsoft.com/office/drawing/2014/main" id="{683E2807-7434-4C5E-B00E-E3218E493BF1}"/>
            </a:ext>
          </a:extLst>
        </xdr:cNvPr>
        <xdr:cNvCxnSpPr/>
      </xdr:nvCxnSpPr>
      <xdr:spPr>
        <a:xfrm flipV="1">
          <a:off x="6972300" y="6913283"/>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4AED2616-B3F3-4F02-BF7F-546C27E31192}"/>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5A52B420-639B-4335-B8B7-E5D8BF20C401}"/>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D873648F-31FA-4C87-9F03-53AAFED7E75A}"/>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62E48D7D-1FEB-4B6E-87A6-E3E4DE64A8DC}"/>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125772</xdr:rowOff>
    </xdr:from>
    <xdr:ext cx="469744" cy="259045"/>
    <xdr:sp macro="" textlink="">
      <xdr:nvSpPr>
        <xdr:cNvPr id="144" name="n_1mainValue【道路】&#10;一人当たり延長">
          <a:extLst>
            <a:ext uri="{FF2B5EF4-FFF2-40B4-BE49-F238E27FC236}">
              <a16:creationId xmlns:a16="http://schemas.microsoft.com/office/drawing/2014/main" id="{1EC47D71-13B9-4536-99C6-161637215C3D}"/>
            </a:ext>
          </a:extLst>
        </xdr:cNvPr>
        <xdr:cNvSpPr txBox="1"/>
      </xdr:nvSpPr>
      <xdr:spPr>
        <a:xfrm>
          <a:off x="9391727" y="664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126230</xdr:rowOff>
    </xdr:from>
    <xdr:ext cx="469744" cy="259045"/>
    <xdr:sp macro="" textlink="">
      <xdr:nvSpPr>
        <xdr:cNvPr id="145" name="n_2mainValue【道路】&#10;一人当たり延長">
          <a:extLst>
            <a:ext uri="{FF2B5EF4-FFF2-40B4-BE49-F238E27FC236}">
              <a16:creationId xmlns:a16="http://schemas.microsoft.com/office/drawing/2014/main" id="{7933CD86-ECD3-46ED-BACF-09F95B6C0341}"/>
            </a:ext>
          </a:extLst>
        </xdr:cNvPr>
        <xdr:cNvSpPr txBox="1"/>
      </xdr:nvSpPr>
      <xdr:spPr>
        <a:xfrm>
          <a:off x="8515427" y="664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122610</xdr:rowOff>
    </xdr:from>
    <xdr:ext cx="469744" cy="259045"/>
    <xdr:sp macro="" textlink="">
      <xdr:nvSpPr>
        <xdr:cNvPr id="146" name="n_3mainValue【道路】&#10;一人当たり延長">
          <a:extLst>
            <a:ext uri="{FF2B5EF4-FFF2-40B4-BE49-F238E27FC236}">
              <a16:creationId xmlns:a16="http://schemas.microsoft.com/office/drawing/2014/main" id="{092696C9-0890-4325-AB13-56D6AB32DD90}"/>
            </a:ext>
          </a:extLst>
        </xdr:cNvPr>
        <xdr:cNvSpPr txBox="1"/>
      </xdr:nvSpPr>
      <xdr:spPr>
        <a:xfrm>
          <a:off x="7626427" y="663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122762</xdr:rowOff>
    </xdr:from>
    <xdr:ext cx="469744" cy="259045"/>
    <xdr:sp macro="" textlink="">
      <xdr:nvSpPr>
        <xdr:cNvPr id="147" name="n_4mainValue【道路】&#10;一人当たり延長">
          <a:extLst>
            <a:ext uri="{FF2B5EF4-FFF2-40B4-BE49-F238E27FC236}">
              <a16:creationId xmlns:a16="http://schemas.microsoft.com/office/drawing/2014/main" id="{4757D9FE-4930-4A2F-A0AE-0E26D9474FAC}"/>
            </a:ext>
          </a:extLst>
        </xdr:cNvPr>
        <xdr:cNvSpPr txBox="1"/>
      </xdr:nvSpPr>
      <xdr:spPr>
        <a:xfrm>
          <a:off x="6737427" y="663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492899D-3B72-4CD0-89E9-A49E39CBB52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CC54F13-66F0-42AF-9BBE-B2D604B5A27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CEEAEB6-CDBA-451D-A670-412AB5C03CF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D83F463-8BEF-4809-BABE-D64291AB349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831D707-CD02-44C4-BCD9-E44F4CC9531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6061B42-6A71-4599-9099-2A3E0064E80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72A72C9-F1AF-4AF5-BD9F-5100AB831CA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7ADD9D5-98D1-4185-958E-32B5F4041F5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B63542C-D72F-4B4D-95AC-5A3C99CF7B6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8E1240E-F8D2-415F-8CF3-8B0C67EC9FC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DA4DBFA-5E90-4395-A843-034B6FEFE2C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9829FA0A-2696-4DC1-8998-C5C0F360676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5D3701D-7CCD-4478-9977-62B7B01F6A3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9A7281-0E88-49DF-BB90-9BEDD0D5D58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AE63B001-0087-4A99-AC5E-B153765475F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1E967D2-8277-4E68-AFBA-4D87AECCC72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3FA2F91A-CA7D-4CEA-85D7-77FFBD5229C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AD089DC-3751-49F2-8B49-F10C523F7C2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3C318CDF-7DB8-4AC8-9545-0914F444F78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FA9E878-43E3-410B-AD7A-068B386EB15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DBEC9DE6-694A-4762-9DFD-34AD971013E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57535C45-8E78-4BBB-96AF-95F30EE9113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BC455AD-FC2E-4EC8-9CAC-215A64BDA71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404850A-B74E-47E3-90FA-B4AC0FEF938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234F30E-7D84-404E-A11E-86BD6CDA8FA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40590EF5-AC75-4AB4-AF02-1F393A6AF48B}"/>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24141D4-14A1-4182-97EF-67F0CEA92D02}"/>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686A1821-26CA-4FBA-B1C4-E72B8F03676F}"/>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1F5BA76-B3F3-4600-8E01-B483592949A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66E2958F-33D6-4711-A361-12A6D5FA34AC}"/>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6BB89437-0E4A-41D8-9544-07789D604BE5}"/>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BAFECA25-DD6A-42E3-BAC1-7AA7901C0A7F}"/>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C6D74B47-2617-4FCB-8F01-074DA196F79A}"/>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76355988-D6A1-4574-85D7-C0CF2C0CC551}"/>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C0FA813D-D55A-4B30-A3C3-568E615EB831}"/>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C357EA48-72D3-444C-8C01-07A8CE5DC8B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B99D4C8-5476-4D05-8B0A-AE125A8A857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AC3FA27-865E-4CAA-B458-A967544310C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E3DA2D8-38C1-473A-8DB1-912171C9849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FA0747F-79C2-4E09-8817-2DE749DE7EB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A2ABFF0-4685-4A4C-A610-326D3417C9C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40640</xdr:rowOff>
    </xdr:from>
    <xdr:to>
      <xdr:col>24</xdr:col>
      <xdr:colOff>114300</xdr:colOff>
      <xdr:row>60</xdr:row>
      <xdr:rowOff>142240</xdr:rowOff>
    </xdr:to>
    <xdr:sp macro="" textlink="">
      <xdr:nvSpPr>
        <xdr:cNvPr id="189" name="楕円 188">
          <a:extLst>
            <a:ext uri="{FF2B5EF4-FFF2-40B4-BE49-F238E27FC236}">
              <a16:creationId xmlns:a16="http://schemas.microsoft.com/office/drawing/2014/main" id="{6FE871DA-DAB4-493F-BDC3-4AA46A3BCE42}"/>
            </a:ext>
          </a:extLst>
        </xdr:cNvPr>
        <xdr:cNvSpPr/>
      </xdr:nvSpPr>
      <xdr:spPr>
        <a:xfrm>
          <a:off x="45847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63517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907C2326-3D92-445B-BAC2-18338957CB6A}"/>
            </a:ext>
          </a:extLst>
        </xdr:cNvPr>
        <xdr:cNvSpPr txBox="1"/>
      </xdr:nvSpPr>
      <xdr:spPr>
        <a:xfrm>
          <a:off x="4673600"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47172</xdr:rowOff>
    </xdr:from>
    <xdr:to>
      <xdr:col>20</xdr:col>
      <xdr:colOff>38100</xdr:colOff>
      <xdr:row>60</xdr:row>
      <xdr:rowOff>148772</xdr:rowOff>
    </xdr:to>
    <xdr:sp macro="" textlink="">
      <xdr:nvSpPr>
        <xdr:cNvPr id="191" name="楕円 190">
          <a:extLst>
            <a:ext uri="{FF2B5EF4-FFF2-40B4-BE49-F238E27FC236}">
              <a16:creationId xmlns:a16="http://schemas.microsoft.com/office/drawing/2014/main" id="{C8965365-D438-41F7-BA21-4794B140FFEE}"/>
            </a:ext>
          </a:extLst>
        </xdr:cNvPr>
        <xdr:cNvSpPr/>
      </xdr:nvSpPr>
      <xdr:spPr>
        <a:xfrm>
          <a:off x="3746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91440</xdr:rowOff>
    </xdr:from>
    <xdr:to>
      <xdr:col>24</xdr:col>
      <xdr:colOff>63500</xdr:colOff>
      <xdr:row>60</xdr:row>
      <xdr:rowOff>97972</xdr:rowOff>
    </xdr:to>
    <xdr:cxnSp macro="">
      <xdr:nvCxnSpPr>
        <xdr:cNvPr id="192" name="直線コネクタ 191">
          <a:extLst>
            <a:ext uri="{FF2B5EF4-FFF2-40B4-BE49-F238E27FC236}">
              <a16:creationId xmlns:a16="http://schemas.microsoft.com/office/drawing/2014/main" id="{2BEF705F-1E41-4708-8657-8C9FF2265D7D}"/>
            </a:ext>
          </a:extLst>
        </xdr:cNvPr>
        <xdr:cNvCxnSpPr/>
      </xdr:nvCxnSpPr>
      <xdr:spPr>
        <a:xfrm flipV="1">
          <a:off x="3797300" y="10378440"/>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24312</xdr:rowOff>
    </xdr:from>
    <xdr:to>
      <xdr:col>15</xdr:col>
      <xdr:colOff>101600</xdr:colOff>
      <xdr:row>60</xdr:row>
      <xdr:rowOff>125912</xdr:rowOff>
    </xdr:to>
    <xdr:sp macro="" textlink="">
      <xdr:nvSpPr>
        <xdr:cNvPr id="193" name="楕円 192">
          <a:extLst>
            <a:ext uri="{FF2B5EF4-FFF2-40B4-BE49-F238E27FC236}">
              <a16:creationId xmlns:a16="http://schemas.microsoft.com/office/drawing/2014/main" id="{F323E8D2-FBA8-4C34-8344-8C2B4F19F0BB}"/>
            </a:ext>
          </a:extLst>
        </xdr:cNvPr>
        <xdr:cNvSpPr/>
      </xdr:nvSpPr>
      <xdr:spPr>
        <a:xfrm>
          <a:off x="28575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75112</xdr:rowOff>
    </xdr:from>
    <xdr:to>
      <xdr:col>19</xdr:col>
      <xdr:colOff>177800</xdr:colOff>
      <xdr:row>60</xdr:row>
      <xdr:rowOff>97972</xdr:rowOff>
    </xdr:to>
    <xdr:cxnSp macro="">
      <xdr:nvCxnSpPr>
        <xdr:cNvPr id="194" name="直線コネクタ 193">
          <a:extLst>
            <a:ext uri="{FF2B5EF4-FFF2-40B4-BE49-F238E27FC236}">
              <a16:creationId xmlns:a16="http://schemas.microsoft.com/office/drawing/2014/main" id="{D3E98474-F41C-4969-86ED-F680E669EFC6}"/>
            </a:ext>
          </a:extLst>
        </xdr:cNvPr>
        <xdr:cNvCxnSpPr/>
      </xdr:nvCxnSpPr>
      <xdr:spPr>
        <a:xfrm>
          <a:off x="2908300" y="103621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153307</xdr:rowOff>
    </xdr:from>
    <xdr:to>
      <xdr:col>10</xdr:col>
      <xdr:colOff>165100</xdr:colOff>
      <xdr:row>60</xdr:row>
      <xdr:rowOff>83457</xdr:rowOff>
    </xdr:to>
    <xdr:sp macro="" textlink="">
      <xdr:nvSpPr>
        <xdr:cNvPr id="195" name="楕円 194">
          <a:extLst>
            <a:ext uri="{FF2B5EF4-FFF2-40B4-BE49-F238E27FC236}">
              <a16:creationId xmlns:a16="http://schemas.microsoft.com/office/drawing/2014/main" id="{7A9C3378-07B9-4DD2-A329-750FA2AAB08E}"/>
            </a:ext>
          </a:extLst>
        </xdr:cNvPr>
        <xdr:cNvSpPr/>
      </xdr:nvSpPr>
      <xdr:spPr>
        <a:xfrm>
          <a:off x="1968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32657</xdr:rowOff>
    </xdr:from>
    <xdr:to>
      <xdr:col>15</xdr:col>
      <xdr:colOff>50800</xdr:colOff>
      <xdr:row>60</xdr:row>
      <xdr:rowOff>75112</xdr:rowOff>
    </xdr:to>
    <xdr:cxnSp macro="">
      <xdr:nvCxnSpPr>
        <xdr:cNvPr id="196" name="直線コネクタ 195">
          <a:extLst>
            <a:ext uri="{FF2B5EF4-FFF2-40B4-BE49-F238E27FC236}">
              <a16:creationId xmlns:a16="http://schemas.microsoft.com/office/drawing/2014/main" id="{4C39D18A-5B20-4A21-8B43-DBC8C4E66D1A}"/>
            </a:ext>
          </a:extLst>
        </xdr:cNvPr>
        <xdr:cNvCxnSpPr/>
      </xdr:nvCxnSpPr>
      <xdr:spPr>
        <a:xfrm>
          <a:off x="2019300" y="1031965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130447</xdr:rowOff>
    </xdr:from>
    <xdr:to>
      <xdr:col>6</xdr:col>
      <xdr:colOff>38100</xdr:colOff>
      <xdr:row>60</xdr:row>
      <xdr:rowOff>60597</xdr:rowOff>
    </xdr:to>
    <xdr:sp macro="" textlink="">
      <xdr:nvSpPr>
        <xdr:cNvPr id="197" name="楕円 196">
          <a:extLst>
            <a:ext uri="{FF2B5EF4-FFF2-40B4-BE49-F238E27FC236}">
              <a16:creationId xmlns:a16="http://schemas.microsoft.com/office/drawing/2014/main" id="{3E244BDA-CDD4-4690-B018-562DBE9C9F0D}"/>
            </a:ext>
          </a:extLst>
        </xdr:cNvPr>
        <xdr:cNvSpPr/>
      </xdr:nvSpPr>
      <xdr:spPr>
        <a:xfrm>
          <a:off x="1079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9797</xdr:rowOff>
    </xdr:from>
    <xdr:to>
      <xdr:col>10</xdr:col>
      <xdr:colOff>114300</xdr:colOff>
      <xdr:row>60</xdr:row>
      <xdr:rowOff>32657</xdr:rowOff>
    </xdr:to>
    <xdr:cxnSp macro="">
      <xdr:nvCxnSpPr>
        <xdr:cNvPr id="198" name="直線コネクタ 197">
          <a:extLst>
            <a:ext uri="{FF2B5EF4-FFF2-40B4-BE49-F238E27FC236}">
              <a16:creationId xmlns:a16="http://schemas.microsoft.com/office/drawing/2014/main" id="{5C462D19-B4C2-449B-89D1-7CF579EEC6FF}"/>
            </a:ext>
          </a:extLst>
        </xdr:cNvPr>
        <xdr:cNvCxnSpPr/>
      </xdr:nvCxnSpPr>
      <xdr:spPr>
        <a:xfrm>
          <a:off x="1130300" y="1029679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534544B-FFAA-45B0-995E-76597BAA706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D8EDAA8-18BB-44D1-92AE-1D919B4F3982}"/>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81EE7404-8930-4AD6-B0B7-7162847CF8BE}"/>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2131905-DEE9-46DC-8E48-1E8478E0F920}"/>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165299</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B967D80-F4DB-4359-836A-252977ABF0CD}"/>
            </a:ext>
          </a:extLst>
        </xdr:cNvPr>
        <xdr:cNvSpPr txBox="1"/>
      </xdr:nvSpPr>
      <xdr:spPr>
        <a:xfrm>
          <a:off x="3582044" y="1010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142439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5F029BD7-A230-477C-8F48-5839FD9C7B5E}"/>
            </a:ext>
          </a:extLst>
        </xdr:cNvPr>
        <xdr:cNvSpPr txBox="1"/>
      </xdr:nvSpPr>
      <xdr:spPr>
        <a:xfrm>
          <a:off x="27057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99984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E63A57A-CCF9-4363-B9BD-88128759BC68}"/>
            </a:ext>
          </a:extLst>
        </xdr:cNvPr>
        <xdr:cNvSpPr txBox="1"/>
      </xdr:nvSpPr>
      <xdr:spPr>
        <a:xfrm>
          <a:off x="1816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77124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8292837-64D6-4F0E-994C-2B46E7249EDC}"/>
            </a:ext>
          </a:extLst>
        </xdr:cNvPr>
        <xdr:cNvSpPr txBox="1"/>
      </xdr:nvSpPr>
      <xdr:spPr>
        <a:xfrm>
          <a:off x="9277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1698DA5-AC6B-431E-8524-F647817D709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B100A75-309B-4F8C-9835-3AE416CAD44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08EA4B5-5C67-4D69-BD32-123E3EC1D87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7AE9BFF-B423-46D1-9BFB-2AED5AE5DF5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AF8BC46-E6C3-415F-93E4-3DA3D909272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CDC316C-C29C-4EDA-9A77-F1CFE75D24A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406CD04-056F-4440-8E02-778E767610D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2E0BBAA-0B3E-47E5-A26B-20C29E811EA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92A34E2-08F8-45C7-9159-631FE5608F8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852D5F5-7491-47B1-BFD4-E9640B33549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7E8EFFB-DA3F-41E2-82F6-4DEC4F2B34A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8C41D01B-1B74-4292-A3FB-81581E02C3F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426A91E-00B0-413D-ABEC-3DC058AE51B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4EF3F421-0161-4F83-86C1-D2C08B83DD4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E822BAC-3A55-40A4-ACC3-47C63491816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67BD860D-AEF7-437D-AA68-FE015C0C320B}"/>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E9D9B3D-B2D0-46F5-9264-E8BFA37286F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84845DAD-0E10-44B1-98D0-218938CE5D0E}"/>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D8068E0-3834-4D02-8EA0-8B4445801FC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352A1B30-F760-41BB-A7F9-A7CB0A39D46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D7345C8-1BFB-4D22-9508-38D30146038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3C8B8E50-B071-46D1-B267-C2F021E70A5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6A24873-F561-47CF-AB67-6F2FC63E356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6E8FB3A4-A5BC-495A-9359-97B6D579D9B2}"/>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5A829C0-BB73-4CD3-9C24-E0F4231C4D5E}"/>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B8320675-8641-46F5-9598-1CDBF2CDE734}"/>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B8D6168-E1B4-4BF8-8226-0D4B46DCB2A7}"/>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798441A2-50D4-4BD4-A6C8-380BB41D1FD9}"/>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5A561F0-425D-4698-B982-A18E4DE1151E}"/>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C6AD6973-2628-4F7D-A20C-89D3E0AC917E}"/>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ACD71405-571A-4FB0-A8CB-8FE9984E565F}"/>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E61C3200-100D-40C3-BF1B-FD91E7969F7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764CD71C-5A4F-40EE-8E2A-94CAD7A1B4F1}"/>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D3D03F5C-35B7-4D26-AB21-8975BE755ECD}"/>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E08B5D4-581C-499F-9B7B-C63224AD121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611689B-3F49-4404-BF4F-C60812DA146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424F4D4-23DA-4E5E-A392-17A2CA7FA47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ED96F60-792D-4A7D-B689-C8445705F37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BBA8941-50C2-48BB-BD2E-10B0FEA0C76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94265</xdr:rowOff>
    </xdr:from>
    <xdr:to>
      <xdr:col>55</xdr:col>
      <xdr:colOff>50800</xdr:colOff>
      <xdr:row>63</xdr:row>
      <xdr:rowOff>24415</xdr:rowOff>
    </xdr:to>
    <xdr:sp macro="" textlink="">
      <xdr:nvSpPr>
        <xdr:cNvPr id="246" name="楕円 245">
          <a:extLst>
            <a:ext uri="{FF2B5EF4-FFF2-40B4-BE49-F238E27FC236}">
              <a16:creationId xmlns:a16="http://schemas.microsoft.com/office/drawing/2014/main" id="{902D5BB1-1A57-4B14-8B9E-B1361723CC41}"/>
            </a:ext>
          </a:extLst>
        </xdr:cNvPr>
        <xdr:cNvSpPr/>
      </xdr:nvSpPr>
      <xdr:spPr>
        <a:xfrm>
          <a:off x="10426700" y="1072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117142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E5A87B06-40E3-49D1-B9A0-522C320C7A1D}"/>
            </a:ext>
          </a:extLst>
        </xdr:cNvPr>
        <xdr:cNvSpPr txBox="1"/>
      </xdr:nvSpPr>
      <xdr:spPr>
        <a:xfrm>
          <a:off x="10515600" y="10575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111137</xdr:rowOff>
    </xdr:from>
    <xdr:to>
      <xdr:col>50</xdr:col>
      <xdr:colOff>165100</xdr:colOff>
      <xdr:row>63</xdr:row>
      <xdr:rowOff>41287</xdr:rowOff>
    </xdr:to>
    <xdr:sp macro="" textlink="">
      <xdr:nvSpPr>
        <xdr:cNvPr id="248" name="楕円 247">
          <a:extLst>
            <a:ext uri="{FF2B5EF4-FFF2-40B4-BE49-F238E27FC236}">
              <a16:creationId xmlns:a16="http://schemas.microsoft.com/office/drawing/2014/main" id="{44ED6CB7-0E36-4159-86AE-81EF7AAA54C9}"/>
            </a:ext>
          </a:extLst>
        </xdr:cNvPr>
        <xdr:cNvSpPr/>
      </xdr:nvSpPr>
      <xdr:spPr>
        <a:xfrm>
          <a:off x="9588500" y="1074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145065</xdr:rowOff>
    </xdr:from>
    <xdr:to>
      <xdr:col>55</xdr:col>
      <xdr:colOff>0</xdr:colOff>
      <xdr:row>62</xdr:row>
      <xdr:rowOff>161937</xdr:rowOff>
    </xdr:to>
    <xdr:cxnSp macro="">
      <xdr:nvCxnSpPr>
        <xdr:cNvPr id="249" name="直線コネクタ 248">
          <a:extLst>
            <a:ext uri="{FF2B5EF4-FFF2-40B4-BE49-F238E27FC236}">
              <a16:creationId xmlns:a16="http://schemas.microsoft.com/office/drawing/2014/main" id="{42AC8719-3342-4AE9-B944-F997F9DCC9B4}"/>
            </a:ext>
          </a:extLst>
        </xdr:cNvPr>
        <xdr:cNvCxnSpPr/>
      </xdr:nvCxnSpPr>
      <xdr:spPr>
        <a:xfrm flipV="1">
          <a:off x="9639300" y="10774965"/>
          <a:ext cx="838200" cy="1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112448</xdr:rowOff>
    </xdr:from>
    <xdr:to>
      <xdr:col>46</xdr:col>
      <xdr:colOff>38100</xdr:colOff>
      <xdr:row>63</xdr:row>
      <xdr:rowOff>42598</xdr:rowOff>
    </xdr:to>
    <xdr:sp macro="" textlink="">
      <xdr:nvSpPr>
        <xdr:cNvPr id="250" name="楕円 249">
          <a:extLst>
            <a:ext uri="{FF2B5EF4-FFF2-40B4-BE49-F238E27FC236}">
              <a16:creationId xmlns:a16="http://schemas.microsoft.com/office/drawing/2014/main" id="{6AEEDA40-781B-429C-A9FC-0F497660FA17}"/>
            </a:ext>
          </a:extLst>
        </xdr:cNvPr>
        <xdr:cNvSpPr/>
      </xdr:nvSpPr>
      <xdr:spPr>
        <a:xfrm>
          <a:off x="8699500" y="1074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161937</xdr:rowOff>
    </xdr:from>
    <xdr:to>
      <xdr:col>50</xdr:col>
      <xdr:colOff>114300</xdr:colOff>
      <xdr:row>62</xdr:row>
      <xdr:rowOff>163248</xdr:rowOff>
    </xdr:to>
    <xdr:cxnSp macro="">
      <xdr:nvCxnSpPr>
        <xdr:cNvPr id="251" name="直線コネクタ 250">
          <a:extLst>
            <a:ext uri="{FF2B5EF4-FFF2-40B4-BE49-F238E27FC236}">
              <a16:creationId xmlns:a16="http://schemas.microsoft.com/office/drawing/2014/main" id="{4372C015-6FDA-4D17-8799-09D80C2E7BF6}"/>
            </a:ext>
          </a:extLst>
        </xdr:cNvPr>
        <xdr:cNvCxnSpPr/>
      </xdr:nvCxnSpPr>
      <xdr:spPr>
        <a:xfrm flipV="1">
          <a:off x="8750300" y="10791837"/>
          <a:ext cx="889000" cy="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38029</xdr:rowOff>
    </xdr:from>
    <xdr:to>
      <xdr:col>41</xdr:col>
      <xdr:colOff>101600</xdr:colOff>
      <xdr:row>62</xdr:row>
      <xdr:rowOff>139629</xdr:rowOff>
    </xdr:to>
    <xdr:sp macro="" textlink="">
      <xdr:nvSpPr>
        <xdr:cNvPr id="252" name="楕円 251">
          <a:extLst>
            <a:ext uri="{FF2B5EF4-FFF2-40B4-BE49-F238E27FC236}">
              <a16:creationId xmlns:a16="http://schemas.microsoft.com/office/drawing/2014/main" id="{05C887F5-8683-4677-9E4D-CAF0F908753E}"/>
            </a:ext>
          </a:extLst>
        </xdr:cNvPr>
        <xdr:cNvSpPr/>
      </xdr:nvSpPr>
      <xdr:spPr>
        <a:xfrm>
          <a:off x="7810500" y="1066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88829</xdr:rowOff>
    </xdr:from>
    <xdr:to>
      <xdr:col>45</xdr:col>
      <xdr:colOff>177800</xdr:colOff>
      <xdr:row>62</xdr:row>
      <xdr:rowOff>163248</xdr:rowOff>
    </xdr:to>
    <xdr:cxnSp macro="">
      <xdr:nvCxnSpPr>
        <xdr:cNvPr id="253" name="直線コネクタ 252">
          <a:extLst>
            <a:ext uri="{FF2B5EF4-FFF2-40B4-BE49-F238E27FC236}">
              <a16:creationId xmlns:a16="http://schemas.microsoft.com/office/drawing/2014/main" id="{8A408C1A-E523-476B-AB7B-856D984A948D}"/>
            </a:ext>
          </a:extLst>
        </xdr:cNvPr>
        <xdr:cNvCxnSpPr/>
      </xdr:nvCxnSpPr>
      <xdr:spPr>
        <a:xfrm>
          <a:off x="7861300" y="10718729"/>
          <a:ext cx="889000" cy="7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39598</xdr:rowOff>
    </xdr:from>
    <xdr:to>
      <xdr:col>36</xdr:col>
      <xdr:colOff>165100</xdr:colOff>
      <xdr:row>62</xdr:row>
      <xdr:rowOff>141198</xdr:rowOff>
    </xdr:to>
    <xdr:sp macro="" textlink="">
      <xdr:nvSpPr>
        <xdr:cNvPr id="254" name="楕円 253">
          <a:extLst>
            <a:ext uri="{FF2B5EF4-FFF2-40B4-BE49-F238E27FC236}">
              <a16:creationId xmlns:a16="http://schemas.microsoft.com/office/drawing/2014/main" id="{6D2FF06B-BF53-45E8-B55E-8A62204CEFEA}"/>
            </a:ext>
          </a:extLst>
        </xdr:cNvPr>
        <xdr:cNvSpPr/>
      </xdr:nvSpPr>
      <xdr:spPr>
        <a:xfrm>
          <a:off x="6921500" y="1066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88829</xdr:rowOff>
    </xdr:from>
    <xdr:to>
      <xdr:col>41</xdr:col>
      <xdr:colOff>50800</xdr:colOff>
      <xdr:row>62</xdr:row>
      <xdr:rowOff>90398</xdr:rowOff>
    </xdr:to>
    <xdr:cxnSp macro="">
      <xdr:nvCxnSpPr>
        <xdr:cNvPr id="255" name="直線コネクタ 254">
          <a:extLst>
            <a:ext uri="{FF2B5EF4-FFF2-40B4-BE49-F238E27FC236}">
              <a16:creationId xmlns:a16="http://schemas.microsoft.com/office/drawing/2014/main" id="{C099698D-BF04-47D1-9CC9-9003B8DEB963}"/>
            </a:ext>
          </a:extLst>
        </xdr:cNvPr>
        <xdr:cNvCxnSpPr/>
      </xdr:nvCxnSpPr>
      <xdr:spPr>
        <a:xfrm flipV="1">
          <a:off x="6972300" y="10718729"/>
          <a:ext cx="889000" cy="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5613A7C-601B-466D-B958-B0263AE3A5D5}"/>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E7B9191-9CFC-4C41-8A42-23F51CBB501A}"/>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2436B7D-3C56-4DAA-9826-F5F1D7021F15}"/>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151520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2B57B82-69B1-4807-B314-9463E394AFFC}"/>
            </a:ext>
          </a:extLst>
        </xdr:cNvPr>
        <xdr:cNvSpPr txBox="1"/>
      </xdr:nvSpPr>
      <xdr:spPr>
        <a:xfrm>
          <a:off x="6672795" y="1095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57814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A221D147-8788-4BE4-A8B0-1143F76C58EE}"/>
            </a:ext>
          </a:extLst>
        </xdr:cNvPr>
        <xdr:cNvSpPr txBox="1"/>
      </xdr:nvSpPr>
      <xdr:spPr>
        <a:xfrm>
          <a:off x="9327095" y="10516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59125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56F1F37B-9090-48DF-89DB-00A835DAB63F}"/>
            </a:ext>
          </a:extLst>
        </xdr:cNvPr>
        <xdr:cNvSpPr txBox="1"/>
      </xdr:nvSpPr>
      <xdr:spPr>
        <a:xfrm>
          <a:off x="8450795" y="10517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156156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1CB76ACD-B04F-49AF-B945-3E72B4784CB2}"/>
            </a:ext>
          </a:extLst>
        </xdr:cNvPr>
        <xdr:cNvSpPr txBox="1"/>
      </xdr:nvSpPr>
      <xdr:spPr>
        <a:xfrm>
          <a:off x="7561795" y="10443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157725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48CB1EAD-139D-4DB7-8AE8-C4C8168D8E7A}"/>
            </a:ext>
          </a:extLst>
        </xdr:cNvPr>
        <xdr:cNvSpPr txBox="1"/>
      </xdr:nvSpPr>
      <xdr:spPr>
        <a:xfrm>
          <a:off x="6672795" y="1044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70A0105-4674-479C-B5B0-8A78950A597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3DD00F3-A44D-47A9-A0D4-91A1B11DB28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23A1679-4393-429F-BD03-6481514502B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280547F-5A50-4355-B1BD-DF38C7F5599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FB40E28-AA2E-4835-82D8-D8C82D15BAD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9A6838E-B75A-40D6-B3D2-952852557F8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58D5301-02C2-4E29-9BA8-6C0F879A51C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3E39CCD-B30B-4719-ACB1-7A6BBB7CDE6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730C98C-02BB-49B8-8B45-0C3AF1E78AD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25240FF-CAEB-4827-BF8F-1A935A2B85C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F2DE3EC-C44E-4B33-A239-FD808E7146D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2D96110-91AC-4304-9F98-1B54ECBD2B9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51EFC2B8-9F74-4F25-9A15-62F6DD5911A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9E97614-A671-44A9-A3A7-8AB57B03536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45DB9DD-354C-459A-971A-A7CC9B2CD18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9D92D02-A8B7-4A6B-9177-8E87E4B6DAB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0F359C5-F426-4363-9EA3-6A034C10651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4E673E4-6463-47D7-B67C-6F26BB72FB0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F009D82-A632-4931-944E-ED3724E0156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1C42D87-CA38-46A4-B3E0-93F066E82BC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1D58705D-0583-477E-826B-DBCE94D07E9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7AFCBBF-BB95-4673-BBFF-AFC837A964F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E778A54F-E1F3-4510-96BA-6E972C0570B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807B4BE6-EE76-4924-B6CF-AFFABB8188F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588C575-44A2-44F6-84F3-ED06E433C894}"/>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41B22707-44DD-403A-80FA-38C7C25B972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759FBD1-71D4-4B19-A8E0-2BE9FA624DB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17F2EBD7-A3A8-497E-8BC7-1A4495AFF7C3}"/>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6CCF4886-7A64-47DA-BD3C-9768E4CC485C}"/>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2856ACF-98EA-4D77-AC63-C21F4A0D3FBA}"/>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8F93053D-CE23-4B41-80BE-66C539A5651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C7663D7F-EDA9-4362-BE20-C32E28C3D579}"/>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6298FFB5-1297-4FF1-86D9-EBDAE08B9709}"/>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B310308A-4A87-413B-A3D2-5D25FCF95EED}"/>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5A5C257-B48B-433E-845E-EAF1D58BCE66}"/>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7CA4AFC-7BAB-4EDB-A324-057D2204BCE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86D9A1B-4C36-485A-A653-06407E1BF88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12F55C5-C57A-4D8D-9625-FF08DBE67E2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17EA46E-E4AD-42A1-9FC2-BC48FDDA36D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5938E00-614C-42C3-8947-9EBF8C08E24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304" name="楕円 303">
          <a:extLst>
            <a:ext uri="{FF2B5EF4-FFF2-40B4-BE49-F238E27FC236}">
              <a16:creationId xmlns:a16="http://schemas.microsoft.com/office/drawing/2014/main" id="{1771DDE0-92A2-4706-87FE-777BB860EA8B}"/>
            </a:ext>
          </a:extLst>
        </xdr:cNvPr>
        <xdr:cNvSpPr/>
      </xdr:nvSpPr>
      <xdr:spPr>
        <a:xfrm>
          <a:off x="4584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22877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D519A54-B6F6-4898-A79E-05D0C14A431A}"/>
            </a:ext>
          </a:extLst>
        </xdr:cNvPr>
        <xdr:cNvSpPr txBox="1"/>
      </xdr:nvSpPr>
      <xdr:spPr>
        <a:xfrm>
          <a:off x="4673600"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44450</xdr:rowOff>
    </xdr:from>
    <xdr:to>
      <xdr:col>20</xdr:col>
      <xdr:colOff>38100</xdr:colOff>
      <xdr:row>83</xdr:row>
      <xdr:rowOff>146050</xdr:rowOff>
    </xdr:to>
    <xdr:sp macro="" textlink="">
      <xdr:nvSpPr>
        <xdr:cNvPr id="306" name="楕円 305">
          <a:extLst>
            <a:ext uri="{FF2B5EF4-FFF2-40B4-BE49-F238E27FC236}">
              <a16:creationId xmlns:a16="http://schemas.microsoft.com/office/drawing/2014/main" id="{01708158-BA1E-4C97-8D2D-BF7E22FF5115}"/>
            </a:ext>
          </a:extLst>
        </xdr:cNvPr>
        <xdr:cNvSpPr/>
      </xdr:nvSpPr>
      <xdr:spPr>
        <a:xfrm>
          <a:off x="3746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95250</xdr:rowOff>
    </xdr:from>
    <xdr:to>
      <xdr:col>24</xdr:col>
      <xdr:colOff>63500</xdr:colOff>
      <xdr:row>83</xdr:row>
      <xdr:rowOff>95250</xdr:rowOff>
    </xdr:to>
    <xdr:cxnSp macro="">
      <xdr:nvCxnSpPr>
        <xdr:cNvPr id="307" name="直線コネクタ 306">
          <a:extLst>
            <a:ext uri="{FF2B5EF4-FFF2-40B4-BE49-F238E27FC236}">
              <a16:creationId xmlns:a16="http://schemas.microsoft.com/office/drawing/2014/main" id="{B3B9052D-19B6-47B9-9617-3EFB362850FA}"/>
            </a:ext>
          </a:extLst>
        </xdr:cNvPr>
        <xdr:cNvCxnSpPr/>
      </xdr:nvCxnSpPr>
      <xdr:spPr>
        <a:xfrm>
          <a:off x="3797300" y="1432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13970</xdr:rowOff>
    </xdr:from>
    <xdr:to>
      <xdr:col>15</xdr:col>
      <xdr:colOff>101600</xdr:colOff>
      <xdr:row>83</xdr:row>
      <xdr:rowOff>115570</xdr:rowOff>
    </xdr:to>
    <xdr:sp macro="" textlink="">
      <xdr:nvSpPr>
        <xdr:cNvPr id="308" name="楕円 307">
          <a:extLst>
            <a:ext uri="{FF2B5EF4-FFF2-40B4-BE49-F238E27FC236}">
              <a16:creationId xmlns:a16="http://schemas.microsoft.com/office/drawing/2014/main" id="{DF6D67C6-E616-437D-B81D-47915F343C6A}"/>
            </a:ext>
          </a:extLst>
        </xdr:cNvPr>
        <xdr:cNvSpPr/>
      </xdr:nvSpPr>
      <xdr:spPr>
        <a:xfrm>
          <a:off x="2857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64770</xdr:rowOff>
    </xdr:from>
    <xdr:to>
      <xdr:col>19</xdr:col>
      <xdr:colOff>177800</xdr:colOff>
      <xdr:row>83</xdr:row>
      <xdr:rowOff>95250</xdr:rowOff>
    </xdr:to>
    <xdr:cxnSp macro="">
      <xdr:nvCxnSpPr>
        <xdr:cNvPr id="309" name="直線コネクタ 308">
          <a:extLst>
            <a:ext uri="{FF2B5EF4-FFF2-40B4-BE49-F238E27FC236}">
              <a16:creationId xmlns:a16="http://schemas.microsoft.com/office/drawing/2014/main" id="{75624972-30F0-4374-89C5-20ADF0E7F4A1}"/>
            </a:ext>
          </a:extLst>
        </xdr:cNvPr>
        <xdr:cNvCxnSpPr/>
      </xdr:nvCxnSpPr>
      <xdr:spPr>
        <a:xfrm>
          <a:off x="2908300" y="14295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135889</xdr:rowOff>
    </xdr:from>
    <xdr:to>
      <xdr:col>10</xdr:col>
      <xdr:colOff>165100</xdr:colOff>
      <xdr:row>84</xdr:row>
      <xdr:rowOff>66039</xdr:rowOff>
    </xdr:to>
    <xdr:sp macro="" textlink="">
      <xdr:nvSpPr>
        <xdr:cNvPr id="310" name="楕円 309">
          <a:extLst>
            <a:ext uri="{FF2B5EF4-FFF2-40B4-BE49-F238E27FC236}">
              <a16:creationId xmlns:a16="http://schemas.microsoft.com/office/drawing/2014/main" id="{A2D0E931-F68E-472A-9D7C-AD0CC9EBD602}"/>
            </a:ext>
          </a:extLst>
        </xdr:cNvPr>
        <xdr:cNvSpPr/>
      </xdr:nvSpPr>
      <xdr:spPr>
        <a:xfrm>
          <a:off x="1968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64770</xdr:rowOff>
    </xdr:from>
    <xdr:to>
      <xdr:col>15</xdr:col>
      <xdr:colOff>50800</xdr:colOff>
      <xdr:row>84</xdr:row>
      <xdr:rowOff>15239</xdr:rowOff>
    </xdr:to>
    <xdr:cxnSp macro="">
      <xdr:nvCxnSpPr>
        <xdr:cNvPr id="311" name="直線コネクタ 310">
          <a:extLst>
            <a:ext uri="{FF2B5EF4-FFF2-40B4-BE49-F238E27FC236}">
              <a16:creationId xmlns:a16="http://schemas.microsoft.com/office/drawing/2014/main" id="{614BB42B-3592-4DF9-ABE1-9A3DD9C42D6A}"/>
            </a:ext>
          </a:extLst>
        </xdr:cNvPr>
        <xdr:cNvCxnSpPr/>
      </xdr:nvCxnSpPr>
      <xdr:spPr>
        <a:xfrm flipV="1">
          <a:off x="2019300" y="14295120"/>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147320</xdr:rowOff>
    </xdr:from>
    <xdr:to>
      <xdr:col>6</xdr:col>
      <xdr:colOff>38100</xdr:colOff>
      <xdr:row>84</xdr:row>
      <xdr:rowOff>77470</xdr:rowOff>
    </xdr:to>
    <xdr:sp macro="" textlink="">
      <xdr:nvSpPr>
        <xdr:cNvPr id="312" name="楕円 311">
          <a:extLst>
            <a:ext uri="{FF2B5EF4-FFF2-40B4-BE49-F238E27FC236}">
              <a16:creationId xmlns:a16="http://schemas.microsoft.com/office/drawing/2014/main" id="{C27835E3-FE8B-499D-8E7E-D0F756D57494}"/>
            </a:ext>
          </a:extLst>
        </xdr:cNvPr>
        <xdr:cNvSpPr/>
      </xdr:nvSpPr>
      <xdr:spPr>
        <a:xfrm>
          <a:off x="1079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15239</xdr:rowOff>
    </xdr:from>
    <xdr:to>
      <xdr:col>10</xdr:col>
      <xdr:colOff>114300</xdr:colOff>
      <xdr:row>84</xdr:row>
      <xdr:rowOff>26670</xdr:rowOff>
    </xdr:to>
    <xdr:cxnSp macro="">
      <xdr:nvCxnSpPr>
        <xdr:cNvPr id="313" name="直線コネクタ 312">
          <a:extLst>
            <a:ext uri="{FF2B5EF4-FFF2-40B4-BE49-F238E27FC236}">
              <a16:creationId xmlns:a16="http://schemas.microsoft.com/office/drawing/2014/main" id="{EE54FE27-6A98-43E4-A7F4-C6B8E6288086}"/>
            </a:ext>
          </a:extLst>
        </xdr:cNvPr>
        <xdr:cNvCxnSpPr/>
      </xdr:nvCxnSpPr>
      <xdr:spPr>
        <a:xfrm flipV="1">
          <a:off x="1130300" y="144170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1FEC6F30-3EED-4838-8046-DEAAAC2B501D}"/>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ED2D196C-2910-449E-9ED5-571123307526}"/>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A8D70518-959C-4BD6-BE56-C072C5CA6C13}"/>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4630CC8E-7A20-4060-AF1F-E00B01CE92B8}"/>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137177</xdr:rowOff>
    </xdr:from>
    <xdr:ext cx="405111" cy="259045"/>
    <xdr:sp macro="" textlink="">
      <xdr:nvSpPr>
        <xdr:cNvPr id="318" name="n_1mainValue【公営住宅】&#10;有形固定資産減価償却率">
          <a:extLst>
            <a:ext uri="{FF2B5EF4-FFF2-40B4-BE49-F238E27FC236}">
              <a16:creationId xmlns:a16="http://schemas.microsoft.com/office/drawing/2014/main" id="{28804606-9101-4E08-82C6-CF0254A317F8}"/>
            </a:ext>
          </a:extLst>
        </xdr:cNvPr>
        <xdr:cNvSpPr txBox="1"/>
      </xdr:nvSpPr>
      <xdr:spPr>
        <a:xfrm>
          <a:off x="35820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106697</xdr:rowOff>
    </xdr:from>
    <xdr:ext cx="405111" cy="259045"/>
    <xdr:sp macro="" textlink="">
      <xdr:nvSpPr>
        <xdr:cNvPr id="319" name="n_2mainValue【公営住宅】&#10;有形固定資産減価償却率">
          <a:extLst>
            <a:ext uri="{FF2B5EF4-FFF2-40B4-BE49-F238E27FC236}">
              <a16:creationId xmlns:a16="http://schemas.microsoft.com/office/drawing/2014/main" id="{EFA07D51-016F-4326-AF2B-23F6E78540B8}"/>
            </a:ext>
          </a:extLst>
        </xdr:cNvPr>
        <xdr:cNvSpPr txBox="1"/>
      </xdr:nvSpPr>
      <xdr:spPr>
        <a:xfrm>
          <a:off x="27057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57166</xdr:rowOff>
    </xdr:from>
    <xdr:ext cx="405111" cy="259045"/>
    <xdr:sp macro="" textlink="">
      <xdr:nvSpPr>
        <xdr:cNvPr id="320" name="n_3mainValue【公営住宅】&#10;有形固定資産減価償却率">
          <a:extLst>
            <a:ext uri="{FF2B5EF4-FFF2-40B4-BE49-F238E27FC236}">
              <a16:creationId xmlns:a16="http://schemas.microsoft.com/office/drawing/2014/main" id="{0148D1D0-7738-4233-AE2B-55F4C4230BF2}"/>
            </a:ext>
          </a:extLst>
        </xdr:cNvPr>
        <xdr:cNvSpPr txBox="1"/>
      </xdr:nvSpPr>
      <xdr:spPr>
        <a:xfrm>
          <a:off x="1816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68597</xdr:rowOff>
    </xdr:from>
    <xdr:ext cx="405111" cy="259045"/>
    <xdr:sp macro="" textlink="">
      <xdr:nvSpPr>
        <xdr:cNvPr id="321" name="n_4mainValue【公営住宅】&#10;有形固定資産減価償却率">
          <a:extLst>
            <a:ext uri="{FF2B5EF4-FFF2-40B4-BE49-F238E27FC236}">
              <a16:creationId xmlns:a16="http://schemas.microsoft.com/office/drawing/2014/main" id="{BA94660C-02A4-4F28-9946-73E9E07995CE}"/>
            </a:ext>
          </a:extLst>
        </xdr:cNvPr>
        <xdr:cNvSpPr txBox="1"/>
      </xdr:nvSpPr>
      <xdr:spPr>
        <a:xfrm>
          <a:off x="927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C49FEB2-ED20-4052-8128-ECA454754C8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2374914-AE72-416F-A728-D4348CF349F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711E789-B44F-4405-ABDA-9AA8BB6DD99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F61B06B-7128-485D-8628-FD55C8DC550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7F64A3A-06A9-4728-BA67-39246C3438A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41E614C-8181-4A11-9FBB-34C72E09A33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9D71DE0-0E85-44E7-A00A-536300FE527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8DE4B8C-AD06-4342-9875-E54D3E44AFD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0B37F31-2F1F-4F8C-8886-91298FD0466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EA5305F-501E-436F-AF03-77D9E61652D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D4CAAFE-2DBD-4AB0-9951-281247A8D09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ED0E37C2-F7AB-49D9-AA15-12FAC3095AF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F6B082EB-4D9D-44E7-A2DD-54B980E2FB6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A2A74D02-52B7-4A35-B949-7C702193D0E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C963BFBC-BB2A-4693-9055-3D041ECA1DC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5BC224A7-C277-40E6-9408-3C062179CCF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79F0BC2D-9781-4C31-B1B3-CCE947AAB35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B3E9088E-4089-47FC-9222-D226F5E0A45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94389AC6-1796-4535-9485-5027C35DF23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012AB04-270C-45C8-AECA-EC393324E3F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3E3F7C3-717A-4D30-AE90-E834E9AD4CD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BB3F744F-8A2B-4193-AD50-2B880BE56BD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22FCB2F1-8567-4E30-8FA3-17D37216029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B788F5E1-A751-409A-966D-069A52403CE7}"/>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DEA56FF-1193-4012-9A9A-2F45D0F58BE7}"/>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D461283D-700B-499E-9E3F-4AB2B670796F}"/>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C789D779-7067-463D-A8CF-43E2161954BF}"/>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1D6FF86-058D-45F7-A9AA-C0C7199853A2}"/>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BEC41A7A-3FFD-4011-BDEE-659B47763C61}"/>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A844AAD1-2B16-4FC7-9F1F-02ED2A9E2BFB}"/>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24777824-FA26-498B-A6E8-09BA58C92143}"/>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A368C13-2C69-49AD-B1B0-B172AA21082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6CEBC608-A4A8-43EE-A610-E6C63323D92C}"/>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EC310F81-03A5-4B7F-AF93-767C6859D288}"/>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554CA32-938D-4B8C-A314-E7D4B4AAA99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40A325A-BA17-401E-8B0D-727B4B9F182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1A7C929-504F-4215-8F18-1F3987AA67B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0DBE4A3-11C9-4667-8A31-7CE36A7AC5D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0994E75-B276-4D97-A144-2D004A7F8DD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103887</xdr:rowOff>
    </xdr:from>
    <xdr:to>
      <xdr:col>55</xdr:col>
      <xdr:colOff>50800</xdr:colOff>
      <xdr:row>86</xdr:row>
      <xdr:rowOff>34037</xdr:rowOff>
    </xdr:to>
    <xdr:sp macro="" textlink="">
      <xdr:nvSpPr>
        <xdr:cNvPr id="361" name="楕円 360">
          <a:extLst>
            <a:ext uri="{FF2B5EF4-FFF2-40B4-BE49-F238E27FC236}">
              <a16:creationId xmlns:a16="http://schemas.microsoft.com/office/drawing/2014/main" id="{EF4CF25C-4627-4943-82C1-6DF9EBB9538A}"/>
            </a:ext>
          </a:extLst>
        </xdr:cNvPr>
        <xdr:cNvSpPr/>
      </xdr:nvSpPr>
      <xdr:spPr>
        <a:xfrm>
          <a:off x="104267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82314</xdr:rowOff>
    </xdr:from>
    <xdr:ext cx="469744" cy="259045"/>
    <xdr:sp macro="" textlink="">
      <xdr:nvSpPr>
        <xdr:cNvPr id="362" name="【公営住宅】&#10;一人当たり面積該当値テキスト">
          <a:extLst>
            <a:ext uri="{FF2B5EF4-FFF2-40B4-BE49-F238E27FC236}">
              <a16:creationId xmlns:a16="http://schemas.microsoft.com/office/drawing/2014/main" id="{AFCD81D9-B820-489D-9D6A-32D5E34B1C0C}"/>
            </a:ext>
          </a:extLst>
        </xdr:cNvPr>
        <xdr:cNvSpPr txBox="1"/>
      </xdr:nvSpPr>
      <xdr:spPr>
        <a:xfrm>
          <a:off x="10515600"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103887</xdr:rowOff>
    </xdr:from>
    <xdr:to>
      <xdr:col>50</xdr:col>
      <xdr:colOff>165100</xdr:colOff>
      <xdr:row>86</xdr:row>
      <xdr:rowOff>34037</xdr:rowOff>
    </xdr:to>
    <xdr:sp macro="" textlink="">
      <xdr:nvSpPr>
        <xdr:cNvPr id="363" name="楕円 362">
          <a:extLst>
            <a:ext uri="{FF2B5EF4-FFF2-40B4-BE49-F238E27FC236}">
              <a16:creationId xmlns:a16="http://schemas.microsoft.com/office/drawing/2014/main" id="{830942DC-ADB0-4EF0-BBF4-711980714AED}"/>
            </a:ext>
          </a:extLst>
        </xdr:cNvPr>
        <xdr:cNvSpPr/>
      </xdr:nvSpPr>
      <xdr:spPr>
        <a:xfrm>
          <a:off x="9588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154687</xdr:rowOff>
    </xdr:from>
    <xdr:to>
      <xdr:col>55</xdr:col>
      <xdr:colOff>0</xdr:colOff>
      <xdr:row>85</xdr:row>
      <xdr:rowOff>154687</xdr:rowOff>
    </xdr:to>
    <xdr:cxnSp macro="">
      <xdr:nvCxnSpPr>
        <xdr:cNvPr id="364" name="直線コネクタ 363">
          <a:extLst>
            <a:ext uri="{FF2B5EF4-FFF2-40B4-BE49-F238E27FC236}">
              <a16:creationId xmlns:a16="http://schemas.microsoft.com/office/drawing/2014/main" id="{BB5D2F93-1F74-457E-B017-7503F85E9CD1}"/>
            </a:ext>
          </a:extLst>
        </xdr:cNvPr>
        <xdr:cNvCxnSpPr/>
      </xdr:nvCxnSpPr>
      <xdr:spPr>
        <a:xfrm>
          <a:off x="9639300" y="147279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103887</xdr:rowOff>
    </xdr:from>
    <xdr:to>
      <xdr:col>46</xdr:col>
      <xdr:colOff>38100</xdr:colOff>
      <xdr:row>86</xdr:row>
      <xdr:rowOff>34037</xdr:rowOff>
    </xdr:to>
    <xdr:sp macro="" textlink="">
      <xdr:nvSpPr>
        <xdr:cNvPr id="365" name="楕円 364">
          <a:extLst>
            <a:ext uri="{FF2B5EF4-FFF2-40B4-BE49-F238E27FC236}">
              <a16:creationId xmlns:a16="http://schemas.microsoft.com/office/drawing/2014/main" id="{B27A49B3-1701-4137-9271-A6CE1E877E41}"/>
            </a:ext>
          </a:extLst>
        </xdr:cNvPr>
        <xdr:cNvSpPr/>
      </xdr:nvSpPr>
      <xdr:spPr>
        <a:xfrm>
          <a:off x="8699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154687</xdr:rowOff>
    </xdr:from>
    <xdr:to>
      <xdr:col>50</xdr:col>
      <xdr:colOff>114300</xdr:colOff>
      <xdr:row>85</xdr:row>
      <xdr:rowOff>154687</xdr:rowOff>
    </xdr:to>
    <xdr:cxnSp macro="">
      <xdr:nvCxnSpPr>
        <xdr:cNvPr id="366" name="直線コネクタ 365">
          <a:extLst>
            <a:ext uri="{FF2B5EF4-FFF2-40B4-BE49-F238E27FC236}">
              <a16:creationId xmlns:a16="http://schemas.microsoft.com/office/drawing/2014/main" id="{98EF1694-E74E-4594-BA5A-6743F77D47BB}"/>
            </a:ext>
          </a:extLst>
        </xdr:cNvPr>
        <xdr:cNvCxnSpPr/>
      </xdr:nvCxnSpPr>
      <xdr:spPr>
        <a:xfrm>
          <a:off x="8750300" y="14727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103124</xdr:rowOff>
    </xdr:from>
    <xdr:to>
      <xdr:col>41</xdr:col>
      <xdr:colOff>101600</xdr:colOff>
      <xdr:row>86</xdr:row>
      <xdr:rowOff>33274</xdr:rowOff>
    </xdr:to>
    <xdr:sp macro="" textlink="">
      <xdr:nvSpPr>
        <xdr:cNvPr id="367" name="楕円 366">
          <a:extLst>
            <a:ext uri="{FF2B5EF4-FFF2-40B4-BE49-F238E27FC236}">
              <a16:creationId xmlns:a16="http://schemas.microsoft.com/office/drawing/2014/main" id="{F6B228CD-43E1-4476-89A6-98E665E6102E}"/>
            </a:ext>
          </a:extLst>
        </xdr:cNvPr>
        <xdr:cNvSpPr/>
      </xdr:nvSpPr>
      <xdr:spPr>
        <a:xfrm>
          <a:off x="7810500" y="1467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153924</xdr:rowOff>
    </xdr:from>
    <xdr:to>
      <xdr:col>45</xdr:col>
      <xdr:colOff>177800</xdr:colOff>
      <xdr:row>85</xdr:row>
      <xdr:rowOff>154687</xdr:rowOff>
    </xdr:to>
    <xdr:cxnSp macro="">
      <xdr:nvCxnSpPr>
        <xdr:cNvPr id="368" name="直線コネクタ 367">
          <a:extLst>
            <a:ext uri="{FF2B5EF4-FFF2-40B4-BE49-F238E27FC236}">
              <a16:creationId xmlns:a16="http://schemas.microsoft.com/office/drawing/2014/main" id="{FB37306B-9FB2-46E7-8C04-E1CCE93F667F}"/>
            </a:ext>
          </a:extLst>
        </xdr:cNvPr>
        <xdr:cNvCxnSpPr/>
      </xdr:nvCxnSpPr>
      <xdr:spPr>
        <a:xfrm>
          <a:off x="7861300" y="14727174"/>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103124</xdr:rowOff>
    </xdr:from>
    <xdr:to>
      <xdr:col>36</xdr:col>
      <xdr:colOff>165100</xdr:colOff>
      <xdr:row>86</xdr:row>
      <xdr:rowOff>33274</xdr:rowOff>
    </xdr:to>
    <xdr:sp macro="" textlink="">
      <xdr:nvSpPr>
        <xdr:cNvPr id="369" name="楕円 368">
          <a:extLst>
            <a:ext uri="{FF2B5EF4-FFF2-40B4-BE49-F238E27FC236}">
              <a16:creationId xmlns:a16="http://schemas.microsoft.com/office/drawing/2014/main" id="{F6928077-70F9-4E8C-B58A-F4D2F82FDAC6}"/>
            </a:ext>
          </a:extLst>
        </xdr:cNvPr>
        <xdr:cNvSpPr/>
      </xdr:nvSpPr>
      <xdr:spPr>
        <a:xfrm>
          <a:off x="6921500" y="1467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153924</xdr:rowOff>
    </xdr:from>
    <xdr:to>
      <xdr:col>41</xdr:col>
      <xdr:colOff>50800</xdr:colOff>
      <xdr:row>85</xdr:row>
      <xdr:rowOff>153924</xdr:rowOff>
    </xdr:to>
    <xdr:cxnSp macro="">
      <xdr:nvCxnSpPr>
        <xdr:cNvPr id="370" name="直線コネクタ 369">
          <a:extLst>
            <a:ext uri="{FF2B5EF4-FFF2-40B4-BE49-F238E27FC236}">
              <a16:creationId xmlns:a16="http://schemas.microsoft.com/office/drawing/2014/main" id="{3B92F529-8187-4D6B-9AA7-C10C8748F8DC}"/>
            </a:ext>
          </a:extLst>
        </xdr:cNvPr>
        <xdr:cNvCxnSpPr/>
      </xdr:nvCxnSpPr>
      <xdr:spPr>
        <a:xfrm>
          <a:off x="6972300" y="147271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DC74A4A4-743D-4463-B374-338E0BF4E374}"/>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0D350AFC-8A99-40BB-BBD8-0F8C122E80BB}"/>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DCBB1660-BB22-4492-B3B1-4B5C29FCB9E8}"/>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1EAF0618-0891-4ED5-83EB-3BF41CFA3716}"/>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25164</xdr:rowOff>
    </xdr:from>
    <xdr:ext cx="469744" cy="259045"/>
    <xdr:sp macro="" textlink="">
      <xdr:nvSpPr>
        <xdr:cNvPr id="375" name="n_1mainValue【公営住宅】&#10;一人当たり面積">
          <a:extLst>
            <a:ext uri="{FF2B5EF4-FFF2-40B4-BE49-F238E27FC236}">
              <a16:creationId xmlns:a16="http://schemas.microsoft.com/office/drawing/2014/main" id="{328A0735-306A-4786-AA2D-68B2DA60BA11}"/>
            </a:ext>
          </a:extLst>
        </xdr:cNvPr>
        <xdr:cNvSpPr txBox="1"/>
      </xdr:nvSpPr>
      <xdr:spPr>
        <a:xfrm>
          <a:off x="93917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25164</xdr:rowOff>
    </xdr:from>
    <xdr:ext cx="469744" cy="259045"/>
    <xdr:sp macro="" textlink="">
      <xdr:nvSpPr>
        <xdr:cNvPr id="376" name="n_2mainValue【公営住宅】&#10;一人当たり面積">
          <a:extLst>
            <a:ext uri="{FF2B5EF4-FFF2-40B4-BE49-F238E27FC236}">
              <a16:creationId xmlns:a16="http://schemas.microsoft.com/office/drawing/2014/main" id="{0A2AC021-BCA3-4BFA-9AAB-031B3AE91E81}"/>
            </a:ext>
          </a:extLst>
        </xdr:cNvPr>
        <xdr:cNvSpPr txBox="1"/>
      </xdr:nvSpPr>
      <xdr:spPr>
        <a:xfrm>
          <a:off x="85154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24401</xdr:rowOff>
    </xdr:from>
    <xdr:ext cx="469744" cy="259045"/>
    <xdr:sp macro="" textlink="">
      <xdr:nvSpPr>
        <xdr:cNvPr id="377" name="n_3mainValue【公営住宅】&#10;一人当たり面積">
          <a:extLst>
            <a:ext uri="{FF2B5EF4-FFF2-40B4-BE49-F238E27FC236}">
              <a16:creationId xmlns:a16="http://schemas.microsoft.com/office/drawing/2014/main" id="{36B59258-0B28-4686-99F8-EA847C8A13D2}"/>
            </a:ext>
          </a:extLst>
        </xdr:cNvPr>
        <xdr:cNvSpPr txBox="1"/>
      </xdr:nvSpPr>
      <xdr:spPr>
        <a:xfrm>
          <a:off x="7626427" y="1476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24401</xdr:rowOff>
    </xdr:from>
    <xdr:ext cx="469744" cy="259045"/>
    <xdr:sp macro="" textlink="">
      <xdr:nvSpPr>
        <xdr:cNvPr id="378" name="n_4mainValue【公営住宅】&#10;一人当たり面積">
          <a:extLst>
            <a:ext uri="{FF2B5EF4-FFF2-40B4-BE49-F238E27FC236}">
              <a16:creationId xmlns:a16="http://schemas.microsoft.com/office/drawing/2014/main" id="{ED9F3D81-141C-428C-AC93-C1A538F10FF1}"/>
            </a:ext>
          </a:extLst>
        </xdr:cNvPr>
        <xdr:cNvSpPr txBox="1"/>
      </xdr:nvSpPr>
      <xdr:spPr>
        <a:xfrm>
          <a:off x="6737427" y="1476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EF699A0-7CB0-4900-B3B7-8CC6C541B68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689C7AF2-61F2-44FA-9A3D-FACB9104AC7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68EEB7F0-B3AE-480E-B713-058418EF173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870A8C92-9496-4817-A7EF-54DA15E1C96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2735816E-00A0-47AD-BC36-60DA38AD52A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7981FB1-14BF-41A5-A6B2-C849D7270DD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AD557CC-88F0-4935-961C-6C877180E52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71D81527-9E80-4036-8C54-0CE91AC839A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3984CC77-A600-41A8-A759-9678074EE81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1800C1E3-FE0F-4F56-8828-D3E0C7CCB61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77A374E7-64C5-4281-8128-7C46C24F3BF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45965EA9-CAD7-48AD-A50E-4EDA8456588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42559B35-1584-4839-98C8-134A3D5D26C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FAFEB69D-66E8-4EAA-8967-F4B8894F76D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4EA7E75A-16BD-44B6-B258-A2CEAA04C7D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7AB76AE3-6D5E-4FE7-8784-40A0C7EE827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60BBD042-A82D-49A1-87FF-884A2D182BD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1BDC74D3-79D4-4306-BB8D-F2FBCFDFA30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9A2D9743-AC0B-4245-91C6-FEBD0FE3DE6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7BB7B28B-E523-442E-BE77-F5FC0802F99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7351D7B6-64B8-4C37-9749-EEB63D1FC45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D2478D95-B584-4E6F-B54E-1189A15A828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9294295-EBA5-48B6-9773-7B74285296E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A460B39F-8819-4577-9B7D-8AC28572BFE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86C3E347-8780-48AE-AC54-5D89A810AF1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1691CD83-FF10-4CD6-B102-A1B6BD575FA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2B67831C-2A35-449A-83CD-FD8966720CE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C9CADF4A-9DD8-4AD6-BD13-2E78D76DD3C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1D822F1C-50D1-4067-9F38-03750D99EBF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58983649-4610-4116-8BC2-2555A97136A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41129D67-FB25-4504-BF66-EAA103B5AA5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D34EB290-03A6-4A66-8AC4-F77C90F6ECF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DFCD9491-3F7A-45DE-85DF-6EC1247B7AE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AAEC6E57-9232-430B-AE6F-DE71C9776A9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8F66E70D-C95B-4AB7-8E3B-95BF850BADF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4D544015-92AF-4AD7-9AAC-E3CEBE74B2A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69DB138D-C185-4C58-8B1C-EE8F3F60D10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4BDC87EF-814E-4518-9AB7-D9BE5EAAF44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4B3E718A-AAF9-4F6A-8FC3-EE877BC1B42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1457E815-F7D0-461F-A6AA-384CBAD9697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2E38594F-4724-46F7-9C62-3C793BE346F5}"/>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A9B22C1D-B761-4E91-B829-113E637029F4}"/>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C2151E8B-E1A3-4E89-A442-CD3B1D6DF58F}"/>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39A7CC87-A4B8-4C1C-94A9-199294CFC431}"/>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22DE28EB-115A-4332-A4D0-16275A53091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B17DF87F-E75C-475E-A400-D3176F357092}"/>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AB49CCD9-9389-4082-968B-6A8178BCFDE6}"/>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549A1FFB-1DF9-4B7C-8E3B-E5B92189B87A}"/>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C821BBD6-AAF3-4601-AAB2-BAF36FC9A62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B3CE0342-9018-488F-BC6C-74A89B96E489}"/>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CEC2D293-BA57-43FF-8781-2C09D6A2B538}"/>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3F1329F-0379-44B0-AAAC-6F26D332FF0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D3AE3A1-2DF5-4D83-AFD3-EC4F25C21ED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DA697EC-D578-4EBD-AFDE-52AB96C4379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3311160-1470-4679-9A73-B0BAFB75A0E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066ADD0-EF5C-4373-9B96-23672F23BA7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158750</xdr:rowOff>
    </xdr:from>
    <xdr:to>
      <xdr:col>85</xdr:col>
      <xdr:colOff>177800</xdr:colOff>
      <xdr:row>39</xdr:row>
      <xdr:rowOff>88900</xdr:rowOff>
    </xdr:to>
    <xdr:sp macro="" textlink="">
      <xdr:nvSpPr>
        <xdr:cNvPr id="435" name="楕円 434">
          <a:extLst>
            <a:ext uri="{FF2B5EF4-FFF2-40B4-BE49-F238E27FC236}">
              <a16:creationId xmlns:a16="http://schemas.microsoft.com/office/drawing/2014/main" id="{9AE83DD2-5344-4BA6-A6DA-41AA0B252699}"/>
            </a:ext>
          </a:extLst>
        </xdr:cNvPr>
        <xdr:cNvSpPr/>
      </xdr:nvSpPr>
      <xdr:spPr>
        <a:xfrm>
          <a:off x="162687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137177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911A4E8B-252C-4926-B523-34C6CE9402ED}"/>
            </a:ext>
          </a:extLst>
        </xdr:cNvPr>
        <xdr:cNvSpPr txBox="1"/>
      </xdr:nvSpPr>
      <xdr:spPr>
        <a:xfrm>
          <a:off x="16357600"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124460</xdr:rowOff>
    </xdr:from>
    <xdr:to>
      <xdr:col>81</xdr:col>
      <xdr:colOff>101600</xdr:colOff>
      <xdr:row>39</xdr:row>
      <xdr:rowOff>54610</xdr:rowOff>
    </xdr:to>
    <xdr:sp macro="" textlink="">
      <xdr:nvSpPr>
        <xdr:cNvPr id="437" name="楕円 436">
          <a:extLst>
            <a:ext uri="{FF2B5EF4-FFF2-40B4-BE49-F238E27FC236}">
              <a16:creationId xmlns:a16="http://schemas.microsoft.com/office/drawing/2014/main" id="{3A0E4E61-4B44-4E03-8277-31596835EBF8}"/>
            </a:ext>
          </a:extLst>
        </xdr:cNvPr>
        <xdr:cNvSpPr/>
      </xdr:nvSpPr>
      <xdr:spPr>
        <a:xfrm>
          <a:off x="15430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3810</xdr:rowOff>
    </xdr:from>
    <xdr:to>
      <xdr:col>85</xdr:col>
      <xdr:colOff>127000</xdr:colOff>
      <xdr:row>39</xdr:row>
      <xdr:rowOff>38100</xdr:rowOff>
    </xdr:to>
    <xdr:cxnSp macro="">
      <xdr:nvCxnSpPr>
        <xdr:cNvPr id="438" name="直線コネクタ 437">
          <a:extLst>
            <a:ext uri="{FF2B5EF4-FFF2-40B4-BE49-F238E27FC236}">
              <a16:creationId xmlns:a16="http://schemas.microsoft.com/office/drawing/2014/main" id="{36A8D277-D1A0-4149-A18A-9724BEA73FA7}"/>
            </a:ext>
          </a:extLst>
        </xdr:cNvPr>
        <xdr:cNvCxnSpPr/>
      </xdr:nvCxnSpPr>
      <xdr:spPr>
        <a:xfrm>
          <a:off x="15481300" y="669036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86360</xdr:rowOff>
    </xdr:from>
    <xdr:to>
      <xdr:col>76</xdr:col>
      <xdr:colOff>165100</xdr:colOff>
      <xdr:row>39</xdr:row>
      <xdr:rowOff>16510</xdr:rowOff>
    </xdr:to>
    <xdr:sp macro="" textlink="">
      <xdr:nvSpPr>
        <xdr:cNvPr id="439" name="楕円 438">
          <a:extLst>
            <a:ext uri="{FF2B5EF4-FFF2-40B4-BE49-F238E27FC236}">
              <a16:creationId xmlns:a16="http://schemas.microsoft.com/office/drawing/2014/main" id="{453BD74E-2F83-476D-BA9B-913C500B316E}"/>
            </a:ext>
          </a:extLst>
        </xdr:cNvPr>
        <xdr:cNvSpPr/>
      </xdr:nvSpPr>
      <xdr:spPr>
        <a:xfrm>
          <a:off x="14541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137160</xdr:rowOff>
    </xdr:from>
    <xdr:to>
      <xdr:col>81</xdr:col>
      <xdr:colOff>50800</xdr:colOff>
      <xdr:row>39</xdr:row>
      <xdr:rowOff>3810</xdr:rowOff>
    </xdr:to>
    <xdr:cxnSp macro="">
      <xdr:nvCxnSpPr>
        <xdr:cNvPr id="440" name="直線コネクタ 439">
          <a:extLst>
            <a:ext uri="{FF2B5EF4-FFF2-40B4-BE49-F238E27FC236}">
              <a16:creationId xmlns:a16="http://schemas.microsoft.com/office/drawing/2014/main" id="{D4432FF5-9A71-4934-B445-5DA1F10CDEDA}"/>
            </a:ext>
          </a:extLst>
        </xdr:cNvPr>
        <xdr:cNvCxnSpPr/>
      </xdr:nvCxnSpPr>
      <xdr:spPr>
        <a:xfrm>
          <a:off x="14592300" y="66522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6350</xdr:rowOff>
    </xdr:from>
    <xdr:to>
      <xdr:col>72</xdr:col>
      <xdr:colOff>38100</xdr:colOff>
      <xdr:row>38</xdr:row>
      <xdr:rowOff>107950</xdr:rowOff>
    </xdr:to>
    <xdr:sp macro="" textlink="">
      <xdr:nvSpPr>
        <xdr:cNvPr id="441" name="楕円 440">
          <a:extLst>
            <a:ext uri="{FF2B5EF4-FFF2-40B4-BE49-F238E27FC236}">
              <a16:creationId xmlns:a16="http://schemas.microsoft.com/office/drawing/2014/main" id="{5634E659-E824-4227-AEF9-C5E2E1769432}"/>
            </a:ext>
          </a:extLst>
        </xdr:cNvPr>
        <xdr:cNvSpPr/>
      </xdr:nvSpPr>
      <xdr:spPr>
        <a:xfrm>
          <a:off x="13652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57150</xdr:rowOff>
    </xdr:from>
    <xdr:to>
      <xdr:col>76</xdr:col>
      <xdr:colOff>114300</xdr:colOff>
      <xdr:row>38</xdr:row>
      <xdr:rowOff>137160</xdr:rowOff>
    </xdr:to>
    <xdr:cxnSp macro="">
      <xdr:nvCxnSpPr>
        <xdr:cNvPr id="442" name="直線コネクタ 441">
          <a:extLst>
            <a:ext uri="{FF2B5EF4-FFF2-40B4-BE49-F238E27FC236}">
              <a16:creationId xmlns:a16="http://schemas.microsoft.com/office/drawing/2014/main" id="{BAFA0554-0993-43F4-82F8-08B6CC5EE642}"/>
            </a:ext>
          </a:extLst>
        </xdr:cNvPr>
        <xdr:cNvCxnSpPr/>
      </xdr:nvCxnSpPr>
      <xdr:spPr>
        <a:xfrm>
          <a:off x="13703300" y="657225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137795</xdr:rowOff>
    </xdr:from>
    <xdr:to>
      <xdr:col>67</xdr:col>
      <xdr:colOff>101600</xdr:colOff>
      <xdr:row>38</xdr:row>
      <xdr:rowOff>67945</xdr:rowOff>
    </xdr:to>
    <xdr:sp macro="" textlink="">
      <xdr:nvSpPr>
        <xdr:cNvPr id="443" name="楕円 442">
          <a:extLst>
            <a:ext uri="{FF2B5EF4-FFF2-40B4-BE49-F238E27FC236}">
              <a16:creationId xmlns:a16="http://schemas.microsoft.com/office/drawing/2014/main" id="{73F42930-946C-4B7E-81D2-F636182FFCB9}"/>
            </a:ext>
          </a:extLst>
        </xdr:cNvPr>
        <xdr:cNvSpPr/>
      </xdr:nvSpPr>
      <xdr:spPr>
        <a:xfrm>
          <a:off x="12763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17145</xdr:rowOff>
    </xdr:from>
    <xdr:to>
      <xdr:col>71</xdr:col>
      <xdr:colOff>177800</xdr:colOff>
      <xdr:row>38</xdr:row>
      <xdr:rowOff>57150</xdr:rowOff>
    </xdr:to>
    <xdr:cxnSp macro="">
      <xdr:nvCxnSpPr>
        <xdr:cNvPr id="444" name="直線コネクタ 443">
          <a:extLst>
            <a:ext uri="{FF2B5EF4-FFF2-40B4-BE49-F238E27FC236}">
              <a16:creationId xmlns:a16="http://schemas.microsoft.com/office/drawing/2014/main" id="{49849B9C-886D-4DC6-8820-A2E4ED7AF6FB}"/>
            </a:ext>
          </a:extLst>
        </xdr:cNvPr>
        <xdr:cNvCxnSpPr/>
      </xdr:nvCxnSpPr>
      <xdr:spPr>
        <a:xfrm>
          <a:off x="12814300" y="65322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B07C262E-80A0-49EC-A3E1-A9020C0262D1}"/>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D7358E46-93D3-4342-AA0C-BE0AABB10E4E}"/>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3589F3CA-7210-4C17-8F73-2F2E460875FF}"/>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D9C86AED-E28B-42C0-830C-975C5F65F5EA}"/>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45737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9D590E66-F356-4B4C-8CC0-13205B047D4B}"/>
            </a:ext>
          </a:extLst>
        </xdr:cNvPr>
        <xdr:cNvSpPr txBox="1"/>
      </xdr:nvSpPr>
      <xdr:spPr>
        <a:xfrm>
          <a:off x="152660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7637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BF05A595-B73D-40E7-BEB1-00B4697A6AD3}"/>
            </a:ext>
          </a:extLst>
        </xdr:cNvPr>
        <xdr:cNvSpPr txBox="1"/>
      </xdr:nvSpPr>
      <xdr:spPr>
        <a:xfrm>
          <a:off x="14389744" y="669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99077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DBE509EE-0FDD-4920-8000-51172C8F273F}"/>
            </a:ext>
          </a:extLst>
        </xdr:cNvPr>
        <xdr:cNvSpPr txBox="1"/>
      </xdr:nvSpPr>
      <xdr:spPr>
        <a:xfrm>
          <a:off x="13500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59072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E53AA3A8-C7CD-45C0-B380-29021CAFDA09}"/>
            </a:ext>
          </a:extLst>
        </xdr:cNvPr>
        <xdr:cNvSpPr txBox="1"/>
      </xdr:nvSpPr>
      <xdr:spPr>
        <a:xfrm>
          <a:off x="1261174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E1437B2C-9289-434C-B2D5-439B1DD68FA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65905C6A-6528-4A6D-8CA4-443E3C35918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B6BD68-FA1D-49D5-9DBD-B283F817C07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1655AC10-1788-46A5-816E-E9FEAA200CF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4336FAD4-90E3-4B50-925B-5194071F9CB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8ADCEB35-B862-47DE-BC1B-726D57743B1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B43C2FAB-ADC5-42F3-B954-EAAFB2BCD36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77135FDB-283F-4232-B570-B4588997BAA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8031D477-AB53-402E-B7D2-1FCFC7F9316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2300B176-C1A6-422A-A1D1-A6A93007E82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3AAD9D97-4D82-47B6-BB5C-C38B6EDBA7F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4B353B31-E2F7-427F-B474-9A2235CD41B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94FDD505-21A9-4887-BD0D-0D5C1F4AF3E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532A82BB-2C63-4CF3-A781-A5C03859C9A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A4075AF-37BF-447D-8044-0648EC96934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88523A10-EB71-401F-96DE-A615989EA66F}"/>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754E45EA-8B2E-476D-B978-D59A73F4130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94BD65BE-8F8A-4B4B-84F9-9706BBE60EC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34697ECD-7960-4E0F-AC49-A0C9766B175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B80B83E-139E-4FBE-AA2A-13EF6880007E}"/>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3F4508B5-DBEC-446C-AB72-270B456D6BC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B2A27A83-B158-4E26-9982-003A65A1AA2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DB4DA089-3907-46FE-A695-FDE41F6F4CA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328A52B6-ED61-4542-8353-5BC6DCB5A33F}"/>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638878BC-B163-4E11-88D8-398110022ADB}"/>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58F0E4EA-0B80-454D-9467-FE2628FF6629}"/>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BEB9111E-50CF-4B8F-B673-5D6F2072081A}"/>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7A89F880-98E9-4DEF-A66D-DFB78A0FAA47}"/>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C9FD8702-4B37-4E42-9D5C-AC80F8E068F3}"/>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10309218-9246-46B6-A899-5C3E7AACCD5B}"/>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14C44DAF-618D-4D93-8195-984D2EC84299}"/>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1B978C2F-D2E3-46B7-A917-E8BC266A0D3A}"/>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F4C4E71E-2847-437A-A422-977C497CAFCB}"/>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FAD51B1C-4F02-4E02-BBC2-79A3D3EEC40A}"/>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D7FAAA9-0CE6-40DD-8EF5-0BC9217638B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4A24657-F98C-4305-B5F5-7906A995A53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95A9966-F6EB-4470-B137-F4B5CFB23AC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FAAE2EA-2AFC-4974-A0EF-0ECF8B03D2E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F518E1A1-A553-4E7C-A44A-5238B5E46A5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109220</xdr:rowOff>
    </xdr:from>
    <xdr:to>
      <xdr:col>116</xdr:col>
      <xdr:colOff>114300</xdr:colOff>
      <xdr:row>41</xdr:row>
      <xdr:rowOff>39370</xdr:rowOff>
    </xdr:to>
    <xdr:sp macro="" textlink="">
      <xdr:nvSpPr>
        <xdr:cNvPr id="492" name="楕円 491">
          <a:extLst>
            <a:ext uri="{FF2B5EF4-FFF2-40B4-BE49-F238E27FC236}">
              <a16:creationId xmlns:a16="http://schemas.microsoft.com/office/drawing/2014/main" id="{971C99E4-C784-419B-BF91-EBFF3DF62AF0}"/>
            </a:ext>
          </a:extLst>
        </xdr:cNvPr>
        <xdr:cNvSpPr/>
      </xdr:nvSpPr>
      <xdr:spPr>
        <a:xfrm>
          <a:off x="221107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87647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1DA048EC-3712-46B5-823A-95FC88FBCC90}"/>
            </a:ext>
          </a:extLst>
        </xdr:cNvPr>
        <xdr:cNvSpPr txBox="1"/>
      </xdr:nvSpPr>
      <xdr:spPr>
        <a:xfrm>
          <a:off x="22199600"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109220</xdr:rowOff>
    </xdr:from>
    <xdr:to>
      <xdr:col>112</xdr:col>
      <xdr:colOff>38100</xdr:colOff>
      <xdr:row>41</xdr:row>
      <xdr:rowOff>39370</xdr:rowOff>
    </xdr:to>
    <xdr:sp macro="" textlink="">
      <xdr:nvSpPr>
        <xdr:cNvPr id="494" name="楕円 493">
          <a:extLst>
            <a:ext uri="{FF2B5EF4-FFF2-40B4-BE49-F238E27FC236}">
              <a16:creationId xmlns:a16="http://schemas.microsoft.com/office/drawing/2014/main" id="{B3FC3EB2-0DE8-495C-96B5-31AE7C1537A7}"/>
            </a:ext>
          </a:extLst>
        </xdr:cNvPr>
        <xdr:cNvSpPr/>
      </xdr:nvSpPr>
      <xdr:spPr>
        <a:xfrm>
          <a:off x="21272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160020</xdr:rowOff>
    </xdr:from>
    <xdr:to>
      <xdr:col>116</xdr:col>
      <xdr:colOff>63500</xdr:colOff>
      <xdr:row>40</xdr:row>
      <xdr:rowOff>160020</xdr:rowOff>
    </xdr:to>
    <xdr:cxnSp macro="">
      <xdr:nvCxnSpPr>
        <xdr:cNvPr id="495" name="直線コネクタ 494">
          <a:extLst>
            <a:ext uri="{FF2B5EF4-FFF2-40B4-BE49-F238E27FC236}">
              <a16:creationId xmlns:a16="http://schemas.microsoft.com/office/drawing/2014/main" id="{EB362C90-7E47-43A2-997F-396C1A67B78C}"/>
            </a:ext>
          </a:extLst>
        </xdr:cNvPr>
        <xdr:cNvCxnSpPr/>
      </xdr:nvCxnSpPr>
      <xdr:spPr>
        <a:xfrm>
          <a:off x="21323300" y="70180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109220</xdr:rowOff>
    </xdr:from>
    <xdr:to>
      <xdr:col>107</xdr:col>
      <xdr:colOff>101600</xdr:colOff>
      <xdr:row>41</xdr:row>
      <xdr:rowOff>39370</xdr:rowOff>
    </xdr:to>
    <xdr:sp macro="" textlink="">
      <xdr:nvSpPr>
        <xdr:cNvPr id="496" name="楕円 495">
          <a:extLst>
            <a:ext uri="{FF2B5EF4-FFF2-40B4-BE49-F238E27FC236}">
              <a16:creationId xmlns:a16="http://schemas.microsoft.com/office/drawing/2014/main" id="{8B17E04C-2F1C-4840-84CC-F5FA38F6462D}"/>
            </a:ext>
          </a:extLst>
        </xdr:cNvPr>
        <xdr:cNvSpPr/>
      </xdr:nvSpPr>
      <xdr:spPr>
        <a:xfrm>
          <a:off x="20383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160020</xdr:rowOff>
    </xdr:from>
    <xdr:to>
      <xdr:col>111</xdr:col>
      <xdr:colOff>177800</xdr:colOff>
      <xdr:row>40</xdr:row>
      <xdr:rowOff>160020</xdr:rowOff>
    </xdr:to>
    <xdr:cxnSp macro="">
      <xdr:nvCxnSpPr>
        <xdr:cNvPr id="497" name="直線コネクタ 496">
          <a:extLst>
            <a:ext uri="{FF2B5EF4-FFF2-40B4-BE49-F238E27FC236}">
              <a16:creationId xmlns:a16="http://schemas.microsoft.com/office/drawing/2014/main" id="{2D19B294-8178-4726-908A-064E85FF0012}"/>
            </a:ext>
          </a:extLst>
        </xdr:cNvPr>
        <xdr:cNvCxnSpPr/>
      </xdr:nvCxnSpPr>
      <xdr:spPr>
        <a:xfrm>
          <a:off x="20434300" y="701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109220</xdr:rowOff>
    </xdr:from>
    <xdr:to>
      <xdr:col>102</xdr:col>
      <xdr:colOff>165100</xdr:colOff>
      <xdr:row>41</xdr:row>
      <xdr:rowOff>39370</xdr:rowOff>
    </xdr:to>
    <xdr:sp macro="" textlink="">
      <xdr:nvSpPr>
        <xdr:cNvPr id="498" name="楕円 497">
          <a:extLst>
            <a:ext uri="{FF2B5EF4-FFF2-40B4-BE49-F238E27FC236}">
              <a16:creationId xmlns:a16="http://schemas.microsoft.com/office/drawing/2014/main" id="{14AA55F4-F6FA-4790-BA47-D19B05810B6B}"/>
            </a:ext>
          </a:extLst>
        </xdr:cNvPr>
        <xdr:cNvSpPr/>
      </xdr:nvSpPr>
      <xdr:spPr>
        <a:xfrm>
          <a:off x="19494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160020</xdr:rowOff>
    </xdr:from>
    <xdr:to>
      <xdr:col>107</xdr:col>
      <xdr:colOff>50800</xdr:colOff>
      <xdr:row>40</xdr:row>
      <xdr:rowOff>160020</xdr:rowOff>
    </xdr:to>
    <xdr:cxnSp macro="">
      <xdr:nvCxnSpPr>
        <xdr:cNvPr id="499" name="直線コネクタ 498">
          <a:extLst>
            <a:ext uri="{FF2B5EF4-FFF2-40B4-BE49-F238E27FC236}">
              <a16:creationId xmlns:a16="http://schemas.microsoft.com/office/drawing/2014/main" id="{9E8B4CF9-0A7B-46C9-A190-ACF31A2C4A69}"/>
            </a:ext>
          </a:extLst>
        </xdr:cNvPr>
        <xdr:cNvCxnSpPr/>
      </xdr:nvCxnSpPr>
      <xdr:spPr>
        <a:xfrm>
          <a:off x="19545300" y="701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109220</xdr:rowOff>
    </xdr:from>
    <xdr:to>
      <xdr:col>98</xdr:col>
      <xdr:colOff>38100</xdr:colOff>
      <xdr:row>41</xdr:row>
      <xdr:rowOff>39370</xdr:rowOff>
    </xdr:to>
    <xdr:sp macro="" textlink="">
      <xdr:nvSpPr>
        <xdr:cNvPr id="500" name="楕円 499">
          <a:extLst>
            <a:ext uri="{FF2B5EF4-FFF2-40B4-BE49-F238E27FC236}">
              <a16:creationId xmlns:a16="http://schemas.microsoft.com/office/drawing/2014/main" id="{90B61538-825A-4810-A29A-6A2A7C0C0613}"/>
            </a:ext>
          </a:extLst>
        </xdr:cNvPr>
        <xdr:cNvSpPr/>
      </xdr:nvSpPr>
      <xdr:spPr>
        <a:xfrm>
          <a:off x="18605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160020</xdr:rowOff>
    </xdr:from>
    <xdr:to>
      <xdr:col>102</xdr:col>
      <xdr:colOff>114300</xdr:colOff>
      <xdr:row>40</xdr:row>
      <xdr:rowOff>160020</xdr:rowOff>
    </xdr:to>
    <xdr:cxnSp macro="">
      <xdr:nvCxnSpPr>
        <xdr:cNvPr id="501" name="直線コネクタ 500">
          <a:extLst>
            <a:ext uri="{FF2B5EF4-FFF2-40B4-BE49-F238E27FC236}">
              <a16:creationId xmlns:a16="http://schemas.microsoft.com/office/drawing/2014/main" id="{A5C3553B-4DDB-4418-87D9-A025C2DAD642}"/>
            </a:ext>
          </a:extLst>
        </xdr:cNvPr>
        <xdr:cNvCxnSpPr/>
      </xdr:nvCxnSpPr>
      <xdr:spPr>
        <a:xfrm>
          <a:off x="18656300" y="701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25D78C0E-3975-47BB-BDEE-2BCB58D5BF72}"/>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E5FDB89F-9CBF-47B4-9029-F37ACFFAF598}"/>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E3378E8F-8BE3-4DD5-9D12-4CFC10BCBCD3}"/>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DEEB1173-9FEB-4649-B8C6-FE795B3A96AA}"/>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30497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AC97D431-7298-48E1-8A1A-631E9E434F11}"/>
            </a:ext>
          </a:extLst>
        </xdr:cNvPr>
        <xdr:cNvSpPr txBox="1"/>
      </xdr:nvSpPr>
      <xdr:spPr>
        <a:xfrm>
          <a:off x="210757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30497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49600E91-DDE0-482D-8034-C8A72C450CB5}"/>
            </a:ext>
          </a:extLst>
        </xdr:cNvPr>
        <xdr:cNvSpPr txBox="1"/>
      </xdr:nvSpPr>
      <xdr:spPr>
        <a:xfrm>
          <a:off x="201994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30497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41155992-BAF3-4565-904C-0FF560ACAA69}"/>
            </a:ext>
          </a:extLst>
        </xdr:cNvPr>
        <xdr:cNvSpPr txBox="1"/>
      </xdr:nvSpPr>
      <xdr:spPr>
        <a:xfrm>
          <a:off x="193104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30497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DD64FE2C-3645-4192-B566-D4C6E750676D}"/>
            </a:ext>
          </a:extLst>
        </xdr:cNvPr>
        <xdr:cNvSpPr txBox="1"/>
      </xdr:nvSpPr>
      <xdr:spPr>
        <a:xfrm>
          <a:off x="184214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A2AE0B6E-E54F-4AD4-A9C3-7DE16FBE2BA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E116C6F9-05AA-4803-B209-7832855B1F5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A09E106E-D0B9-414A-879D-D68C8821D91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81722114-8A44-422B-B6C1-64E007330F1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D42D81D3-E6F0-459E-A4A0-4DF589B0988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47BC324B-176D-4C08-B656-E197273378F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4BC5A028-E586-4FC5-B3F4-2091090550A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66FFE45C-B51C-4D63-97F4-06C6A3A47FE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2F1160D1-90E9-47F0-AE4C-08D1C6D4B98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51258C17-841A-4950-8E50-CF7F63FD28A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5753D7BA-1D68-4360-9D88-1C902319C8D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4B935772-F7AA-4577-8416-B3785712C45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6286A2E1-2FB1-445B-88A7-5904DBD7E18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7F96B61F-E657-46DF-8C22-7C9B97899BF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7071621A-065C-4624-B516-FB01B7D1368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4ED38B8E-7753-472D-BAA7-7C215B0C78E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D8814A98-0543-435D-BA78-7E8769C2763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986BD683-76E4-4880-BBE5-333D011A4F9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EDDDAABF-8EFF-41B2-96FD-A65A49716DB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AF468274-376E-4286-BEA4-C2EAE57F5DC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CF3E0149-89E6-4DCC-9748-11F84C337E0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DB8DAFB3-E663-417C-9F20-0520BEB2E0B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E2EFB10C-DAFC-4BCF-BBD3-EF9BCC9E4CC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DAF6F33D-CC4D-4848-8659-C955EE33899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913FA2F9-D99D-43E5-8F03-60E8EEAC7BC2}"/>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85598405-ED39-404E-B58B-54A46144F556}"/>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7D6313C0-D703-48B8-BCD8-E83576548F31}"/>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3DE490CF-5E12-48D1-9DC6-F33B84949F53}"/>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51E03296-BE88-404D-B8B2-4ACDEB097DAA}"/>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252B925-6E37-4E7A-BAE2-737B88A42D56}"/>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A4718E83-A694-4A88-AC33-99AE4F0AA19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EF9D647E-D3C0-4CF2-BE05-6DB7172F28C9}"/>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A8F495CE-08AD-4A57-9C00-A3857A7A0CE1}"/>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DF478EC9-95F3-4548-B772-63DADDD67EB4}"/>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50942816-26AE-441C-B8F9-E8F1C0E78014}"/>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062FE3A-4643-4FA7-9F57-88211AD0620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BA45EB4-98CE-4946-9E0D-E2BFBAAB052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2356D81-A35B-4B71-9452-FDD97BA3559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129CBB9-67D9-4A3F-B85F-46D55675610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BB3F9EB9-35C5-43D1-B58C-A07209F0737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137795</xdr:rowOff>
    </xdr:from>
    <xdr:to>
      <xdr:col>85</xdr:col>
      <xdr:colOff>177800</xdr:colOff>
      <xdr:row>60</xdr:row>
      <xdr:rowOff>67945</xdr:rowOff>
    </xdr:to>
    <xdr:sp macro="" textlink="">
      <xdr:nvSpPr>
        <xdr:cNvPr id="550" name="楕円 549">
          <a:extLst>
            <a:ext uri="{FF2B5EF4-FFF2-40B4-BE49-F238E27FC236}">
              <a16:creationId xmlns:a16="http://schemas.microsoft.com/office/drawing/2014/main" id="{61893A67-1D91-41D6-B6FF-A447417A8ABA}"/>
            </a:ext>
          </a:extLst>
        </xdr:cNvPr>
        <xdr:cNvSpPr/>
      </xdr:nvSpPr>
      <xdr:spPr>
        <a:xfrm>
          <a:off x="162687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160672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620DCF60-6D40-4223-90AB-146D24D648A8}"/>
            </a:ext>
          </a:extLst>
        </xdr:cNvPr>
        <xdr:cNvSpPr txBox="1"/>
      </xdr:nvSpPr>
      <xdr:spPr>
        <a:xfrm>
          <a:off x="16357600" y="1010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118745</xdr:rowOff>
    </xdr:from>
    <xdr:to>
      <xdr:col>81</xdr:col>
      <xdr:colOff>101600</xdr:colOff>
      <xdr:row>60</xdr:row>
      <xdr:rowOff>48895</xdr:rowOff>
    </xdr:to>
    <xdr:sp macro="" textlink="">
      <xdr:nvSpPr>
        <xdr:cNvPr id="552" name="楕円 551">
          <a:extLst>
            <a:ext uri="{FF2B5EF4-FFF2-40B4-BE49-F238E27FC236}">
              <a16:creationId xmlns:a16="http://schemas.microsoft.com/office/drawing/2014/main" id="{BE90E560-904E-4A15-8721-9AC8EF0C4E15}"/>
            </a:ext>
          </a:extLst>
        </xdr:cNvPr>
        <xdr:cNvSpPr/>
      </xdr:nvSpPr>
      <xdr:spPr>
        <a:xfrm>
          <a:off x="15430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169545</xdr:rowOff>
    </xdr:from>
    <xdr:to>
      <xdr:col>85</xdr:col>
      <xdr:colOff>127000</xdr:colOff>
      <xdr:row>60</xdr:row>
      <xdr:rowOff>17145</xdr:rowOff>
    </xdr:to>
    <xdr:cxnSp macro="">
      <xdr:nvCxnSpPr>
        <xdr:cNvPr id="553" name="直線コネクタ 552">
          <a:extLst>
            <a:ext uri="{FF2B5EF4-FFF2-40B4-BE49-F238E27FC236}">
              <a16:creationId xmlns:a16="http://schemas.microsoft.com/office/drawing/2014/main" id="{6747E058-FD4D-4357-AA01-0FCE45FDB908}"/>
            </a:ext>
          </a:extLst>
        </xdr:cNvPr>
        <xdr:cNvCxnSpPr/>
      </xdr:nvCxnSpPr>
      <xdr:spPr>
        <a:xfrm>
          <a:off x="15481300" y="1028509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54" name="楕円 553">
          <a:extLst>
            <a:ext uri="{FF2B5EF4-FFF2-40B4-BE49-F238E27FC236}">
              <a16:creationId xmlns:a16="http://schemas.microsoft.com/office/drawing/2014/main" id="{3A185FDA-6A84-4EE2-BEC3-B7FE58362C77}"/>
            </a:ext>
          </a:extLst>
        </xdr:cNvPr>
        <xdr:cNvSpPr/>
      </xdr:nvSpPr>
      <xdr:spPr>
        <a:xfrm>
          <a:off x="14541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169545</xdr:rowOff>
    </xdr:from>
    <xdr:to>
      <xdr:col>81</xdr:col>
      <xdr:colOff>50800</xdr:colOff>
      <xdr:row>60</xdr:row>
      <xdr:rowOff>70485</xdr:rowOff>
    </xdr:to>
    <xdr:cxnSp macro="">
      <xdr:nvCxnSpPr>
        <xdr:cNvPr id="555" name="直線コネクタ 554">
          <a:extLst>
            <a:ext uri="{FF2B5EF4-FFF2-40B4-BE49-F238E27FC236}">
              <a16:creationId xmlns:a16="http://schemas.microsoft.com/office/drawing/2014/main" id="{2EDE9563-F07F-4DFB-9788-3B3F37F04411}"/>
            </a:ext>
          </a:extLst>
        </xdr:cNvPr>
        <xdr:cNvCxnSpPr/>
      </xdr:nvCxnSpPr>
      <xdr:spPr>
        <a:xfrm flipV="1">
          <a:off x="14592300" y="1028509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71120</xdr:rowOff>
    </xdr:from>
    <xdr:to>
      <xdr:col>72</xdr:col>
      <xdr:colOff>38100</xdr:colOff>
      <xdr:row>60</xdr:row>
      <xdr:rowOff>1270</xdr:rowOff>
    </xdr:to>
    <xdr:sp macro="" textlink="">
      <xdr:nvSpPr>
        <xdr:cNvPr id="556" name="楕円 555">
          <a:extLst>
            <a:ext uri="{FF2B5EF4-FFF2-40B4-BE49-F238E27FC236}">
              <a16:creationId xmlns:a16="http://schemas.microsoft.com/office/drawing/2014/main" id="{26393EAE-9778-4560-8169-758999A40631}"/>
            </a:ext>
          </a:extLst>
        </xdr:cNvPr>
        <xdr:cNvSpPr/>
      </xdr:nvSpPr>
      <xdr:spPr>
        <a:xfrm>
          <a:off x="13652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121920</xdr:rowOff>
    </xdr:from>
    <xdr:to>
      <xdr:col>76</xdr:col>
      <xdr:colOff>114300</xdr:colOff>
      <xdr:row>60</xdr:row>
      <xdr:rowOff>70485</xdr:rowOff>
    </xdr:to>
    <xdr:cxnSp macro="">
      <xdr:nvCxnSpPr>
        <xdr:cNvPr id="557" name="直線コネクタ 556">
          <a:extLst>
            <a:ext uri="{FF2B5EF4-FFF2-40B4-BE49-F238E27FC236}">
              <a16:creationId xmlns:a16="http://schemas.microsoft.com/office/drawing/2014/main" id="{F52D9ECD-8824-4BA1-9083-25CBBAF63202}"/>
            </a:ext>
          </a:extLst>
        </xdr:cNvPr>
        <xdr:cNvCxnSpPr/>
      </xdr:nvCxnSpPr>
      <xdr:spPr>
        <a:xfrm>
          <a:off x="13703300" y="10237470"/>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65405</xdr:rowOff>
    </xdr:from>
    <xdr:to>
      <xdr:col>67</xdr:col>
      <xdr:colOff>101600</xdr:colOff>
      <xdr:row>59</xdr:row>
      <xdr:rowOff>167005</xdr:rowOff>
    </xdr:to>
    <xdr:sp macro="" textlink="">
      <xdr:nvSpPr>
        <xdr:cNvPr id="558" name="楕円 557">
          <a:extLst>
            <a:ext uri="{FF2B5EF4-FFF2-40B4-BE49-F238E27FC236}">
              <a16:creationId xmlns:a16="http://schemas.microsoft.com/office/drawing/2014/main" id="{E6987764-6E44-4B41-84B5-25D3B57FAEB5}"/>
            </a:ext>
          </a:extLst>
        </xdr:cNvPr>
        <xdr:cNvSpPr/>
      </xdr:nvSpPr>
      <xdr:spPr>
        <a:xfrm>
          <a:off x="127635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116205</xdr:rowOff>
    </xdr:from>
    <xdr:to>
      <xdr:col>71</xdr:col>
      <xdr:colOff>177800</xdr:colOff>
      <xdr:row>59</xdr:row>
      <xdr:rowOff>121920</xdr:rowOff>
    </xdr:to>
    <xdr:cxnSp macro="">
      <xdr:nvCxnSpPr>
        <xdr:cNvPr id="559" name="直線コネクタ 558">
          <a:extLst>
            <a:ext uri="{FF2B5EF4-FFF2-40B4-BE49-F238E27FC236}">
              <a16:creationId xmlns:a16="http://schemas.microsoft.com/office/drawing/2014/main" id="{69372246-5A52-41A2-A381-AA077C44B435}"/>
            </a:ext>
          </a:extLst>
        </xdr:cNvPr>
        <xdr:cNvCxnSpPr/>
      </xdr:nvCxnSpPr>
      <xdr:spPr>
        <a:xfrm>
          <a:off x="12814300" y="102317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9DDE480F-07A8-4760-B88D-AD4D2ABC359A}"/>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48BA026A-F154-46B5-A936-D29089A1E301}"/>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4B5D5FFC-C033-46A7-85E4-3F171F51AE91}"/>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592E161F-9F9A-4164-A8B5-526378DEC731}"/>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65422</xdr:rowOff>
    </xdr:from>
    <xdr:ext cx="405111" cy="259045"/>
    <xdr:sp macro="" textlink="">
      <xdr:nvSpPr>
        <xdr:cNvPr id="564" name="n_1mainValue【学校施設】&#10;有形固定資産減価償却率">
          <a:extLst>
            <a:ext uri="{FF2B5EF4-FFF2-40B4-BE49-F238E27FC236}">
              <a16:creationId xmlns:a16="http://schemas.microsoft.com/office/drawing/2014/main" id="{86684F3F-0D42-492B-A76F-BA7E02B3B9C4}"/>
            </a:ext>
          </a:extLst>
        </xdr:cNvPr>
        <xdr:cNvSpPr txBox="1"/>
      </xdr:nvSpPr>
      <xdr:spPr>
        <a:xfrm>
          <a:off x="152660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65" name="n_2mainValue【学校施設】&#10;有形固定資産減価償却率">
          <a:extLst>
            <a:ext uri="{FF2B5EF4-FFF2-40B4-BE49-F238E27FC236}">
              <a16:creationId xmlns:a16="http://schemas.microsoft.com/office/drawing/2014/main" id="{6DE91BE4-5C2E-4C21-9B59-C42CD8077387}"/>
            </a:ext>
          </a:extLst>
        </xdr:cNvPr>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17797</xdr:rowOff>
    </xdr:from>
    <xdr:ext cx="405111" cy="259045"/>
    <xdr:sp macro="" textlink="">
      <xdr:nvSpPr>
        <xdr:cNvPr id="566" name="n_3mainValue【学校施設】&#10;有形固定資産減価償却率">
          <a:extLst>
            <a:ext uri="{FF2B5EF4-FFF2-40B4-BE49-F238E27FC236}">
              <a16:creationId xmlns:a16="http://schemas.microsoft.com/office/drawing/2014/main" id="{C6BF0A61-4D92-4964-863D-0D0A8D065517}"/>
            </a:ext>
          </a:extLst>
        </xdr:cNvPr>
        <xdr:cNvSpPr txBox="1"/>
      </xdr:nvSpPr>
      <xdr:spPr>
        <a:xfrm>
          <a:off x="13500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12082</xdr:rowOff>
    </xdr:from>
    <xdr:ext cx="405111" cy="259045"/>
    <xdr:sp macro="" textlink="">
      <xdr:nvSpPr>
        <xdr:cNvPr id="567" name="n_4mainValue【学校施設】&#10;有形固定資産減価償却率">
          <a:extLst>
            <a:ext uri="{FF2B5EF4-FFF2-40B4-BE49-F238E27FC236}">
              <a16:creationId xmlns:a16="http://schemas.microsoft.com/office/drawing/2014/main" id="{B46AFFEB-D3D0-47BF-BE8B-CDE9749CF6C2}"/>
            </a:ext>
          </a:extLst>
        </xdr:cNvPr>
        <xdr:cNvSpPr txBox="1"/>
      </xdr:nvSpPr>
      <xdr:spPr>
        <a:xfrm>
          <a:off x="126117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D24B9A54-6F46-499E-BB8D-7E8CFDFAEAC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6C77AC5D-1CED-452E-817D-4B71A64484B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FBFDFFDA-65BC-4B36-A002-BD0F30CEE0D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D20271FB-CA51-4758-8A9A-626F5653F21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5965F533-EA57-4F4D-89B9-39B74B52C39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16B6A8DE-0DBA-4000-9679-DC501A6C962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B45592FA-BD87-4C54-82AD-C93522DDE15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4DF26189-6A29-43B4-85BF-351467B5871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F6E9565-752F-4EF8-850D-A5AEB95969B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DA16A145-EEA3-458A-B8AE-F5F4EDF83BD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72E09CF9-F568-4D5D-A077-09030153C07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14F6D059-FB16-4D5C-A836-F459C126EA5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A551B8B2-76E3-4040-ABA7-C917D7343B1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29F67E49-37CA-4F81-8499-6CFBD39B83E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A1069E38-0531-469F-94BA-5BFBCAED870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D4A0A7BA-CF30-439C-A66D-70209E1B3DD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BCD0C486-F3A7-47FF-A7D2-AA54398657A4}"/>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B02811CC-4D32-4377-8686-17E533BA1B3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B4C8499C-6F44-4879-9D09-10A26B8BFAB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E7F54210-79DB-4111-986B-068B48CB427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161EB4AD-C3C3-4593-8D21-BA2D75E6A16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9D2ACD57-C8F3-4A17-AFB9-9E0EA2C8240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44A193DE-6D70-4439-A908-43AFDEA85023}"/>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D887B912-D354-411B-A419-5B33F90085DE}"/>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FB544DC6-C18F-4115-8E0D-6D862071F75E}"/>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3A2A996D-D4AE-4C98-97ED-60DC662B2244}"/>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93A03B22-F6DD-4CAC-B1BB-17E29B9F9DDC}"/>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E0D29DB8-907D-44E0-A437-BEF1AFCEAE3A}"/>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61DC2E9B-88BD-49EB-B861-903B547608BC}"/>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CECB999A-D019-4837-BF7B-BDD42CE166FA}"/>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98BDA085-76BD-47DB-9048-C3018647779E}"/>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893D46FC-6DEE-401C-8FD7-3FC87B96B81D}"/>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3799067C-D7B3-48B5-AB5D-B9BCF179A66C}"/>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FAEFB45-4AD8-4491-9872-A642DFBEDFB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96506CF-9A12-454D-B5C6-4AA7CB55428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1BC55F0-59B6-4FB4-92D4-8B5A554C183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6AABD51-5C1A-4569-93F0-1765D0F961B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38EF5E2-F7B9-4744-9F1A-B4D79943F86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36982</xdr:rowOff>
    </xdr:from>
    <xdr:to>
      <xdr:col>116</xdr:col>
      <xdr:colOff>114300</xdr:colOff>
      <xdr:row>63</xdr:row>
      <xdr:rowOff>138582</xdr:rowOff>
    </xdr:to>
    <xdr:sp macro="" textlink="">
      <xdr:nvSpPr>
        <xdr:cNvPr id="606" name="楕円 605">
          <a:extLst>
            <a:ext uri="{FF2B5EF4-FFF2-40B4-BE49-F238E27FC236}">
              <a16:creationId xmlns:a16="http://schemas.microsoft.com/office/drawing/2014/main" id="{87E533B7-1D6C-4532-AA71-AF0A1D65D229}"/>
            </a:ext>
          </a:extLst>
        </xdr:cNvPr>
        <xdr:cNvSpPr/>
      </xdr:nvSpPr>
      <xdr:spPr>
        <a:xfrm>
          <a:off x="22110700" y="1083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15409</xdr:rowOff>
    </xdr:from>
    <xdr:ext cx="469744" cy="259045"/>
    <xdr:sp macro="" textlink="">
      <xdr:nvSpPr>
        <xdr:cNvPr id="607" name="【学校施設】&#10;一人当たり面積該当値テキスト">
          <a:extLst>
            <a:ext uri="{FF2B5EF4-FFF2-40B4-BE49-F238E27FC236}">
              <a16:creationId xmlns:a16="http://schemas.microsoft.com/office/drawing/2014/main" id="{882D8FC7-5AF2-4B25-98F9-9B9BC51E772E}"/>
            </a:ext>
          </a:extLst>
        </xdr:cNvPr>
        <xdr:cNvSpPr txBox="1"/>
      </xdr:nvSpPr>
      <xdr:spPr>
        <a:xfrm>
          <a:off x="22199600" y="10816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36982</xdr:rowOff>
    </xdr:from>
    <xdr:to>
      <xdr:col>112</xdr:col>
      <xdr:colOff>38100</xdr:colOff>
      <xdr:row>63</xdr:row>
      <xdr:rowOff>138582</xdr:rowOff>
    </xdr:to>
    <xdr:sp macro="" textlink="">
      <xdr:nvSpPr>
        <xdr:cNvPr id="608" name="楕円 607">
          <a:extLst>
            <a:ext uri="{FF2B5EF4-FFF2-40B4-BE49-F238E27FC236}">
              <a16:creationId xmlns:a16="http://schemas.microsoft.com/office/drawing/2014/main" id="{89CEE6AD-C159-44C9-BAB0-EF8A65165BD5}"/>
            </a:ext>
          </a:extLst>
        </xdr:cNvPr>
        <xdr:cNvSpPr/>
      </xdr:nvSpPr>
      <xdr:spPr>
        <a:xfrm>
          <a:off x="21272500" y="1083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87782</xdr:rowOff>
    </xdr:from>
    <xdr:to>
      <xdr:col>116</xdr:col>
      <xdr:colOff>63500</xdr:colOff>
      <xdr:row>63</xdr:row>
      <xdr:rowOff>87782</xdr:rowOff>
    </xdr:to>
    <xdr:cxnSp macro="">
      <xdr:nvCxnSpPr>
        <xdr:cNvPr id="609" name="直線コネクタ 608">
          <a:extLst>
            <a:ext uri="{FF2B5EF4-FFF2-40B4-BE49-F238E27FC236}">
              <a16:creationId xmlns:a16="http://schemas.microsoft.com/office/drawing/2014/main" id="{F9E1158D-60E1-4531-B9E4-424A43D4F207}"/>
            </a:ext>
          </a:extLst>
        </xdr:cNvPr>
        <xdr:cNvCxnSpPr/>
      </xdr:nvCxnSpPr>
      <xdr:spPr>
        <a:xfrm>
          <a:off x="21323300" y="108891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36982</xdr:rowOff>
    </xdr:from>
    <xdr:to>
      <xdr:col>107</xdr:col>
      <xdr:colOff>101600</xdr:colOff>
      <xdr:row>63</xdr:row>
      <xdr:rowOff>138582</xdr:rowOff>
    </xdr:to>
    <xdr:sp macro="" textlink="">
      <xdr:nvSpPr>
        <xdr:cNvPr id="610" name="楕円 609">
          <a:extLst>
            <a:ext uri="{FF2B5EF4-FFF2-40B4-BE49-F238E27FC236}">
              <a16:creationId xmlns:a16="http://schemas.microsoft.com/office/drawing/2014/main" id="{713E27C2-4D0E-46BB-90A5-701D488A494E}"/>
            </a:ext>
          </a:extLst>
        </xdr:cNvPr>
        <xdr:cNvSpPr/>
      </xdr:nvSpPr>
      <xdr:spPr>
        <a:xfrm>
          <a:off x="20383500" y="1083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87782</xdr:rowOff>
    </xdr:from>
    <xdr:to>
      <xdr:col>111</xdr:col>
      <xdr:colOff>177800</xdr:colOff>
      <xdr:row>63</xdr:row>
      <xdr:rowOff>87782</xdr:rowOff>
    </xdr:to>
    <xdr:cxnSp macro="">
      <xdr:nvCxnSpPr>
        <xdr:cNvPr id="611" name="直線コネクタ 610">
          <a:extLst>
            <a:ext uri="{FF2B5EF4-FFF2-40B4-BE49-F238E27FC236}">
              <a16:creationId xmlns:a16="http://schemas.microsoft.com/office/drawing/2014/main" id="{A7B9F05E-F769-4721-9288-3B8C2FB4146C}"/>
            </a:ext>
          </a:extLst>
        </xdr:cNvPr>
        <xdr:cNvCxnSpPr/>
      </xdr:nvCxnSpPr>
      <xdr:spPr>
        <a:xfrm>
          <a:off x="20434300" y="108891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33325</xdr:rowOff>
    </xdr:from>
    <xdr:to>
      <xdr:col>102</xdr:col>
      <xdr:colOff>165100</xdr:colOff>
      <xdr:row>63</xdr:row>
      <xdr:rowOff>134925</xdr:rowOff>
    </xdr:to>
    <xdr:sp macro="" textlink="">
      <xdr:nvSpPr>
        <xdr:cNvPr id="612" name="楕円 611">
          <a:extLst>
            <a:ext uri="{FF2B5EF4-FFF2-40B4-BE49-F238E27FC236}">
              <a16:creationId xmlns:a16="http://schemas.microsoft.com/office/drawing/2014/main" id="{B3DCE10A-714D-44D4-9812-E6182D8F9A48}"/>
            </a:ext>
          </a:extLst>
        </xdr:cNvPr>
        <xdr:cNvSpPr/>
      </xdr:nvSpPr>
      <xdr:spPr>
        <a:xfrm>
          <a:off x="19494500" y="1083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84125</xdr:rowOff>
    </xdr:from>
    <xdr:to>
      <xdr:col>107</xdr:col>
      <xdr:colOff>50800</xdr:colOff>
      <xdr:row>63</xdr:row>
      <xdr:rowOff>87782</xdr:rowOff>
    </xdr:to>
    <xdr:cxnSp macro="">
      <xdr:nvCxnSpPr>
        <xdr:cNvPr id="613" name="直線コネクタ 612">
          <a:extLst>
            <a:ext uri="{FF2B5EF4-FFF2-40B4-BE49-F238E27FC236}">
              <a16:creationId xmlns:a16="http://schemas.microsoft.com/office/drawing/2014/main" id="{1D93E386-7744-4575-802F-36DE87CD4E73}"/>
            </a:ext>
          </a:extLst>
        </xdr:cNvPr>
        <xdr:cNvCxnSpPr/>
      </xdr:nvCxnSpPr>
      <xdr:spPr>
        <a:xfrm>
          <a:off x="19545300" y="10885475"/>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32868</xdr:rowOff>
    </xdr:from>
    <xdr:to>
      <xdr:col>98</xdr:col>
      <xdr:colOff>38100</xdr:colOff>
      <xdr:row>63</xdr:row>
      <xdr:rowOff>134468</xdr:rowOff>
    </xdr:to>
    <xdr:sp macro="" textlink="">
      <xdr:nvSpPr>
        <xdr:cNvPr id="614" name="楕円 613">
          <a:extLst>
            <a:ext uri="{FF2B5EF4-FFF2-40B4-BE49-F238E27FC236}">
              <a16:creationId xmlns:a16="http://schemas.microsoft.com/office/drawing/2014/main" id="{35FE18F1-8022-4373-9002-CE04053A2523}"/>
            </a:ext>
          </a:extLst>
        </xdr:cNvPr>
        <xdr:cNvSpPr/>
      </xdr:nvSpPr>
      <xdr:spPr>
        <a:xfrm>
          <a:off x="18605500" y="1083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83668</xdr:rowOff>
    </xdr:from>
    <xdr:to>
      <xdr:col>102</xdr:col>
      <xdr:colOff>114300</xdr:colOff>
      <xdr:row>63</xdr:row>
      <xdr:rowOff>84125</xdr:rowOff>
    </xdr:to>
    <xdr:cxnSp macro="">
      <xdr:nvCxnSpPr>
        <xdr:cNvPr id="615" name="直線コネクタ 614">
          <a:extLst>
            <a:ext uri="{FF2B5EF4-FFF2-40B4-BE49-F238E27FC236}">
              <a16:creationId xmlns:a16="http://schemas.microsoft.com/office/drawing/2014/main" id="{69B60E2C-91AC-42EF-8755-2649336A6CAF}"/>
            </a:ext>
          </a:extLst>
        </xdr:cNvPr>
        <xdr:cNvCxnSpPr/>
      </xdr:nvCxnSpPr>
      <xdr:spPr>
        <a:xfrm>
          <a:off x="18656300" y="1088501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9FCCEC68-AABD-4D47-B3D3-61450D113655}"/>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957FFC73-027C-4A68-BDC5-981561EC92ED}"/>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E151642A-C113-4A94-9ED9-F9ECFBB4900C}"/>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970F9400-B005-47AE-81AF-FE4B9645494F}"/>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129709</xdr:rowOff>
    </xdr:from>
    <xdr:ext cx="469744" cy="259045"/>
    <xdr:sp macro="" textlink="">
      <xdr:nvSpPr>
        <xdr:cNvPr id="620" name="n_1mainValue【学校施設】&#10;一人当たり面積">
          <a:extLst>
            <a:ext uri="{FF2B5EF4-FFF2-40B4-BE49-F238E27FC236}">
              <a16:creationId xmlns:a16="http://schemas.microsoft.com/office/drawing/2014/main" id="{3826750E-AA65-4B15-A927-D01E6B67D68E}"/>
            </a:ext>
          </a:extLst>
        </xdr:cNvPr>
        <xdr:cNvSpPr txBox="1"/>
      </xdr:nvSpPr>
      <xdr:spPr>
        <a:xfrm>
          <a:off x="21075727" y="10931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129709</xdr:rowOff>
    </xdr:from>
    <xdr:ext cx="469744" cy="259045"/>
    <xdr:sp macro="" textlink="">
      <xdr:nvSpPr>
        <xdr:cNvPr id="621" name="n_2mainValue【学校施設】&#10;一人当たり面積">
          <a:extLst>
            <a:ext uri="{FF2B5EF4-FFF2-40B4-BE49-F238E27FC236}">
              <a16:creationId xmlns:a16="http://schemas.microsoft.com/office/drawing/2014/main" id="{142F3581-0E9B-4754-99C6-83D46DF212BD}"/>
            </a:ext>
          </a:extLst>
        </xdr:cNvPr>
        <xdr:cNvSpPr txBox="1"/>
      </xdr:nvSpPr>
      <xdr:spPr>
        <a:xfrm>
          <a:off x="20199427" y="10931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126052</xdr:rowOff>
    </xdr:from>
    <xdr:ext cx="469744" cy="259045"/>
    <xdr:sp macro="" textlink="">
      <xdr:nvSpPr>
        <xdr:cNvPr id="622" name="n_3mainValue【学校施設】&#10;一人当たり面積">
          <a:extLst>
            <a:ext uri="{FF2B5EF4-FFF2-40B4-BE49-F238E27FC236}">
              <a16:creationId xmlns:a16="http://schemas.microsoft.com/office/drawing/2014/main" id="{E58656F7-BBB4-4B16-8389-221B56E87024}"/>
            </a:ext>
          </a:extLst>
        </xdr:cNvPr>
        <xdr:cNvSpPr txBox="1"/>
      </xdr:nvSpPr>
      <xdr:spPr>
        <a:xfrm>
          <a:off x="19310427" y="1092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125595</xdr:rowOff>
    </xdr:from>
    <xdr:ext cx="469744" cy="259045"/>
    <xdr:sp macro="" textlink="">
      <xdr:nvSpPr>
        <xdr:cNvPr id="623" name="n_4mainValue【学校施設】&#10;一人当たり面積">
          <a:extLst>
            <a:ext uri="{FF2B5EF4-FFF2-40B4-BE49-F238E27FC236}">
              <a16:creationId xmlns:a16="http://schemas.microsoft.com/office/drawing/2014/main" id="{A38CAE51-C86E-42BB-BB24-841FE51E4CF0}"/>
            </a:ext>
          </a:extLst>
        </xdr:cNvPr>
        <xdr:cNvSpPr txBox="1"/>
      </xdr:nvSpPr>
      <xdr:spPr>
        <a:xfrm>
          <a:off x="18421427" y="10926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3C7288B7-20F7-4A52-A22E-7959648CD5B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E385D207-6748-4A7F-9580-9E955FE9692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CD261454-99BC-4C9F-99FF-6C44C5528BF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8DFAD66A-47E2-4219-8744-CBEE7FAF1A2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6BD43721-0E88-42FE-9DA8-E8679586405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7BA89969-3B4B-4BC2-BE7A-42A94F738A1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CB9A2284-1C85-4FF3-A66C-F4CA92619B9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DBFB6D51-CD74-4F4A-AE8D-A10F8488711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DE551769-2BBB-4B82-9175-954AABE17B3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ABA402-DA3A-45DA-B187-05C849D28BE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2B9FD1FD-F40D-4D48-A4F5-FE492C0DAC9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7336FA3F-6002-48E2-BD3B-4A5E1A34590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79C7124-1072-47A8-89B0-E0F9CA252D8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7BE24DC3-9DA4-432A-9311-8D318DD4FF4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6DD439EB-85FF-499B-9125-6AE5FCFB94B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7DDB0C61-4E02-458F-8A4A-6D9E7907787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8509FA32-45AF-4A52-8C93-DA01A8E2B2F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43983EEC-883D-4C3D-A260-01B3408CEC0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DBD495B5-3020-4086-B2D1-CEC30C96EA0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B2E0B8FC-C22B-49D5-A529-BCEAD67A422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1A07A95F-1E20-4F88-941B-57536CF903E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6D362568-115A-4BB1-9395-AD9678BD1DB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EE63426C-E065-4FF9-AC89-13587F1BA72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DBDF37C7-63D0-458D-B9C8-46092D950C4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B928D33-63E8-41AA-9C17-3017FD2F879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7DE027B6-0B57-48F3-BCB2-44244ECD3D7E}"/>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75FD095E-AEA2-4C48-8BC2-6B433AD58896}"/>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9C09588F-A1DD-4AAA-90D5-CB1420C3A25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3E087350-1C21-472F-82C8-6643C91C202F}"/>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A9D873C6-2A13-4A65-934B-69BA5E14B1C6}"/>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E96EA26A-DB89-43E3-B256-113873E938B5}"/>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6C8B2E3D-3329-41C2-BC51-EB3C57591A54}"/>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47FB2FF4-DC46-415C-828D-03760938760F}"/>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892E8DD8-B525-428F-93A3-9AEB6CDAADC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5BF5BFC2-677C-4BA8-939B-C34617B5CEEB}"/>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DF4C848D-491F-4E5C-AA22-2113BFCEF7DB}"/>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A50E767-F3F1-46DC-8BE1-B2694B454C6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F29167C-DF33-4521-A2C3-D0C2D9A8376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0A1BDAB-7F93-4621-B3AE-C649FEC5781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5ED4A26-0D77-4D60-A56D-3B6EAB3037D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F52F79FB-7D6F-4D2F-882E-CD09E37392A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19957</xdr:rowOff>
    </xdr:from>
    <xdr:to>
      <xdr:col>85</xdr:col>
      <xdr:colOff>177800</xdr:colOff>
      <xdr:row>83</xdr:row>
      <xdr:rowOff>121557</xdr:rowOff>
    </xdr:to>
    <xdr:sp macro="" textlink="">
      <xdr:nvSpPr>
        <xdr:cNvPr id="665" name="楕円 664">
          <a:extLst>
            <a:ext uri="{FF2B5EF4-FFF2-40B4-BE49-F238E27FC236}">
              <a16:creationId xmlns:a16="http://schemas.microsoft.com/office/drawing/2014/main" id="{61EE6BA9-9DA9-4AD3-93E3-AEF87AE195C5}"/>
            </a:ext>
          </a:extLst>
        </xdr:cNvPr>
        <xdr:cNvSpPr/>
      </xdr:nvSpPr>
      <xdr:spPr>
        <a:xfrm>
          <a:off x="16268700" y="1425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169834</xdr:rowOff>
    </xdr:from>
    <xdr:ext cx="405111" cy="259045"/>
    <xdr:sp macro="" textlink="">
      <xdr:nvSpPr>
        <xdr:cNvPr id="666" name="【児童館】&#10;有形固定資産減価償却率該当値テキスト">
          <a:extLst>
            <a:ext uri="{FF2B5EF4-FFF2-40B4-BE49-F238E27FC236}">
              <a16:creationId xmlns:a16="http://schemas.microsoft.com/office/drawing/2014/main" id="{AF2AC506-DD0E-48D6-AB0A-ADD3ABC39694}"/>
            </a:ext>
          </a:extLst>
        </xdr:cNvPr>
        <xdr:cNvSpPr txBox="1"/>
      </xdr:nvSpPr>
      <xdr:spPr>
        <a:xfrm>
          <a:off x="16357600" y="1422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152219</xdr:rowOff>
    </xdr:from>
    <xdr:to>
      <xdr:col>81</xdr:col>
      <xdr:colOff>101600</xdr:colOff>
      <xdr:row>83</xdr:row>
      <xdr:rowOff>82369</xdr:rowOff>
    </xdr:to>
    <xdr:sp macro="" textlink="">
      <xdr:nvSpPr>
        <xdr:cNvPr id="667" name="楕円 666">
          <a:extLst>
            <a:ext uri="{FF2B5EF4-FFF2-40B4-BE49-F238E27FC236}">
              <a16:creationId xmlns:a16="http://schemas.microsoft.com/office/drawing/2014/main" id="{BEDB881B-EC9E-440F-9398-3AA431C62CF9}"/>
            </a:ext>
          </a:extLst>
        </xdr:cNvPr>
        <xdr:cNvSpPr/>
      </xdr:nvSpPr>
      <xdr:spPr>
        <a:xfrm>
          <a:off x="15430500" y="1421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31569</xdr:rowOff>
    </xdr:from>
    <xdr:to>
      <xdr:col>85</xdr:col>
      <xdr:colOff>127000</xdr:colOff>
      <xdr:row>83</xdr:row>
      <xdr:rowOff>70757</xdr:rowOff>
    </xdr:to>
    <xdr:cxnSp macro="">
      <xdr:nvCxnSpPr>
        <xdr:cNvPr id="668" name="直線コネクタ 667">
          <a:extLst>
            <a:ext uri="{FF2B5EF4-FFF2-40B4-BE49-F238E27FC236}">
              <a16:creationId xmlns:a16="http://schemas.microsoft.com/office/drawing/2014/main" id="{21E9E4F4-7B3A-40DF-AD9F-177EDFE1B683}"/>
            </a:ext>
          </a:extLst>
        </xdr:cNvPr>
        <xdr:cNvCxnSpPr/>
      </xdr:nvCxnSpPr>
      <xdr:spPr>
        <a:xfrm>
          <a:off x="15481300" y="14261919"/>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111398</xdr:rowOff>
    </xdr:from>
    <xdr:to>
      <xdr:col>76</xdr:col>
      <xdr:colOff>165100</xdr:colOff>
      <xdr:row>83</xdr:row>
      <xdr:rowOff>41548</xdr:rowOff>
    </xdr:to>
    <xdr:sp macro="" textlink="">
      <xdr:nvSpPr>
        <xdr:cNvPr id="669" name="楕円 668">
          <a:extLst>
            <a:ext uri="{FF2B5EF4-FFF2-40B4-BE49-F238E27FC236}">
              <a16:creationId xmlns:a16="http://schemas.microsoft.com/office/drawing/2014/main" id="{5590EFEB-9EA9-492E-8FAD-5A8CF9527E55}"/>
            </a:ext>
          </a:extLst>
        </xdr:cNvPr>
        <xdr:cNvSpPr/>
      </xdr:nvSpPr>
      <xdr:spPr>
        <a:xfrm>
          <a:off x="145415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162198</xdr:rowOff>
    </xdr:from>
    <xdr:to>
      <xdr:col>81</xdr:col>
      <xdr:colOff>50800</xdr:colOff>
      <xdr:row>83</xdr:row>
      <xdr:rowOff>31569</xdr:rowOff>
    </xdr:to>
    <xdr:cxnSp macro="">
      <xdr:nvCxnSpPr>
        <xdr:cNvPr id="670" name="直線コネクタ 669">
          <a:extLst>
            <a:ext uri="{FF2B5EF4-FFF2-40B4-BE49-F238E27FC236}">
              <a16:creationId xmlns:a16="http://schemas.microsoft.com/office/drawing/2014/main" id="{A59291BA-1191-47B1-8972-2760AA9CC165}"/>
            </a:ext>
          </a:extLst>
        </xdr:cNvPr>
        <xdr:cNvCxnSpPr/>
      </xdr:nvCxnSpPr>
      <xdr:spPr>
        <a:xfrm>
          <a:off x="14592300" y="14221098"/>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49349</xdr:rowOff>
    </xdr:from>
    <xdr:to>
      <xdr:col>72</xdr:col>
      <xdr:colOff>38100</xdr:colOff>
      <xdr:row>83</xdr:row>
      <xdr:rowOff>150949</xdr:rowOff>
    </xdr:to>
    <xdr:sp macro="" textlink="">
      <xdr:nvSpPr>
        <xdr:cNvPr id="671" name="楕円 670">
          <a:extLst>
            <a:ext uri="{FF2B5EF4-FFF2-40B4-BE49-F238E27FC236}">
              <a16:creationId xmlns:a16="http://schemas.microsoft.com/office/drawing/2014/main" id="{FA3964A7-EC87-437A-9D50-EAF106017E33}"/>
            </a:ext>
          </a:extLst>
        </xdr:cNvPr>
        <xdr:cNvSpPr/>
      </xdr:nvSpPr>
      <xdr:spPr>
        <a:xfrm>
          <a:off x="13652500" y="1427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162198</xdr:rowOff>
    </xdr:from>
    <xdr:to>
      <xdr:col>76</xdr:col>
      <xdr:colOff>114300</xdr:colOff>
      <xdr:row>83</xdr:row>
      <xdr:rowOff>100149</xdr:rowOff>
    </xdr:to>
    <xdr:cxnSp macro="">
      <xdr:nvCxnSpPr>
        <xdr:cNvPr id="672" name="直線コネクタ 671">
          <a:extLst>
            <a:ext uri="{FF2B5EF4-FFF2-40B4-BE49-F238E27FC236}">
              <a16:creationId xmlns:a16="http://schemas.microsoft.com/office/drawing/2014/main" id="{AF18F797-CA23-42BD-9341-74E976A54CCC}"/>
            </a:ext>
          </a:extLst>
        </xdr:cNvPr>
        <xdr:cNvCxnSpPr/>
      </xdr:nvCxnSpPr>
      <xdr:spPr>
        <a:xfrm flipV="1">
          <a:off x="13703300" y="14221098"/>
          <a:ext cx="889000" cy="10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13426</xdr:rowOff>
    </xdr:from>
    <xdr:to>
      <xdr:col>67</xdr:col>
      <xdr:colOff>101600</xdr:colOff>
      <xdr:row>83</xdr:row>
      <xdr:rowOff>115026</xdr:rowOff>
    </xdr:to>
    <xdr:sp macro="" textlink="">
      <xdr:nvSpPr>
        <xdr:cNvPr id="673" name="楕円 672">
          <a:extLst>
            <a:ext uri="{FF2B5EF4-FFF2-40B4-BE49-F238E27FC236}">
              <a16:creationId xmlns:a16="http://schemas.microsoft.com/office/drawing/2014/main" id="{CD7D9CE9-F4E5-4E89-9591-BB6BCCF00C04}"/>
            </a:ext>
          </a:extLst>
        </xdr:cNvPr>
        <xdr:cNvSpPr/>
      </xdr:nvSpPr>
      <xdr:spPr>
        <a:xfrm>
          <a:off x="12763500" y="1424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64226</xdr:rowOff>
    </xdr:from>
    <xdr:to>
      <xdr:col>71</xdr:col>
      <xdr:colOff>177800</xdr:colOff>
      <xdr:row>83</xdr:row>
      <xdr:rowOff>100149</xdr:rowOff>
    </xdr:to>
    <xdr:cxnSp macro="">
      <xdr:nvCxnSpPr>
        <xdr:cNvPr id="674" name="直線コネクタ 673">
          <a:extLst>
            <a:ext uri="{FF2B5EF4-FFF2-40B4-BE49-F238E27FC236}">
              <a16:creationId xmlns:a16="http://schemas.microsoft.com/office/drawing/2014/main" id="{B339B364-BFDA-4968-B045-AE44FC614C86}"/>
            </a:ext>
          </a:extLst>
        </xdr:cNvPr>
        <xdr:cNvCxnSpPr/>
      </xdr:nvCxnSpPr>
      <xdr:spPr>
        <a:xfrm>
          <a:off x="12814300" y="142945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7A824624-D51E-468F-9F11-E6376DBC25BD}"/>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EF3A90AD-CA8C-4DFD-8536-3679D03E6216}"/>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49C735A9-CAF9-40F4-BE7D-B58DD992F9C5}"/>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678" name="n_4aveValue【児童館】&#10;有形固定資産減価償却率">
          <a:extLst>
            <a:ext uri="{FF2B5EF4-FFF2-40B4-BE49-F238E27FC236}">
              <a16:creationId xmlns:a16="http://schemas.microsoft.com/office/drawing/2014/main" id="{9BA8C6E9-7F8C-4DE3-A1E3-CF08C90EA36F}"/>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73496</xdr:rowOff>
    </xdr:from>
    <xdr:ext cx="405111" cy="259045"/>
    <xdr:sp macro="" textlink="">
      <xdr:nvSpPr>
        <xdr:cNvPr id="679" name="n_1mainValue【児童館】&#10;有形固定資産減価償却率">
          <a:extLst>
            <a:ext uri="{FF2B5EF4-FFF2-40B4-BE49-F238E27FC236}">
              <a16:creationId xmlns:a16="http://schemas.microsoft.com/office/drawing/2014/main" id="{7A92A68F-B102-494D-B0A7-4888BB98447B}"/>
            </a:ext>
          </a:extLst>
        </xdr:cNvPr>
        <xdr:cNvSpPr txBox="1"/>
      </xdr:nvSpPr>
      <xdr:spPr>
        <a:xfrm>
          <a:off x="152660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32675</xdr:rowOff>
    </xdr:from>
    <xdr:ext cx="405111" cy="259045"/>
    <xdr:sp macro="" textlink="">
      <xdr:nvSpPr>
        <xdr:cNvPr id="680" name="n_2mainValue【児童館】&#10;有形固定資産減価償却率">
          <a:extLst>
            <a:ext uri="{FF2B5EF4-FFF2-40B4-BE49-F238E27FC236}">
              <a16:creationId xmlns:a16="http://schemas.microsoft.com/office/drawing/2014/main" id="{5800C442-7BF5-4C8A-97F2-155725A49CDD}"/>
            </a:ext>
          </a:extLst>
        </xdr:cNvPr>
        <xdr:cNvSpPr txBox="1"/>
      </xdr:nvSpPr>
      <xdr:spPr>
        <a:xfrm>
          <a:off x="143897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142076</xdr:rowOff>
    </xdr:from>
    <xdr:ext cx="405111" cy="259045"/>
    <xdr:sp macro="" textlink="">
      <xdr:nvSpPr>
        <xdr:cNvPr id="681" name="n_3mainValue【児童館】&#10;有形固定資産減価償却率">
          <a:extLst>
            <a:ext uri="{FF2B5EF4-FFF2-40B4-BE49-F238E27FC236}">
              <a16:creationId xmlns:a16="http://schemas.microsoft.com/office/drawing/2014/main" id="{D01D4B82-0432-45D9-89DF-57793780AD90}"/>
            </a:ext>
          </a:extLst>
        </xdr:cNvPr>
        <xdr:cNvSpPr txBox="1"/>
      </xdr:nvSpPr>
      <xdr:spPr>
        <a:xfrm>
          <a:off x="13500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106153</xdr:rowOff>
    </xdr:from>
    <xdr:ext cx="405111" cy="259045"/>
    <xdr:sp macro="" textlink="">
      <xdr:nvSpPr>
        <xdr:cNvPr id="682" name="n_4mainValue【児童館】&#10;有形固定資産減価償却率">
          <a:extLst>
            <a:ext uri="{FF2B5EF4-FFF2-40B4-BE49-F238E27FC236}">
              <a16:creationId xmlns:a16="http://schemas.microsoft.com/office/drawing/2014/main" id="{8224A64C-9BF3-425D-B64C-8E6721EFA1F7}"/>
            </a:ext>
          </a:extLst>
        </xdr:cNvPr>
        <xdr:cNvSpPr txBox="1"/>
      </xdr:nvSpPr>
      <xdr:spPr>
        <a:xfrm>
          <a:off x="12611744" y="1433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8619095B-B849-4198-831E-B4074C62ADE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4EB6AF91-6DAA-464C-8529-A5C3E428C7A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170DD060-78E6-46E2-844D-88B16F2EEF8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5AF0FB01-642D-4C3E-AB10-0F7741B0C77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36DDEE47-AD4D-4CE8-9EB9-DA25B5C8548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F687BBCD-4E43-46E2-BBDC-B62CD1F12F3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D3067BB3-180F-4731-9816-18A58F59FD8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DD3A1D31-BD97-4A09-B7C5-E53729F45DF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F1858C17-C874-464A-A271-2E5816AA179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C5D25CC4-6744-493E-941E-86A6CF3E8C6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6963F5BA-2099-41D2-ADAB-39C01084B6C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6729F97B-8CAC-44A5-8617-7AC7C0A34977}"/>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BA05EABB-5D86-47AF-A1E3-3368AE9A350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20DD36F7-8C3A-4D41-87E1-F68340027CE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C229AF37-880E-4FB1-9F56-954951A9DA4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D769DB46-5ED2-4C77-8D76-2F0974A3E3E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6086736A-B7E0-4CD3-961F-A08E5DC5C11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396B0759-A44B-4B85-A023-DBDF50D3075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46F8B6AF-364E-4E8F-B4A6-94EDAA801BF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8FDA4752-E205-4608-864C-BB7952EDFD6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99BD845C-5941-420F-96AA-291D3F08D1A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8C99AC17-BD89-433B-AC8A-54F95DDC640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E4EA2673-3DB8-4B0E-9ADB-857F9366380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939DB412-E421-4577-8333-48612BC0F801}"/>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499CFB43-F24E-486A-B694-D896F1BC4CAC}"/>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FAB2007C-B3E9-4427-AC26-572C10A655B7}"/>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3FC3E920-6229-4CC3-B869-2322AC3F880F}"/>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9BC4EEF8-E82C-4704-8C51-B86580E4F864}"/>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7033000B-2C94-4133-9138-03030F253B4A}"/>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6AAFE366-2DFC-4222-9A05-94038FA205FA}"/>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F6FB4409-6CE9-4034-BE84-53D473C7045B}"/>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8C4B5393-7255-4594-9285-4D68F829CD8D}"/>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BB2B7302-F57E-443D-A80C-C4C8519183BC}"/>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05F44F6A-2483-43F0-9FD8-5E4E37413DD3}"/>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976FDC7-86B9-422C-B656-34EE09CF1C6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2BA6FF0-9B90-4E9B-865C-777FF2F5827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EABB84D-DD16-4428-AA1A-74F7347DBD4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B4B00BDD-3F94-4BC1-BB24-48194F2266A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4783C4D0-F217-4E55-B722-E2236162816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101600</xdr:rowOff>
    </xdr:from>
    <xdr:to>
      <xdr:col>116</xdr:col>
      <xdr:colOff>114300</xdr:colOff>
      <xdr:row>86</xdr:row>
      <xdr:rowOff>31750</xdr:rowOff>
    </xdr:to>
    <xdr:sp macro="" textlink="">
      <xdr:nvSpPr>
        <xdr:cNvPr id="722" name="楕円 721">
          <a:extLst>
            <a:ext uri="{FF2B5EF4-FFF2-40B4-BE49-F238E27FC236}">
              <a16:creationId xmlns:a16="http://schemas.microsoft.com/office/drawing/2014/main" id="{190994ED-612C-42F7-9B3A-C51A4E05782A}"/>
            </a:ext>
          </a:extLst>
        </xdr:cNvPr>
        <xdr:cNvSpPr/>
      </xdr:nvSpPr>
      <xdr:spPr>
        <a:xfrm>
          <a:off x="221107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16527</xdr:rowOff>
    </xdr:from>
    <xdr:ext cx="469744" cy="259045"/>
    <xdr:sp macro="" textlink="">
      <xdr:nvSpPr>
        <xdr:cNvPr id="723" name="【児童館】&#10;一人当たり面積該当値テキスト">
          <a:extLst>
            <a:ext uri="{FF2B5EF4-FFF2-40B4-BE49-F238E27FC236}">
              <a16:creationId xmlns:a16="http://schemas.microsoft.com/office/drawing/2014/main" id="{02F7732B-09CE-4C75-8C5B-F5A5BE8F097B}"/>
            </a:ext>
          </a:extLst>
        </xdr:cNvPr>
        <xdr:cNvSpPr txBox="1"/>
      </xdr:nvSpPr>
      <xdr:spPr>
        <a:xfrm>
          <a:off x="22199600" y="1458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101600</xdr:rowOff>
    </xdr:from>
    <xdr:to>
      <xdr:col>112</xdr:col>
      <xdr:colOff>38100</xdr:colOff>
      <xdr:row>86</xdr:row>
      <xdr:rowOff>31750</xdr:rowOff>
    </xdr:to>
    <xdr:sp macro="" textlink="">
      <xdr:nvSpPr>
        <xdr:cNvPr id="724" name="楕円 723">
          <a:extLst>
            <a:ext uri="{FF2B5EF4-FFF2-40B4-BE49-F238E27FC236}">
              <a16:creationId xmlns:a16="http://schemas.microsoft.com/office/drawing/2014/main" id="{19924E07-32BD-4A7F-865A-FEAA6A665782}"/>
            </a:ext>
          </a:extLst>
        </xdr:cNvPr>
        <xdr:cNvSpPr/>
      </xdr:nvSpPr>
      <xdr:spPr>
        <a:xfrm>
          <a:off x="21272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152400</xdr:rowOff>
    </xdr:from>
    <xdr:to>
      <xdr:col>116</xdr:col>
      <xdr:colOff>63500</xdr:colOff>
      <xdr:row>85</xdr:row>
      <xdr:rowOff>152400</xdr:rowOff>
    </xdr:to>
    <xdr:cxnSp macro="">
      <xdr:nvCxnSpPr>
        <xdr:cNvPr id="725" name="直線コネクタ 724">
          <a:extLst>
            <a:ext uri="{FF2B5EF4-FFF2-40B4-BE49-F238E27FC236}">
              <a16:creationId xmlns:a16="http://schemas.microsoft.com/office/drawing/2014/main" id="{219EF8DA-3AAD-45FD-B32B-F2E5EA522D4F}"/>
            </a:ext>
          </a:extLst>
        </xdr:cNvPr>
        <xdr:cNvCxnSpPr/>
      </xdr:nvCxnSpPr>
      <xdr:spPr>
        <a:xfrm>
          <a:off x="21323300" y="14725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101600</xdr:rowOff>
    </xdr:from>
    <xdr:to>
      <xdr:col>107</xdr:col>
      <xdr:colOff>101600</xdr:colOff>
      <xdr:row>86</xdr:row>
      <xdr:rowOff>31750</xdr:rowOff>
    </xdr:to>
    <xdr:sp macro="" textlink="">
      <xdr:nvSpPr>
        <xdr:cNvPr id="726" name="楕円 725">
          <a:extLst>
            <a:ext uri="{FF2B5EF4-FFF2-40B4-BE49-F238E27FC236}">
              <a16:creationId xmlns:a16="http://schemas.microsoft.com/office/drawing/2014/main" id="{46439903-8C0A-4BA0-A8E5-0C69D707CDEC}"/>
            </a:ext>
          </a:extLst>
        </xdr:cNvPr>
        <xdr:cNvSpPr/>
      </xdr:nvSpPr>
      <xdr:spPr>
        <a:xfrm>
          <a:off x="20383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152400</xdr:rowOff>
    </xdr:from>
    <xdr:to>
      <xdr:col>111</xdr:col>
      <xdr:colOff>177800</xdr:colOff>
      <xdr:row>85</xdr:row>
      <xdr:rowOff>152400</xdr:rowOff>
    </xdr:to>
    <xdr:cxnSp macro="">
      <xdr:nvCxnSpPr>
        <xdr:cNvPr id="727" name="直線コネクタ 726">
          <a:extLst>
            <a:ext uri="{FF2B5EF4-FFF2-40B4-BE49-F238E27FC236}">
              <a16:creationId xmlns:a16="http://schemas.microsoft.com/office/drawing/2014/main" id="{F42D74A1-1A25-4536-8034-54D9436CFF0E}"/>
            </a:ext>
          </a:extLst>
        </xdr:cNvPr>
        <xdr:cNvCxnSpPr/>
      </xdr:nvCxnSpPr>
      <xdr:spPr>
        <a:xfrm>
          <a:off x="20434300" y="1472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101600</xdr:rowOff>
    </xdr:from>
    <xdr:to>
      <xdr:col>102</xdr:col>
      <xdr:colOff>165100</xdr:colOff>
      <xdr:row>86</xdr:row>
      <xdr:rowOff>31750</xdr:rowOff>
    </xdr:to>
    <xdr:sp macro="" textlink="">
      <xdr:nvSpPr>
        <xdr:cNvPr id="728" name="楕円 727">
          <a:extLst>
            <a:ext uri="{FF2B5EF4-FFF2-40B4-BE49-F238E27FC236}">
              <a16:creationId xmlns:a16="http://schemas.microsoft.com/office/drawing/2014/main" id="{A7FF2A36-30CC-402C-9B05-427004819C42}"/>
            </a:ext>
          </a:extLst>
        </xdr:cNvPr>
        <xdr:cNvSpPr/>
      </xdr:nvSpPr>
      <xdr:spPr>
        <a:xfrm>
          <a:off x="19494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152400</xdr:rowOff>
    </xdr:from>
    <xdr:to>
      <xdr:col>107</xdr:col>
      <xdr:colOff>50800</xdr:colOff>
      <xdr:row>85</xdr:row>
      <xdr:rowOff>152400</xdr:rowOff>
    </xdr:to>
    <xdr:cxnSp macro="">
      <xdr:nvCxnSpPr>
        <xdr:cNvPr id="729" name="直線コネクタ 728">
          <a:extLst>
            <a:ext uri="{FF2B5EF4-FFF2-40B4-BE49-F238E27FC236}">
              <a16:creationId xmlns:a16="http://schemas.microsoft.com/office/drawing/2014/main" id="{96DD4161-4AC9-43C0-99CB-9348B60C3DB4}"/>
            </a:ext>
          </a:extLst>
        </xdr:cNvPr>
        <xdr:cNvCxnSpPr/>
      </xdr:nvCxnSpPr>
      <xdr:spPr>
        <a:xfrm>
          <a:off x="19545300" y="1472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101600</xdr:rowOff>
    </xdr:from>
    <xdr:to>
      <xdr:col>98</xdr:col>
      <xdr:colOff>38100</xdr:colOff>
      <xdr:row>86</xdr:row>
      <xdr:rowOff>31750</xdr:rowOff>
    </xdr:to>
    <xdr:sp macro="" textlink="">
      <xdr:nvSpPr>
        <xdr:cNvPr id="730" name="楕円 729">
          <a:extLst>
            <a:ext uri="{FF2B5EF4-FFF2-40B4-BE49-F238E27FC236}">
              <a16:creationId xmlns:a16="http://schemas.microsoft.com/office/drawing/2014/main" id="{959FE21D-9E63-40E3-A342-10AEF0F70C6E}"/>
            </a:ext>
          </a:extLst>
        </xdr:cNvPr>
        <xdr:cNvSpPr/>
      </xdr:nvSpPr>
      <xdr:spPr>
        <a:xfrm>
          <a:off x="18605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152400</xdr:rowOff>
    </xdr:from>
    <xdr:to>
      <xdr:col>102</xdr:col>
      <xdr:colOff>114300</xdr:colOff>
      <xdr:row>85</xdr:row>
      <xdr:rowOff>152400</xdr:rowOff>
    </xdr:to>
    <xdr:cxnSp macro="">
      <xdr:nvCxnSpPr>
        <xdr:cNvPr id="731" name="直線コネクタ 730">
          <a:extLst>
            <a:ext uri="{FF2B5EF4-FFF2-40B4-BE49-F238E27FC236}">
              <a16:creationId xmlns:a16="http://schemas.microsoft.com/office/drawing/2014/main" id="{8075D769-9820-4867-BC39-CC78B6879513}"/>
            </a:ext>
          </a:extLst>
        </xdr:cNvPr>
        <xdr:cNvCxnSpPr/>
      </xdr:nvCxnSpPr>
      <xdr:spPr>
        <a:xfrm>
          <a:off x="18656300" y="1472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EAE0A3CA-30A1-464B-9BFB-AF70FECD955F}"/>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C9FCEA9F-1132-4535-BC48-3152A412E275}"/>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1E74CA3A-2857-4EB8-A33A-8F14F7D7A48F}"/>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5" name="n_4aveValue【児童館】&#10;一人当たり面積">
          <a:extLst>
            <a:ext uri="{FF2B5EF4-FFF2-40B4-BE49-F238E27FC236}">
              <a16:creationId xmlns:a16="http://schemas.microsoft.com/office/drawing/2014/main" id="{ADDD1975-0FCD-4544-AB4D-1A29307F1AC6}"/>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22877</xdr:rowOff>
    </xdr:from>
    <xdr:ext cx="469744" cy="259045"/>
    <xdr:sp macro="" textlink="">
      <xdr:nvSpPr>
        <xdr:cNvPr id="736" name="n_1mainValue【児童館】&#10;一人当たり面積">
          <a:extLst>
            <a:ext uri="{FF2B5EF4-FFF2-40B4-BE49-F238E27FC236}">
              <a16:creationId xmlns:a16="http://schemas.microsoft.com/office/drawing/2014/main" id="{50065151-FF4C-4052-9536-415E2A33FB33}"/>
            </a:ext>
          </a:extLst>
        </xdr:cNvPr>
        <xdr:cNvSpPr txBox="1"/>
      </xdr:nvSpPr>
      <xdr:spPr>
        <a:xfrm>
          <a:off x="210757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22877</xdr:rowOff>
    </xdr:from>
    <xdr:ext cx="469744" cy="259045"/>
    <xdr:sp macro="" textlink="">
      <xdr:nvSpPr>
        <xdr:cNvPr id="737" name="n_2mainValue【児童館】&#10;一人当たり面積">
          <a:extLst>
            <a:ext uri="{FF2B5EF4-FFF2-40B4-BE49-F238E27FC236}">
              <a16:creationId xmlns:a16="http://schemas.microsoft.com/office/drawing/2014/main" id="{314FB162-B918-4C10-A870-609213CDAF60}"/>
            </a:ext>
          </a:extLst>
        </xdr:cNvPr>
        <xdr:cNvSpPr txBox="1"/>
      </xdr:nvSpPr>
      <xdr:spPr>
        <a:xfrm>
          <a:off x="201994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22877</xdr:rowOff>
    </xdr:from>
    <xdr:ext cx="469744" cy="259045"/>
    <xdr:sp macro="" textlink="">
      <xdr:nvSpPr>
        <xdr:cNvPr id="738" name="n_3mainValue【児童館】&#10;一人当たり面積">
          <a:extLst>
            <a:ext uri="{FF2B5EF4-FFF2-40B4-BE49-F238E27FC236}">
              <a16:creationId xmlns:a16="http://schemas.microsoft.com/office/drawing/2014/main" id="{0B5951C3-352D-45C7-83BC-81C25F676C19}"/>
            </a:ext>
          </a:extLst>
        </xdr:cNvPr>
        <xdr:cNvSpPr txBox="1"/>
      </xdr:nvSpPr>
      <xdr:spPr>
        <a:xfrm>
          <a:off x="193104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22877</xdr:rowOff>
    </xdr:from>
    <xdr:ext cx="469744" cy="259045"/>
    <xdr:sp macro="" textlink="">
      <xdr:nvSpPr>
        <xdr:cNvPr id="739" name="n_4mainValue【児童館】&#10;一人当たり面積">
          <a:extLst>
            <a:ext uri="{FF2B5EF4-FFF2-40B4-BE49-F238E27FC236}">
              <a16:creationId xmlns:a16="http://schemas.microsoft.com/office/drawing/2014/main" id="{DD223BBC-5489-4237-90D2-0713271CB8A2}"/>
            </a:ext>
          </a:extLst>
        </xdr:cNvPr>
        <xdr:cNvSpPr txBox="1"/>
      </xdr:nvSpPr>
      <xdr:spPr>
        <a:xfrm>
          <a:off x="184214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978B647D-EC39-4E07-ACB6-1E5542ABFAD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F4879AEF-2087-45BD-97CD-71C2DFCF207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A5CAB17B-4C94-4AF1-9264-B77827F190B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D0027817-1DE4-46AA-A26B-719FA86755D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3B7CA2C3-C193-4AC1-B1FE-788D56E3EDD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AF50A65A-41AC-42B4-BD4C-19DF24EF761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353AB454-F541-44EB-8DAD-2FD0D2815AB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3FED39EC-D84C-4596-AF14-1AD354154A2F}"/>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8" name="正方形/長方形 747">
          <a:extLst>
            <a:ext uri="{FF2B5EF4-FFF2-40B4-BE49-F238E27FC236}">
              <a16:creationId xmlns:a16="http://schemas.microsoft.com/office/drawing/2014/main" id="{20F20E1B-EAA4-43DA-A74A-C12C3753DFD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9" name="正方形/長方形 748">
          <a:extLst>
            <a:ext uri="{FF2B5EF4-FFF2-40B4-BE49-F238E27FC236}">
              <a16:creationId xmlns:a16="http://schemas.microsoft.com/office/drawing/2014/main" id="{8FA0BB31-1290-4CFA-84E4-06312F14A64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0" name="正方形/長方形 749">
          <a:extLst>
            <a:ext uri="{FF2B5EF4-FFF2-40B4-BE49-F238E27FC236}">
              <a16:creationId xmlns:a16="http://schemas.microsoft.com/office/drawing/2014/main" id="{6E7FB384-8BB8-41F4-B3BE-FAE195797BC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1" name="正方形/長方形 750">
          <a:extLst>
            <a:ext uri="{FF2B5EF4-FFF2-40B4-BE49-F238E27FC236}">
              <a16:creationId xmlns:a16="http://schemas.microsoft.com/office/drawing/2014/main" id="{6038EE75-32B3-4DCA-A46A-786A073B26A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2" name="正方形/長方形 751">
          <a:extLst>
            <a:ext uri="{FF2B5EF4-FFF2-40B4-BE49-F238E27FC236}">
              <a16:creationId xmlns:a16="http://schemas.microsoft.com/office/drawing/2014/main" id="{9201BB6C-D670-45E3-8E30-45DC4649D37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3" name="正方形/長方形 752">
          <a:extLst>
            <a:ext uri="{FF2B5EF4-FFF2-40B4-BE49-F238E27FC236}">
              <a16:creationId xmlns:a16="http://schemas.microsoft.com/office/drawing/2014/main" id="{6A0D28E3-5DC1-4E7F-B582-DB9D086DE4E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4" name="正方形/長方形 753">
          <a:extLst>
            <a:ext uri="{FF2B5EF4-FFF2-40B4-BE49-F238E27FC236}">
              <a16:creationId xmlns:a16="http://schemas.microsoft.com/office/drawing/2014/main" id="{2051E38A-5173-475D-8173-367F4AC97AE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5" name="正方形/長方形 754">
          <a:extLst>
            <a:ext uri="{FF2B5EF4-FFF2-40B4-BE49-F238E27FC236}">
              <a16:creationId xmlns:a16="http://schemas.microsoft.com/office/drawing/2014/main" id="{B985E4AE-12E0-4A41-AB03-26A690F5FE78}"/>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F1C9110B-C5BE-46E0-B282-89C4F6EA631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91C145D1-8E79-424B-97EE-AFEEC5F56B1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1C2506A4-E1D8-4198-A015-CAD5DBD1F7F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類似団体平均と比較して、交通の要衝であるという特性から、一人当たりの道路延長や橋梁等の有形固定資産額が高い。また、現在も人口を維持しているため一人当たりの施設面積は低い傾向にある。</a:t>
          </a:r>
          <a:endParaRPr lang="ja-JP" altLang="ja-JP" sz="1400">
            <a:effectLst/>
          </a:endParaRPr>
        </a:p>
        <a:p>
          <a:r>
            <a:rPr kumimoji="1" lang="ja-JP" altLang="ja-JP" sz="1100">
              <a:solidFill>
                <a:schemeClr val="dk1"/>
              </a:solidFill>
              <a:effectLst/>
              <a:latin typeface="+mn-lt"/>
              <a:ea typeface="+mn-ea"/>
              <a:cs typeface="+mn-cs"/>
            </a:rPr>
            <a:t>　積極的に改修を行っている学校施設の減価償却率は類似団体平均よりも低い状態であるが、認定こども園・幼稚園・保育所、公営住宅の減価償却率は類似団体平均よりも高い状態である。</a:t>
          </a:r>
          <a:endParaRPr lang="ja-JP" altLang="ja-JP" sz="1400">
            <a:effectLst/>
          </a:endParaRPr>
        </a:p>
        <a:p>
          <a:r>
            <a:rPr kumimoji="1" lang="ja-JP" altLang="ja-JP" sz="1100">
              <a:solidFill>
                <a:schemeClr val="dk1"/>
              </a:solidFill>
              <a:effectLst/>
              <a:latin typeface="+mn-lt"/>
              <a:ea typeface="+mn-ea"/>
              <a:cs typeface="+mn-cs"/>
            </a:rPr>
            <a:t>　市有の公共施設については、公共施設等総合管理計画等に基づき、諸経費の増加に留意しつつ、引き続き長寿命化を実施していく。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442B24-5933-4B43-8326-5F11E2A1F43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3F90DB4-3637-4F0F-B5F0-38D54FA3309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435AFEE-2393-4A22-B62F-E4D00E28F67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1E3419C-7B6E-46FF-BA2C-5F710813D6A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佐賀県鳥栖市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367FDC-2147-4517-96E3-1F28C27172A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34C92D7-7B6F-430A-ADAA-3B8A6D019F1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8A66024-549A-4B9F-8D6C-252D263E04A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A16DFFC-85B3-4805-8DA3-4E4CA1E28B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F37181C-3583-431D-A484-9408831EFEA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622F344-04DE-423E-BB36-DBDF34FE0AA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74,529
72,363
71.72
34,724,625
33,544,615
810,032
17,302,931
22,979,646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E0FA006-E1A4-4FB3-B4BF-E05812D1F82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A02A32B-30DA-416A-A4AA-BB9BBB86295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1BE21D5-05D3-4861-A5B3-F0930BF5655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80C6887-2567-4AFA-927F-0059A99AAF3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F289997-8D33-47F6-83EE-93B034CFB58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737E42F-3ADC-4DE0-85B3-55D5F6CE59A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370CC17-0661-4CD6-B5C6-A2AD548CBD6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986978E-2743-46F4-974B-B4575E38113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6B2601D-B7B5-4AE7-8401-1FEB1B9D4A3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7D5EE11-B9CF-415D-86EE-14630B086F1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369A5C6-50E8-4F46-A893-5116B525244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1BFFCE9-1F49-4A76-BC9D-483FC63ABE2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BB5198-BC72-46F9-90DE-F707BBA4B05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2320276-CC86-47DF-AAE8-A523C4BA8F3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2F5818D-0C68-41D7-BE32-C04F92A4AFE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1B4241D-7D83-4EEC-AE6F-020611BD289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03C1C0A-B722-441D-9777-C34BB1DB7F2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57695C1-A21C-4F61-9910-38E4E725BAB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7B718E5-4E83-4750-B339-24A972912ED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1B95519-064D-482F-9075-4E75D257773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4FE3864-8912-4572-88C5-B1A8FDDD081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15C1E68-DE95-478D-B880-50EE40B7B83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D4389E0-EC25-4362-9116-02C94A3B3C7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B8A2BCB-9630-4E96-9BDD-D8F040C3BAF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9D744E4-77C8-4D69-8EAB-09E757F64DC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5C33942-D63D-42B0-B9EE-56D04C0F8A9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531D996-4CF4-4649-AA42-3EEEDC6C0E5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A05F201-B8B7-49FA-B945-07A8AE667B5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6FA9711-7F6B-4E90-B59E-07AFE1F8F73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D0F275E-FD88-40CA-91BD-C2F88FB6265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0CB7F76-195A-4E32-98D7-9332BA809C3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EA49923-7445-4CDA-A6C8-292C935BC70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C789AC8-D7C0-423E-890A-4C4074253EE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87F0FA0-6D59-415A-895B-ABB1A29E03C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23CBD84-660C-4325-9A4D-0A66620D932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E1E7389-0EB9-401E-B72F-43C6FFF8005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E1B53B0-EFBF-4B90-8F3C-4F7FCFC1D6F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4B8BE55-DC3E-462F-86D7-812E99C9232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ADBA651-CC27-4DDE-BB92-AFAE5725802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60CDEBF-2C8C-4509-8488-5598EECE639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5725A4B-373C-4B77-9DED-F2557A2E989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449EE5F-D12E-47AD-BF55-E933EAC043A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08AD8AD-5071-42DF-BC55-CB15301A1F3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6A114B2-B952-4BD7-A4AF-3B14F93A99D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1EDA5E7-2E0B-4ADB-A3FF-E763F93D973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9A2ACF1-CA7B-4D8E-8BC3-561553B9F09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3AF365C1-C529-4DAE-9641-B36C05F8783F}"/>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7F7B6EB0-C489-4F36-8AEF-1F4598127467}"/>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54013C6C-5B2B-470D-BE8A-40D80B891CF2}"/>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341D6264-2847-4E72-9AAA-DDF004B7C516}"/>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38586FB8-5046-4F86-8300-7C87E8866AC8}"/>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10F437DD-B526-4FB8-8C7D-DA0276EDE2A8}"/>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21E4CA73-CE6B-41B5-A800-96EE5DFAA54F}"/>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82847B03-E5F9-4129-A3D8-920706212C9E}"/>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EF77B755-B605-4854-B12F-9376E2270FD6}"/>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CFEE6425-3C36-4E5D-82B7-47B7CA3B793C}"/>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B802CC9F-67FD-4981-BD62-DC544944988E}"/>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99EF26D-2A2F-4735-97F8-6356B17DDC4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A5038E2-4954-4942-9F45-CA6E0AF7F19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76BA84B-223F-4DB0-9450-0EE87854970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EFE7C6D-301E-4826-BA3A-CE4217D6AF6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E06873D-FC94-4E59-9D68-AD0A809EFA2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59690</xdr:rowOff>
    </xdr:from>
    <xdr:to>
      <xdr:col>24</xdr:col>
      <xdr:colOff>114300</xdr:colOff>
      <xdr:row>39</xdr:row>
      <xdr:rowOff>161290</xdr:rowOff>
    </xdr:to>
    <xdr:sp macro="" textlink="">
      <xdr:nvSpPr>
        <xdr:cNvPr id="74" name="楕円 73">
          <a:extLst>
            <a:ext uri="{FF2B5EF4-FFF2-40B4-BE49-F238E27FC236}">
              <a16:creationId xmlns:a16="http://schemas.microsoft.com/office/drawing/2014/main" id="{300D9F69-DABA-4690-A833-40BB4FDDC1B1}"/>
            </a:ext>
          </a:extLst>
        </xdr:cNvPr>
        <xdr:cNvSpPr/>
      </xdr:nvSpPr>
      <xdr:spPr>
        <a:xfrm>
          <a:off x="4584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38117</xdr:rowOff>
    </xdr:from>
    <xdr:ext cx="405111" cy="259045"/>
    <xdr:sp macro="" textlink="">
      <xdr:nvSpPr>
        <xdr:cNvPr id="75" name="【図書館】&#10;有形固定資産減価償却率該当値テキスト">
          <a:extLst>
            <a:ext uri="{FF2B5EF4-FFF2-40B4-BE49-F238E27FC236}">
              <a16:creationId xmlns:a16="http://schemas.microsoft.com/office/drawing/2014/main" id="{E53AAAD3-2239-4F8E-9608-FF91169560DC}"/>
            </a:ext>
          </a:extLst>
        </xdr:cNvPr>
        <xdr:cNvSpPr txBox="1"/>
      </xdr:nvSpPr>
      <xdr:spPr>
        <a:xfrm>
          <a:off x="4673600"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33565</xdr:rowOff>
    </xdr:from>
    <xdr:to>
      <xdr:col>20</xdr:col>
      <xdr:colOff>38100</xdr:colOff>
      <xdr:row>39</xdr:row>
      <xdr:rowOff>135165</xdr:rowOff>
    </xdr:to>
    <xdr:sp macro="" textlink="">
      <xdr:nvSpPr>
        <xdr:cNvPr id="76" name="楕円 75">
          <a:extLst>
            <a:ext uri="{FF2B5EF4-FFF2-40B4-BE49-F238E27FC236}">
              <a16:creationId xmlns:a16="http://schemas.microsoft.com/office/drawing/2014/main" id="{7FADF22E-9E56-4DAC-90EB-C2AEE3AF49A7}"/>
            </a:ext>
          </a:extLst>
        </xdr:cNvPr>
        <xdr:cNvSpPr/>
      </xdr:nvSpPr>
      <xdr:spPr>
        <a:xfrm>
          <a:off x="3746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84365</xdr:rowOff>
    </xdr:from>
    <xdr:to>
      <xdr:col>24</xdr:col>
      <xdr:colOff>63500</xdr:colOff>
      <xdr:row>39</xdr:row>
      <xdr:rowOff>110490</xdr:rowOff>
    </xdr:to>
    <xdr:cxnSp macro="">
      <xdr:nvCxnSpPr>
        <xdr:cNvPr id="77" name="直線コネクタ 76">
          <a:extLst>
            <a:ext uri="{FF2B5EF4-FFF2-40B4-BE49-F238E27FC236}">
              <a16:creationId xmlns:a16="http://schemas.microsoft.com/office/drawing/2014/main" id="{7E3895AE-67A9-43E4-A472-028D731F6E06}"/>
            </a:ext>
          </a:extLst>
        </xdr:cNvPr>
        <xdr:cNvCxnSpPr/>
      </xdr:nvCxnSpPr>
      <xdr:spPr>
        <a:xfrm>
          <a:off x="3797300" y="6770915"/>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7438</xdr:rowOff>
    </xdr:from>
    <xdr:to>
      <xdr:col>15</xdr:col>
      <xdr:colOff>101600</xdr:colOff>
      <xdr:row>39</xdr:row>
      <xdr:rowOff>109038</xdr:rowOff>
    </xdr:to>
    <xdr:sp macro="" textlink="">
      <xdr:nvSpPr>
        <xdr:cNvPr id="78" name="楕円 77">
          <a:extLst>
            <a:ext uri="{FF2B5EF4-FFF2-40B4-BE49-F238E27FC236}">
              <a16:creationId xmlns:a16="http://schemas.microsoft.com/office/drawing/2014/main" id="{3C6FB9D0-D2D9-4B0F-A3E0-F48BFB24CA13}"/>
            </a:ext>
          </a:extLst>
        </xdr:cNvPr>
        <xdr:cNvSpPr/>
      </xdr:nvSpPr>
      <xdr:spPr>
        <a:xfrm>
          <a:off x="2857500" y="669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58238</xdr:rowOff>
    </xdr:from>
    <xdr:to>
      <xdr:col>19</xdr:col>
      <xdr:colOff>177800</xdr:colOff>
      <xdr:row>39</xdr:row>
      <xdr:rowOff>84365</xdr:rowOff>
    </xdr:to>
    <xdr:cxnSp macro="">
      <xdr:nvCxnSpPr>
        <xdr:cNvPr id="79" name="直線コネクタ 78">
          <a:extLst>
            <a:ext uri="{FF2B5EF4-FFF2-40B4-BE49-F238E27FC236}">
              <a16:creationId xmlns:a16="http://schemas.microsoft.com/office/drawing/2014/main" id="{3646BA07-A1C0-4A01-A0CA-630CC8167E90}"/>
            </a:ext>
          </a:extLst>
        </xdr:cNvPr>
        <xdr:cNvCxnSpPr/>
      </xdr:nvCxnSpPr>
      <xdr:spPr>
        <a:xfrm>
          <a:off x="2908300" y="6744788"/>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162560</xdr:rowOff>
    </xdr:from>
    <xdr:to>
      <xdr:col>10</xdr:col>
      <xdr:colOff>165100</xdr:colOff>
      <xdr:row>39</xdr:row>
      <xdr:rowOff>92710</xdr:rowOff>
    </xdr:to>
    <xdr:sp macro="" textlink="">
      <xdr:nvSpPr>
        <xdr:cNvPr id="80" name="楕円 79">
          <a:extLst>
            <a:ext uri="{FF2B5EF4-FFF2-40B4-BE49-F238E27FC236}">
              <a16:creationId xmlns:a16="http://schemas.microsoft.com/office/drawing/2014/main" id="{2AD178D7-F5B9-4765-97AE-211F5FA9275A}"/>
            </a:ext>
          </a:extLst>
        </xdr:cNvPr>
        <xdr:cNvSpPr/>
      </xdr:nvSpPr>
      <xdr:spPr>
        <a:xfrm>
          <a:off x="1968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41910</xdr:rowOff>
    </xdr:from>
    <xdr:to>
      <xdr:col>15</xdr:col>
      <xdr:colOff>50800</xdr:colOff>
      <xdr:row>39</xdr:row>
      <xdr:rowOff>58238</xdr:rowOff>
    </xdr:to>
    <xdr:cxnSp macro="">
      <xdr:nvCxnSpPr>
        <xdr:cNvPr id="81" name="直線コネクタ 80">
          <a:extLst>
            <a:ext uri="{FF2B5EF4-FFF2-40B4-BE49-F238E27FC236}">
              <a16:creationId xmlns:a16="http://schemas.microsoft.com/office/drawing/2014/main" id="{B779ABA6-883C-4C0F-A33C-A2B8ADD5CF27}"/>
            </a:ext>
          </a:extLst>
        </xdr:cNvPr>
        <xdr:cNvCxnSpPr/>
      </xdr:nvCxnSpPr>
      <xdr:spPr>
        <a:xfrm>
          <a:off x="2019300" y="672846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33565</xdr:rowOff>
    </xdr:from>
    <xdr:to>
      <xdr:col>6</xdr:col>
      <xdr:colOff>38100</xdr:colOff>
      <xdr:row>39</xdr:row>
      <xdr:rowOff>135165</xdr:rowOff>
    </xdr:to>
    <xdr:sp macro="" textlink="">
      <xdr:nvSpPr>
        <xdr:cNvPr id="82" name="楕円 81">
          <a:extLst>
            <a:ext uri="{FF2B5EF4-FFF2-40B4-BE49-F238E27FC236}">
              <a16:creationId xmlns:a16="http://schemas.microsoft.com/office/drawing/2014/main" id="{26C91868-984C-4E10-AC38-C91BE8BF8666}"/>
            </a:ext>
          </a:extLst>
        </xdr:cNvPr>
        <xdr:cNvSpPr/>
      </xdr:nvSpPr>
      <xdr:spPr>
        <a:xfrm>
          <a:off x="1079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41910</xdr:rowOff>
    </xdr:from>
    <xdr:to>
      <xdr:col>10</xdr:col>
      <xdr:colOff>114300</xdr:colOff>
      <xdr:row>39</xdr:row>
      <xdr:rowOff>84365</xdr:rowOff>
    </xdr:to>
    <xdr:cxnSp macro="">
      <xdr:nvCxnSpPr>
        <xdr:cNvPr id="83" name="直線コネクタ 82">
          <a:extLst>
            <a:ext uri="{FF2B5EF4-FFF2-40B4-BE49-F238E27FC236}">
              <a16:creationId xmlns:a16="http://schemas.microsoft.com/office/drawing/2014/main" id="{F3B49B7F-91BB-4FC6-9ED6-586D1708CCED}"/>
            </a:ext>
          </a:extLst>
        </xdr:cNvPr>
        <xdr:cNvCxnSpPr/>
      </xdr:nvCxnSpPr>
      <xdr:spPr>
        <a:xfrm flipV="1">
          <a:off x="1130300" y="672846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C144E8F9-DC0F-439A-B5AB-FD4637562C73}"/>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890D6055-6F84-4799-9195-6B3E3E1CC1DA}"/>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78076F02-AF79-4550-AAB6-4B8669A56708}"/>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EC8E5E54-9139-495E-A43B-867449F0F9B9}"/>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126292</xdr:rowOff>
    </xdr:from>
    <xdr:ext cx="405111" cy="259045"/>
    <xdr:sp macro="" textlink="">
      <xdr:nvSpPr>
        <xdr:cNvPr id="88" name="n_1mainValue【図書館】&#10;有形固定資産減価償却率">
          <a:extLst>
            <a:ext uri="{FF2B5EF4-FFF2-40B4-BE49-F238E27FC236}">
              <a16:creationId xmlns:a16="http://schemas.microsoft.com/office/drawing/2014/main" id="{1484AF81-7721-472E-8665-E354381821B1}"/>
            </a:ext>
          </a:extLst>
        </xdr:cNvPr>
        <xdr:cNvSpPr txBox="1"/>
      </xdr:nvSpPr>
      <xdr:spPr>
        <a:xfrm>
          <a:off x="3582044" y="68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100165</xdr:rowOff>
    </xdr:from>
    <xdr:ext cx="405111" cy="259045"/>
    <xdr:sp macro="" textlink="">
      <xdr:nvSpPr>
        <xdr:cNvPr id="89" name="n_2mainValue【図書館】&#10;有形固定資産減価償却率">
          <a:extLst>
            <a:ext uri="{FF2B5EF4-FFF2-40B4-BE49-F238E27FC236}">
              <a16:creationId xmlns:a16="http://schemas.microsoft.com/office/drawing/2014/main" id="{9424B451-AE81-4ADD-8437-1145275DFB92}"/>
            </a:ext>
          </a:extLst>
        </xdr:cNvPr>
        <xdr:cNvSpPr txBox="1"/>
      </xdr:nvSpPr>
      <xdr:spPr>
        <a:xfrm>
          <a:off x="2705744" y="678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83837</xdr:rowOff>
    </xdr:from>
    <xdr:ext cx="405111" cy="259045"/>
    <xdr:sp macro="" textlink="">
      <xdr:nvSpPr>
        <xdr:cNvPr id="90" name="n_3mainValue【図書館】&#10;有形固定資産減価償却率">
          <a:extLst>
            <a:ext uri="{FF2B5EF4-FFF2-40B4-BE49-F238E27FC236}">
              <a16:creationId xmlns:a16="http://schemas.microsoft.com/office/drawing/2014/main" id="{A314551B-FC3F-4BA6-80FD-31AF57DE2648}"/>
            </a:ext>
          </a:extLst>
        </xdr:cNvPr>
        <xdr:cNvSpPr txBox="1"/>
      </xdr:nvSpPr>
      <xdr:spPr>
        <a:xfrm>
          <a:off x="1816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126292</xdr:rowOff>
    </xdr:from>
    <xdr:ext cx="405111" cy="259045"/>
    <xdr:sp macro="" textlink="">
      <xdr:nvSpPr>
        <xdr:cNvPr id="91" name="n_4mainValue【図書館】&#10;有形固定資産減価償却率">
          <a:extLst>
            <a:ext uri="{FF2B5EF4-FFF2-40B4-BE49-F238E27FC236}">
              <a16:creationId xmlns:a16="http://schemas.microsoft.com/office/drawing/2014/main" id="{5D091C02-89E5-49CB-9219-E7AE64A9A899}"/>
            </a:ext>
          </a:extLst>
        </xdr:cNvPr>
        <xdr:cNvSpPr txBox="1"/>
      </xdr:nvSpPr>
      <xdr:spPr>
        <a:xfrm>
          <a:off x="927744" y="68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DE022BD-CC96-453B-9E65-090EDCBA511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EB71886-8BC5-4C24-9EFF-4186B45EE9F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BDC3677-090D-4002-A68A-29EEEC531F8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C0A5C04-BB6F-4916-8EA3-E0AD7217EA1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63D3176-EB74-4DF7-A8F1-D9286912FA8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D603DC6-4C87-47A6-9D92-C4E8C164977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F229CC5-1000-47ED-9A76-8A21AC8F7A3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2A78DB3-BE67-45CC-949F-3BA5A10EF10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DFA7F52-832A-4659-A25F-0063E6EE874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34AB17F-83D2-4907-9D51-60A938BF587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DC02964F-81E3-469B-8516-85E9BCC9AF2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3DAFE23-368E-4106-82D1-8188FEA0CB9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0DB0B27-9BD7-4F06-8C56-9885B14ADD6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424128B-D71C-424C-84F1-8B16A0136B6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8163DB5-BEDE-4FEF-ADBF-3458A2F5448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7EE98DE-7AFA-412C-B6CC-C7EB4526007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79B5F318-FC18-4BAF-BD13-2B7F6B615DE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9EAAF7A7-9511-4350-AF5F-E8142A17F91B}"/>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689CB4A-123E-4CE0-9F01-8034C33FC9B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7A92956-6F87-4D5D-982A-CE57BB83CBE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D0AE8B5-C12B-4027-AEFA-EF31FFA74A6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BD4004FA-C303-411B-A98C-881A1E05374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F49586D-35B5-453E-9096-1F2B0ACBA5D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270C5696-CD12-472E-96C3-A56D7D5162A3}"/>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BC9A4E5A-AF4F-42D6-A554-E53569A3303C}"/>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61CE319F-01C2-4770-B7B1-639705B755A3}"/>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2B89C27E-8B16-445E-B2E4-F60DBEDFAD19}"/>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B9DCE5D3-B6A3-4809-814B-C1C78ADDC8D4}"/>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42E7E4DB-9E41-413F-A1F7-5221AF24D828}"/>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2274CEBF-FEE8-48BA-80A5-38B0E908A761}"/>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D4572D88-7048-4A41-BD40-9A8A62DC5F61}"/>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C7868EC6-2BFF-4971-996A-069AD7729016}"/>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E556C58A-E35D-4C98-915D-F04DF22E899A}"/>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E28B39D-4922-4B83-B7D9-068BDEC87DD7}"/>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924598F-B633-47BB-A113-DC96FF4380D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69D035D-575C-488D-A52F-25C3B85E2BF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7DDBE80-259D-49CE-8ABC-14770B1DAE3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DF7F46C-ABBA-47CA-9E5F-ED6FFC513F1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6B40DA3-39F4-45D3-9368-9A1740EEB25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107950</xdr:rowOff>
    </xdr:from>
    <xdr:to>
      <xdr:col>55</xdr:col>
      <xdr:colOff>50800</xdr:colOff>
      <xdr:row>40</xdr:row>
      <xdr:rowOff>38100</xdr:rowOff>
    </xdr:to>
    <xdr:sp macro="" textlink="">
      <xdr:nvSpPr>
        <xdr:cNvPr id="131" name="楕円 130">
          <a:extLst>
            <a:ext uri="{FF2B5EF4-FFF2-40B4-BE49-F238E27FC236}">
              <a16:creationId xmlns:a16="http://schemas.microsoft.com/office/drawing/2014/main" id="{A8CE9C1C-A279-41E9-887C-FADF9CC6A709}"/>
            </a:ext>
          </a:extLst>
        </xdr:cNvPr>
        <xdr:cNvSpPr/>
      </xdr:nvSpPr>
      <xdr:spPr>
        <a:xfrm>
          <a:off x="104267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86377</xdr:rowOff>
    </xdr:from>
    <xdr:ext cx="469744" cy="259045"/>
    <xdr:sp macro="" textlink="">
      <xdr:nvSpPr>
        <xdr:cNvPr id="132" name="【図書館】&#10;一人当たり面積該当値テキスト">
          <a:extLst>
            <a:ext uri="{FF2B5EF4-FFF2-40B4-BE49-F238E27FC236}">
              <a16:creationId xmlns:a16="http://schemas.microsoft.com/office/drawing/2014/main" id="{0A8E1BB6-D78E-4910-9C30-D1786C7BBAE3}"/>
            </a:ext>
          </a:extLst>
        </xdr:cNvPr>
        <xdr:cNvSpPr txBox="1"/>
      </xdr:nvSpPr>
      <xdr:spPr>
        <a:xfrm>
          <a:off x="10515600"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107950</xdr:rowOff>
    </xdr:from>
    <xdr:to>
      <xdr:col>50</xdr:col>
      <xdr:colOff>165100</xdr:colOff>
      <xdr:row>40</xdr:row>
      <xdr:rowOff>38100</xdr:rowOff>
    </xdr:to>
    <xdr:sp macro="" textlink="">
      <xdr:nvSpPr>
        <xdr:cNvPr id="133" name="楕円 132">
          <a:extLst>
            <a:ext uri="{FF2B5EF4-FFF2-40B4-BE49-F238E27FC236}">
              <a16:creationId xmlns:a16="http://schemas.microsoft.com/office/drawing/2014/main" id="{3A0C4DA9-46E8-4559-9DE9-1DE5E276CE88}"/>
            </a:ext>
          </a:extLst>
        </xdr:cNvPr>
        <xdr:cNvSpPr/>
      </xdr:nvSpPr>
      <xdr:spPr>
        <a:xfrm>
          <a:off x="95885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158750</xdr:rowOff>
    </xdr:from>
    <xdr:to>
      <xdr:col>55</xdr:col>
      <xdr:colOff>0</xdr:colOff>
      <xdr:row>39</xdr:row>
      <xdr:rowOff>158750</xdr:rowOff>
    </xdr:to>
    <xdr:cxnSp macro="">
      <xdr:nvCxnSpPr>
        <xdr:cNvPr id="134" name="直線コネクタ 133">
          <a:extLst>
            <a:ext uri="{FF2B5EF4-FFF2-40B4-BE49-F238E27FC236}">
              <a16:creationId xmlns:a16="http://schemas.microsoft.com/office/drawing/2014/main" id="{EDF08F92-31A1-4D4C-8369-C91C94927AFD}"/>
            </a:ext>
          </a:extLst>
        </xdr:cNvPr>
        <xdr:cNvCxnSpPr/>
      </xdr:nvCxnSpPr>
      <xdr:spPr>
        <a:xfrm>
          <a:off x="9639300" y="6845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107950</xdr:rowOff>
    </xdr:from>
    <xdr:to>
      <xdr:col>46</xdr:col>
      <xdr:colOff>38100</xdr:colOff>
      <xdr:row>40</xdr:row>
      <xdr:rowOff>38100</xdr:rowOff>
    </xdr:to>
    <xdr:sp macro="" textlink="">
      <xdr:nvSpPr>
        <xdr:cNvPr id="135" name="楕円 134">
          <a:extLst>
            <a:ext uri="{FF2B5EF4-FFF2-40B4-BE49-F238E27FC236}">
              <a16:creationId xmlns:a16="http://schemas.microsoft.com/office/drawing/2014/main" id="{D5FA8234-EEFC-4E1D-A7AE-D90CD75C1922}"/>
            </a:ext>
          </a:extLst>
        </xdr:cNvPr>
        <xdr:cNvSpPr/>
      </xdr:nvSpPr>
      <xdr:spPr>
        <a:xfrm>
          <a:off x="86995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158750</xdr:rowOff>
    </xdr:from>
    <xdr:to>
      <xdr:col>50</xdr:col>
      <xdr:colOff>114300</xdr:colOff>
      <xdr:row>39</xdr:row>
      <xdr:rowOff>158750</xdr:rowOff>
    </xdr:to>
    <xdr:cxnSp macro="">
      <xdr:nvCxnSpPr>
        <xdr:cNvPr id="136" name="直線コネクタ 135">
          <a:extLst>
            <a:ext uri="{FF2B5EF4-FFF2-40B4-BE49-F238E27FC236}">
              <a16:creationId xmlns:a16="http://schemas.microsoft.com/office/drawing/2014/main" id="{E92B2625-3EBA-4B21-BB0E-09C313AABF10}"/>
            </a:ext>
          </a:extLst>
        </xdr:cNvPr>
        <xdr:cNvCxnSpPr/>
      </xdr:nvCxnSpPr>
      <xdr:spPr>
        <a:xfrm>
          <a:off x="8750300" y="684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107950</xdr:rowOff>
    </xdr:from>
    <xdr:to>
      <xdr:col>41</xdr:col>
      <xdr:colOff>101600</xdr:colOff>
      <xdr:row>40</xdr:row>
      <xdr:rowOff>38100</xdr:rowOff>
    </xdr:to>
    <xdr:sp macro="" textlink="">
      <xdr:nvSpPr>
        <xdr:cNvPr id="137" name="楕円 136">
          <a:extLst>
            <a:ext uri="{FF2B5EF4-FFF2-40B4-BE49-F238E27FC236}">
              <a16:creationId xmlns:a16="http://schemas.microsoft.com/office/drawing/2014/main" id="{C4291F61-47B9-4626-B751-1357FAF60445}"/>
            </a:ext>
          </a:extLst>
        </xdr:cNvPr>
        <xdr:cNvSpPr/>
      </xdr:nvSpPr>
      <xdr:spPr>
        <a:xfrm>
          <a:off x="78105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158750</xdr:rowOff>
    </xdr:from>
    <xdr:to>
      <xdr:col>45</xdr:col>
      <xdr:colOff>177800</xdr:colOff>
      <xdr:row>39</xdr:row>
      <xdr:rowOff>158750</xdr:rowOff>
    </xdr:to>
    <xdr:cxnSp macro="">
      <xdr:nvCxnSpPr>
        <xdr:cNvPr id="138" name="直線コネクタ 137">
          <a:extLst>
            <a:ext uri="{FF2B5EF4-FFF2-40B4-BE49-F238E27FC236}">
              <a16:creationId xmlns:a16="http://schemas.microsoft.com/office/drawing/2014/main" id="{FF780EBC-66B8-44FC-9BD6-055D669CE624}"/>
            </a:ext>
          </a:extLst>
        </xdr:cNvPr>
        <xdr:cNvCxnSpPr/>
      </xdr:nvCxnSpPr>
      <xdr:spPr>
        <a:xfrm>
          <a:off x="7861300" y="684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95250</xdr:rowOff>
    </xdr:from>
    <xdr:to>
      <xdr:col>36</xdr:col>
      <xdr:colOff>165100</xdr:colOff>
      <xdr:row>40</xdr:row>
      <xdr:rowOff>25400</xdr:rowOff>
    </xdr:to>
    <xdr:sp macro="" textlink="">
      <xdr:nvSpPr>
        <xdr:cNvPr id="139" name="楕円 138">
          <a:extLst>
            <a:ext uri="{FF2B5EF4-FFF2-40B4-BE49-F238E27FC236}">
              <a16:creationId xmlns:a16="http://schemas.microsoft.com/office/drawing/2014/main" id="{D80272FC-B80C-4902-AAB8-287BBBF9502B}"/>
            </a:ext>
          </a:extLst>
        </xdr:cNvPr>
        <xdr:cNvSpPr/>
      </xdr:nvSpPr>
      <xdr:spPr>
        <a:xfrm>
          <a:off x="69215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146050</xdr:rowOff>
    </xdr:from>
    <xdr:to>
      <xdr:col>41</xdr:col>
      <xdr:colOff>50800</xdr:colOff>
      <xdr:row>39</xdr:row>
      <xdr:rowOff>158750</xdr:rowOff>
    </xdr:to>
    <xdr:cxnSp macro="">
      <xdr:nvCxnSpPr>
        <xdr:cNvPr id="140" name="直線コネクタ 139">
          <a:extLst>
            <a:ext uri="{FF2B5EF4-FFF2-40B4-BE49-F238E27FC236}">
              <a16:creationId xmlns:a16="http://schemas.microsoft.com/office/drawing/2014/main" id="{C352B64F-7BE4-4434-A047-9EC3715AE949}"/>
            </a:ext>
          </a:extLst>
        </xdr:cNvPr>
        <xdr:cNvCxnSpPr/>
      </xdr:nvCxnSpPr>
      <xdr:spPr>
        <a:xfrm>
          <a:off x="6972300" y="6832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A347A220-FE8B-4F7F-BB4A-B62B259B6B4B}"/>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EBCCA479-4926-4967-9C49-4CF6A8E7A556}"/>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1DDF82C2-9C2F-4C38-8BE2-92E5916328FC}"/>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4ECB1212-C2CE-4A13-99FC-F54FC87F13FD}"/>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29227</xdr:rowOff>
    </xdr:from>
    <xdr:ext cx="469744" cy="259045"/>
    <xdr:sp macro="" textlink="">
      <xdr:nvSpPr>
        <xdr:cNvPr id="145" name="n_1mainValue【図書館】&#10;一人当たり面積">
          <a:extLst>
            <a:ext uri="{FF2B5EF4-FFF2-40B4-BE49-F238E27FC236}">
              <a16:creationId xmlns:a16="http://schemas.microsoft.com/office/drawing/2014/main" id="{7294C706-4B8A-417D-A9D9-A3B9D84B4705}"/>
            </a:ext>
          </a:extLst>
        </xdr:cNvPr>
        <xdr:cNvSpPr txBox="1"/>
      </xdr:nvSpPr>
      <xdr:spPr>
        <a:xfrm>
          <a:off x="9391727"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29227</xdr:rowOff>
    </xdr:from>
    <xdr:ext cx="469744" cy="259045"/>
    <xdr:sp macro="" textlink="">
      <xdr:nvSpPr>
        <xdr:cNvPr id="146" name="n_2mainValue【図書館】&#10;一人当たり面積">
          <a:extLst>
            <a:ext uri="{FF2B5EF4-FFF2-40B4-BE49-F238E27FC236}">
              <a16:creationId xmlns:a16="http://schemas.microsoft.com/office/drawing/2014/main" id="{5576CADA-2267-4C71-B78D-52E947CA7A89}"/>
            </a:ext>
          </a:extLst>
        </xdr:cNvPr>
        <xdr:cNvSpPr txBox="1"/>
      </xdr:nvSpPr>
      <xdr:spPr>
        <a:xfrm>
          <a:off x="8515427"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29227</xdr:rowOff>
    </xdr:from>
    <xdr:ext cx="469744" cy="259045"/>
    <xdr:sp macro="" textlink="">
      <xdr:nvSpPr>
        <xdr:cNvPr id="147" name="n_3mainValue【図書館】&#10;一人当たり面積">
          <a:extLst>
            <a:ext uri="{FF2B5EF4-FFF2-40B4-BE49-F238E27FC236}">
              <a16:creationId xmlns:a16="http://schemas.microsoft.com/office/drawing/2014/main" id="{2B2DD335-608A-4CDA-A1C6-6D11BE7B7E7D}"/>
            </a:ext>
          </a:extLst>
        </xdr:cNvPr>
        <xdr:cNvSpPr txBox="1"/>
      </xdr:nvSpPr>
      <xdr:spPr>
        <a:xfrm>
          <a:off x="7626427"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16527</xdr:rowOff>
    </xdr:from>
    <xdr:ext cx="469744" cy="259045"/>
    <xdr:sp macro="" textlink="">
      <xdr:nvSpPr>
        <xdr:cNvPr id="148" name="n_4mainValue【図書館】&#10;一人当たり面積">
          <a:extLst>
            <a:ext uri="{FF2B5EF4-FFF2-40B4-BE49-F238E27FC236}">
              <a16:creationId xmlns:a16="http://schemas.microsoft.com/office/drawing/2014/main" id="{DBB4031B-D190-4A9E-830C-3AA2458A3532}"/>
            </a:ext>
          </a:extLst>
        </xdr:cNvPr>
        <xdr:cNvSpPr txBox="1"/>
      </xdr:nvSpPr>
      <xdr:spPr>
        <a:xfrm>
          <a:off x="6737427"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574FF3F5-825E-4E2C-926A-597F219ED2C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7B9053D-0309-4AC7-8C0F-14DAF4854A2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CC11EAE-7798-4F3A-8A5F-938BA4B6FCC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48CCDD4-FF9B-426B-BD78-21F37EF376C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88B552D-DA1F-4180-999A-4D72C3221D2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9CB6853-29DB-48D6-B809-09742701D86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209F86E-5AA3-4083-9062-DFF99F9ADE0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2E35C29-D02E-44E1-A544-C652317178B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46EBAA7-52D5-4496-890B-E3D540069F0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EC27DFB-678C-4658-84F4-0289018ABB4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205B400-E8DB-4643-A62D-8101F5CD486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2B9C9426-636B-4823-853F-A5AA38A4541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8595CF43-B9B0-4B2C-AEC7-120EB6B97FC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B3D846D-D2A0-438C-8C98-6E9E03F1CA8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3DF27E1-BD2B-41B3-B674-72D8B98531E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381E30E-23D4-45DE-82F6-7F2D618229F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24EB99F3-95E0-4F64-B8D6-B2161FF7687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1DC27DDE-93CC-40EB-969A-8331B90ACCC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2D793DA3-7E53-4C1A-8A00-31C2DC13A98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083E068-601B-4DB9-B3B0-D02D143F7E3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6EA61E87-1E5F-4225-BE32-EA42A274835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6A7C7186-6123-49BC-80F7-EF4629E1EF0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32E5CFEF-92D2-4EF3-B63D-3EB403D71AA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51C6DF3-6C21-4219-AB20-E660AA72B0C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917E632F-5DF4-478A-AB82-E3278A5DE272}"/>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F3234328-CE03-40E9-84D5-101DB1F3F16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74452603-B485-4AF3-B33B-FC10ADA763D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343B4788-FE51-4E63-A28D-E704E67F1972}"/>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5F9023A9-82D5-4FB6-A008-9988CF9ABFE3}"/>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29A97B28-3ECB-4674-80E0-92FB365D6B70}"/>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F4ECCC3A-0924-4559-9080-7F9F02CDD705}"/>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5AC79D0E-909E-4B24-BB71-36C04A3E45B9}"/>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93305D7B-FCE9-4D8A-9C07-1AA76980802E}"/>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A6CFBE69-C026-4940-8470-3160AB350519}"/>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411023F6-B333-435C-82F9-263954026553}"/>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B36806C-8CE9-476A-8D8C-E4A58E63EE0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12F320E-26CA-4E9C-A906-55609064A09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CBF51A1-9187-478F-A03C-81E8359A567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F29C000-5F7D-4462-BC71-D57C8596247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824B9EA-BEC7-46F3-9495-69795C4DF59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25400</xdr:rowOff>
    </xdr:from>
    <xdr:to>
      <xdr:col>24</xdr:col>
      <xdr:colOff>114300</xdr:colOff>
      <xdr:row>60</xdr:row>
      <xdr:rowOff>127000</xdr:rowOff>
    </xdr:to>
    <xdr:sp macro="" textlink="">
      <xdr:nvSpPr>
        <xdr:cNvPr id="189" name="楕円 188">
          <a:extLst>
            <a:ext uri="{FF2B5EF4-FFF2-40B4-BE49-F238E27FC236}">
              <a16:creationId xmlns:a16="http://schemas.microsoft.com/office/drawing/2014/main" id="{B1C9BF8C-A102-478E-AF95-1E1E8F8DF66E}"/>
            </a:ext>
          </a:extLst>
        </xdr:cNvPr>
        <xdr:cNvSpPr/>
      </xdr:nvSpPr>
      <xdr:spPr>
        <a:xfrm>
          <a:off x="45847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48277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1A0F1875-E620-4577-B56E-1D512E5A5CF2}"/>
            </a:ext>
          </a:extLst>
        </xdr:cNvPr>
        <xdr:cNvSpPr txBox="1"/>
      </xdr:nvSpPr>
      <xdr:spPr>
        <a:xfrm>
          <a:off x="4673600"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151130</xdr:rowOff>
    </xdr:from>
    <xdr:to>
      <xdr:col>20</xdr:col>
      <xdr:colOff>38100</xdr:colOff>
      <xdr:row>60</xdr:row>
      <xdr:rowOff>81280</xdr:rowOff>
    </xdr:to>
    <xdr:sp macro="" textlink="">
      <xdr:nvSpPr>
        <xdr:cNvPr id="191" name="楕円 190">
          <a:extLst>
            <a:ext uri="{FF2B5EF4-FFF2-40B4-BE49-F238E27FC236}">
              <a16:creationId xmlns:a16="http://schemas.microsoft.com/office/drawing/2014/main" id="{E179E458-3DCA-47C0-8092-159F7AEB6E78}"/>
            </a:ext>
          </a:extLst>
        </xdr:cNvPr>
        <xdr:cNvSpPr/>
      </xdr:nvSpPr>
      <xdr:spPr>
        <a:xfrm>
          <a:off x="3746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30480</xdr:rowOff>
    </xdr:from>
    <xdr:to>
      <xdr:col>24</xdr:col>
      <xdr:colOff>63500</xdr:colOff>
      <xdr:row>60</xdr:row>
      <xdr:rowOff>76200</xdr:rowOff>
    </xdr:to>
    <xdr:cxnSp macro="">
      <xdr:nvCxnSpPr>
        <xdr:cNvPr id="192" name="直線コネクタ 191">
          <a:extLst>
            <a:ext uri="{FF2B5EF4-FFF2-40B4-BE49-F238E27FC236}">
              <a16:creationId xmlns:a16="http://schemas.microsoft.com/office/drawing/2014/main" id="{D1F83798-C4A5-4233-9C4C-2F1510C7A3AC}"/>
            </a:ext>
          </a:extLst>
        </xdr:cNvPr>
        <xdr:cNvCxnSpPr/>
      </xdr:nvCxnSpPr>
      <xdr:spPr>
        <a:xfrm>
          <a:off x="3797300" y="103174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105410</xdr:rowOff>
    </xdr:from>
    <xdr:to>
      <xdr:col>15</xdr:col>
      <xdr:colOff>101600</xdr:colOff>
      <xdr:row>60</xdr:row>
      <xdr:rowOff>35560</xdr:rowOff>
    </xdr:to>
    <xdr:sp macro="" textlink="">
      <xdr:nvSpPr>
        <xdr:cNvPr id="193" name="楕円 192">
          <a:extLst>
            <a:ext uri="{FF2B5EF4-FFF2-40B4-BE49-F238E27FC236}">
              <a16:creationId xmlns:a16="http://schemas.microsoft.com/office/drawing/2014/main" id="{8D06CC48-57D8-4522-ADB8-AE3EFE0776B2}"/>
            </a:ext>
          </a:extLst>
        </xdr:cNvPr>
        <xdr:cNvSpPr/>
      </xdr:nvSpPr>
      <xdr:spPr>
        <a:xfrm>
          <a:off x="2857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156210</xdr:rowOff>
    </xdr:from>
    <xdr:to>
      <xdr:col>19</xdr:col>
      <xdr:colOff>177800</xdr:colOff>
      <xdr:row>60</xdr:row>
      <xdr:rowOff>30480</xdr:rowOff>
    </xdr:to>
    <xdr:cxnSp macro="">
      <xdr:nvCxnSpPr>
        <xdr:cNvPr id="194" name="直線コネクタ 193">
          <a:extLst>
            <a:ext uri="{FF2B5EF4-FFF2-40B4-BE49-F238E27FC236}">
              <a16:creationId xmlns:a16="http://schemas.microsoft.com/office/drawing/2014/main" id="{3163A445-444F-4BA0-8D04-BBBBFF61B5E8}"/>
            </a:ext>
          </a:extLst>
        </xdr:cNvPr>
        <xdr:cNvCxnSpPr/>
      </xdr:nvCxnSpPr>
      <xdr:spPr>
        <a:xfrm>
          <a:off x="2908300" y="102717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95" name="楕円 194">
          <a:extLst>
            <a:ext uri="{FF2B5EF4-FFF2-40B4-BE49-F238E27FC236}">
              <a16:creationId xmlns:a16="http://schemas.microsoft.com/office/drawing/2014/main" id="{31354357-0647-44DE-8779-FB6B1732DC2D}"/>
            </a:ext>
          </a:extLst>
        </xdr:cNvPr>
        <xdr:cNvSpPr/>
      </xdr:nvSpPr>
      <xdr:spPr>
        <a:xfrm>
          <a:off x="1968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156210</xdr:rowOff>
    </xdr:from>
    <xdr:to>
      <xdr:col>15</xdr:col>
      <xdr:colOff>50800</xdr:colOff>
      <xdr:row>60</xdr:row>
      <xdr:rowOff>1905</xdr:rowOff>
    </xdr:to>
    <xdr:cxnSp macro="">
      <xdr:nvCxnSpPr>
        <xdr:cNvPr id="196" name="直線コネクタ 195">
          <a:extLst>
            <a:ext uri="{FF2B5EF4-FFF2-40B4-BE49-F238E27FC236}">
              <a16:creationId xmlns:a16="http://schemas.microsoft.com/office/drawing/2014/main" id="{677E1A5B-9E24-48F7-8114-C4A4ED15E2F8}"/>
            </a:ext>
          </a:extLst>
        </xdr:cNvPr>
        <xdr:cNvCxnSpPr/>
      </xdr:nvCxnSpPr>
      <xdr:spPr>
        <a:xfrm flipV="1">
          <a:off x="2019300" y="1027176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153035</xdr:rowOff>
    </xdr:from>
    <xdr:to>
      <xdr:col>6</xdr:col>
      <xdr:colOff>38100</xdr:colOff>
      <xdr:row>63</xdr:row>
      <xdr:rowOff>83185</xdr:rowOff>
    </xdr:to>
    <xdr:sp macro="" textlink="">
      <xdr:nvSpPr>
        <xdr:cNvPr id="197" name="楕円 196">
          <a:extLst>
            <a:ext uri="{FF2B5EF4-FFF2-40B4-BE49-F238E27FC236}">
              <a16:creationId xmlns:a16="http://schemas.microsoft.com/office/drawing/2014/main" id="{FFF35210-B847-4B0F-9DF8-B22A5497D4CD}"/>
            </a:ext>
          </a:extLst>
        </xdr:cNvPr>
        <xdr:cNvSpPr/>
      </xdr:nvSpPr>
      <xdr:spPr>
        <a:xfrm>
          <a:off x="1079500" y="1078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1905</xdr:rowOff>
    </xdr:from>
    <xdr:to>
      <xdr:col>10</xdr:col>
      <xdr:colOff>114300</xdr:colOff>
      <xdr:row>63</xdr:row>
      <xdr:rowOff>32385</xdr:rowOff>
    </xdr:to>
    <xdr:cxnSp macro="">
      <xdr:nvCxnSpPr>
        <xdr:cNvPr id="198" name="直線コネクタ 197">
          <a:extLst>
            <a:ext uri="{FF2B5EF4-FFF2-40B4-BE49-F238E27FC236}">
              <a16:creationId xmlns:a16="http://schemas.microsoft.com/office/drawing/2014/main" id="{69D37705-ECE0-4045-9C95-4229AC612D83}"/>
            </a:ext>
          </a:extLst>
        </xdr:cNvPr>
        <xdr:cNvCxnSpPr/>
      </xdr:nvCxnSpPr>
      <xdr:spPr>
        <a:xfrm flipV="1">
          <a:off x="1130300" y="10288905"/>
          <a:ext cx="889000" cy="54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80B35ED3-6797-4FE2-85F3-13C203902420}"/>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57C32782-ED89-40B3-8F6B-4F9B7A1C24F8}"/>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4E6C4A87-81F4-472A-8562-309B87A32D35}"/>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944D7553-CC16-427E-B469-894EFB76B95C}"/>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97807</xdr:rowOff>
    </xdr:from>
    <xdr:ext cx="405111" cy="259045"/>
    <xdr:sp macro="" textlink="">
      <xdr:nvSpPr>
        <xdr:cNvPr id="203" name="n_1mainValue【体育館・プール】&#10;有形固定資産減価償却率">
          <a:extLst>
            <a:ext uri="{FF2B5EF4-FFF2-40B4-BE49-F238E27FC236}">
              <a16:creationId xmlns:a16="http://schemas.microsoft.com/office/drawing/2014/main" id="{45729FAA-CA98-4834-A9BE-0D770A7635C4}"/>
            </a:ext>
          </a:extLst>
        </xdr:cNvPr>
        <xdr:cNvSpPr txBox="1"/>
      </xdr:nvSpPr>
      <xdr:spPr>
        <a:xfrm>
          <a:off x="35820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204" name="n_2mainValue【体育館・プール】&#10;有形固定資産減価償却率">
          <a:extLst>
            <a:ext uri="{FF2B5EF4-FFF2-40B4-BE49-F238E27FC236}">
              <a16:creationId xmlns:a16="http://schemas.microsoft.com/office/drawing/2014/main" id="{55890A7D-4068-4097-808E-19D1A383506B}"/>
            </a:ext>
          </a:extLst>
        </xdr:cNvPr>
        <xdr:cNvSpPr txBox="1"/>
      </xdr:nvSpPr>
      <xdr:spPr>
        <a:xfrm>
          <a:off x="2705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5" name="n_3mainValue【体育館・プール】&#10;有形固定資産減価償却率">
          <a:extLst>
            <a:ext uri="{FF2B5EF4-FFF2-40B4-BE49-F238E27FC236}">
              <a16:creationId xmlns:a16="http://schemas.microsoft.com/office/drawing/2014/main" id="{9CA2543A-6708-4867-868D-4F39F58B2306}"/>
            </a:ext>
          </a:extLst>
        </xdr:cNvPr>
        <xdr:cNvSpPr txBox="1"/>
      </xdr:nvSpPr>
      <xdr:spPr>
        <a:xfrm>
          <a:off x="1816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74312</xdr:rowOff>
    </xdr:from>
    <xdr:ext cx="405111" cy="259045"/>
    <xdr:sp macro="" textlink="">
      <xdr:nvSpPr>
        <xdr:cNvPr id="206" name="n_4mainValue【体育館・プール】&#10;有形固定資産減価償却率">
          <a:extLst>
            <a:ext uri="{FF2B5EF4-FFF2-40B4-BE49-F238E27FC236}">
              <a16:creationId xmlns:a16="http://schemas.microsoft.com/office/drawing/2014/main" id="{A004D2DF-F036-4FAC-85CE-3F70953AE78D}"/>
            </a:ext>
          </a:extLst>
        </xdr:cNvPr>
        <xdr:cNvSpPr txBox="1"/>
      </xdr:nvSpPr>
      <xdr:spPr>
        <a:xfrm>
          <a:off x="927744" y="1087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96AEF54-826B-494E-ACF6-B1EB5B4AFAE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A015AE1-FE4B-49DB-9F08-CE0FB15FEFA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364A9C7-AF7A-4651-A73D-20AB835B9B7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C3D3A43-A2AF-484B-A2DB-59752F20103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7F272FE-118E-4077-9D27-03AE978C00D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447C706-0F9F-497A-9716-C4F2C088052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D287B84-0066-400B-A468-F88BAD70E69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11735E6-BE5E-48ED-959F-B7247960B8C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593B4BD-D2A0-49D7-93E8-DD6FE2482A0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936ED50-D9C0-4815-8577-DA5A7DB7014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FDA8219-EB55-491A-A65E-15E5229D80E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C6B0299F-039D-493C-A6AA-7AC9AB9047B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C5EE2EE-C56F-43B5-A275-7D0D1B4BBA7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4A160297-1F41-47C0-BAE1-7AB19AAD7C2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7A1A7B8-44B4-40A9-85E9-BE06C2B59C7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B0AFFA82-6E78-43B3-B8AB-C157A9D9677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C994842-C14F-4D46-819D-4C332AD0900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1E4C28D2-A9F1-4245-9358-144074C212E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2884D1A-68CA-4C88-8AE9-7E44242F85E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5ABDB872-9968-4A20-89C4-3F7DCF67F01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0E6C249-6FE8-407D-AF7A-905622B0622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7D4F565C-4649-48FB-861E-0F65447D1CF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F39C03F7-A4AA-4261-A3D2-5C4D09AED7B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F8042985-B5B4-4603-A6AB-94DC61550C62}"/>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19EE1155-31CB-4848-AD5F-01AE15A9D85D}"/>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1F945803-F861-4F3C-8C32-0EC61C6E2D4D}"/>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C10E93B3-A5D8-4210-9B2E-201D46B87132}"/>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F4A40E17-44DE-4B55-8AEC-35F50DB3E629}"/>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187FDCE4-746F-42A5-9468-F4419B3BF134}"/>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685408F6-ABA9-4BDA-9601-C3CF52867A62}"/>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CEA47934-18F0-44DB-85B4-7D81A4E2E0B6}"/>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D4744262-23FB-4D1F-BA3F-3078DB484BD2}"/>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7797E50F-A534-444C-9861-8BA2A973BA4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837DBE4C-25BE-482B-BB46-A5CAE6CC5483}"/>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338B14E-AC48-484B-89DC-0D242E76925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FAC3810-6EFC-4D49-A06D-D37978B3D84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60DF939-1177-407F-8EF5-8B57DCFA100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2BCC732-B0DF-40DD-BA54-6A062596F62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BBA5180-273D-48B1-9E57-7AB1C966ED6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2540</xdr:rowOff>
    </xdr:from>
    <xdr:to>
      <xdr:col>55</xdr:col>
      <xdr:colOff>50800</xdr:colOff>
      <xdr:row>63</xdr:row>
      <xdr:rowOff>104140</xdr:rowOff>
    </xdr:to>
    <xdr:sp macro="" textlink="">
      <xdr:nvSpPr>
        <xdr:cNvPr id="246" name="楕円 245">
          <a:extLst>
            <a:ext uri="{FF2B5EF4-FFF2-40B4-BE49-F238E27FC236}">
              <a16:creationId xmlns:a16="http://schemas.microsoft.com/office/drawing/2014/main" id="{032E4D78-AE1E-44BB-8CB2-012C7AB8AEDB}"/>
            </a:ext>
          </a:extLst>
        </xdr:cNvPr>
        <xdr:cNvSpPr/>
      </xdr:nvSpPr>
      <xdr:spPr>
        <a:xfrm>
          <a:off x="104267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152417</xdr:rowOff>
    </xdr:from>
    <xdr:ext cx="469744" cy="259045"/>
    <xdr:sp macro="" textlink="">
      <xdr:nvSpPr>
        <xdr:cNvPr id="247" name="【体育館・プール】&#10;一人当たり面積該当値テキスト">
          <a:extLst>
            <a:ext uri="{FF2B5EF4-FFF2-40B4-BE49-F238E27FC236}">
              <a16:creationId xmlns:a16="http://schemas.microsoft.com/office/drawing/2014/main" id="{A970037B-68FE-4409-97F5-9263607E584C}"/>
            </a:ext>
          </a:extLst>
        </xdr:cNvPr>
        <xdr:cNvSpPr txBox="1"/>
      </xdr:nvSpPr>
      <xdr:spPr>
        <a:xfrm>
          <a:off x="10515600" y="1078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2540</xdr:rowOff>
    </xdr:from>
    <xdr:to>
      <xdr:col>50</xdr:col>
      <xdr:colOff>165100</xdr:colOff>
      <xdr:row>63</xdr:row>
      <xdr:rowOff>104140</xdr:rowOff>
    </xdr:to>
    <xdr:sp macro="" textlink="">
      <xdr:nvSpPr>
        <xdr:cNvPr id="248" name="楕円 247">
          <a:extLst>
            <a:ext uri="{FF2B5EF4-FFF2-40B4-BE49-F238E27FC236}">
              <a16:creationId xmlns:a16="http://schemas.microsoft.com/office/drawing/2014/main" id="{E317BFA3-210E-4603-A18A-74AD38EC7D9C}"/>
            </a:ext>
          </a:extLst>
        </xdr:cNvPr>
        <xdr:cNvSpPr/>
      </xdr:nvSpPr>
      <xdr:spPr>
        <a:xfrm>
          <a:off x="9588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53340</xdr:rowOff>
    </xdr:from>
    <xdr:to>
      <xdr:col>55</xdr:col>
      <xdr:colOff>0</xdr:colOff>
      <xdr:row>63</xdr:row>
      <xdr:rowOff>53340</xdr:rowOff>
    </xdr:to>
    <xdr:cxnSp macro="">
      <xdr:nvCxnSpPr>
        <xdr:cNvPr id="249" name="直線コネクタ 248">
          <a:extLst>
            <a:ext uri="{FF2B5EF4-FFF2-40B4-BE49-F238E27FC236}">
              <a16:creationId xmlns:a16="http://schemas.microsoft.com/office/drawing/2014/main" id="{CCEF7903-D2A2-47EB-BBB7-7CB166350429}"/>
            </a:ext>
          </a:extLst>
        </xdr:cNvPr>
        <xdr:cNvCxnSpPr/>
      </xdr:nvCxnSpPr>
      <xdr:spPr>
        <a:xfrm>
          <a:off x="9639300" y="108546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2540</xdr:rowOff>
    </xdr:from>
    <xdr:to>
      <xdr:col>46</xdr:col>
      <xdr:colOff>38100</xdr:colOff>
      <xdr:row>63</xdr:row>
      <xdr:rowOff>104140</xdr:rowOff>
    </xdr:to>
    <xdr:sp macro="" textlink="">
      <xdr:nvSpPr>
        <xdr:cNvPr id="250" name="楕円 249">
          <a:extLst>
            <a:ext uri="{FF2B5EF4-FFF2-40B4-BE49-F238E27FC236}">
              <a16:creationId xmlns:a16="http://schemas.microsoft.com/office/drawing/2014/main" id="{B8C29F41-9D83-4494-8B5F-FA9287F46F71}"/>
            </a:ext>
          </a:extLst>
        </xdr:cNvPr>
        <xdr:cNvSpPr/>
      </xdr:nvSpPr>
      <xdr:spPr>
        <a:xfrm>
          <a:off x="8699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53340</xdr:rowOff>
    </xdr:from>
    <xdr:to>
      <xdr:col>50</xdr:col>
      <xdr:colOff>114300</xdr:colOff>
      <xdr:row>63</xdr:row>
      <xdr:rowOff>53340</xdr:rowOff>
    </xdr:to>
    <xdr:cxnSp macro="">
      <xdr:nvCxnSpPr>
        <xdr:cNvPr id="251" name="直線コネクタ 250">
          <a:extLst>
            <a:ext uri="{FF2B5EF4-FFF2-40B4-BE49-F238E27FC236}">
              <a16:creationId xmlns:a16="http://schemas.microsoft.com/office/drawing/2014/main" id="{5CD73C59-2E11-4FAE-A025-DB00488BCA5C}"/>
            </a:ext>
          </a:extLst>
        </xdr:cNvPr>
        <xdr:cNvCxnSpPr/>
      </xdr:nvCxnSpPr>
      <xdr:spPr>
        <a:xfrm>
          <a:off x="8750300" y="108546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635</xdr:rowOff>
    </xdr:from>
    <xdr:to>
      <xdr:col>41</xdr:col>
      <xdr:colOff>101600</xdr:colOff>
      <xdr:row>63</xdr:row>
      <xdr:rowOff>102235</xdr:rowOff>
    </xdr:to>
    <xdr:sp macro="" textlink="">
      <xdr:nvSpPr>
        <xdr:cNvPr id="252" name="楕円 251">
          <a:extLst>
            <a:ext uri="{FF2B5EF4-FFF2-40B4-BE49-F238E27FC236}">
              <a16:creationId xmlns:a16="http://schemas.microsoft.com/office/drawing/2014/main" id="{D1FAD3BE-F2C2-4549-8770-B135F366C2C4}"/>
            </a:ext>
          </a:extLst>
        </xdr:cNvPr>
        <xdr:cNvSpPr/>
      </xdr:nvSpPr>
      <xdr:spPr>
        <a:xfrm>
          <a:off x="78105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51435</xdr:rowOff>
    </xdr:from>
    <xdr:to>
      <xdr:col>45</xdr:col>
      <xdr:colOff>177800</xdr:colOff>
      <xdr:row>63</xdr:row>
      <xdr:rowOff>53340</xdr:rowOff>
    </xdr:to>
    <xdr:cxnSp macro="">
      <xdr:nvCxnSpPr>
        <xdr:cNvPr id="253" name="直線コネクタ 252">
          <a:extLst>
            <a:ext uri="{FF2B5EF4-FFF2-40B4-BE49-F238E27FC236}">
              <a16:creationId xmlns:a16="http://schemas.microsoft.com/office/drawing/2014/main" id="{3DB1AB00-0FF3-4039-89EA-C3F4E0A2697C}"/>
            </a:ext>
          </a:extLst>
        </xdr:cNvPr>
        <xdr:cNvCxnSpPr/>
      </xdr:nvCxnSpPr>
      <xdr:spPr>
        <a:xfrm>
          <a:off x="7861300" y="108527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635</xdr:rowOff>
    </xdr:from>
    <xdr:to>
      <xdr:col>36</xdr:col>
      <xdr:colOff>165100</xdr:colOff>
      <xdr:row>63</xdr:row>
      <xdr:rowOff>102235</xdr:rowOff>
    </xdr:to>
    <xdr:sp macro="" textlink="">
      <xdr:nvSpPr>
        <xdr:cNvPr id="254" name="楕円 253">
          <a:extLst>
            <a:ext uri="{FF2B5EF4-FFF2-40B4-BE49-F238E27FC236}">
              <a16:creationId xmlns:a16="http://schemas.microsoft.com/office/drawing/2014/main" id="{937B7CED-3C86-407B-B15B-8EF3A5E7FEE3}"/>
            </a:ext>
          </a:extLst>
        </xdr:cNvPr>
        <xdr:cNvSpPr/>
      </xdr:nvSpPr>
      <xdr:spPr>
        <a:xfrm>
          <a:off x="69215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51435</xdr:rowOff>
    </xdr:from>
    <xdr:to>
      <xdr:col>41</xdr:col>
      <xdr:colOff>50800</xdr:colOff>
      <xdr:row>63</xdr:row>
      <xdr:rowOff>51435</xdr:rowOff>
    </xdr:to>
    <xdr:cxnSp macro="">
      <xdr:nvCxnSpPr>
        <xdr:cNvPr id="255" name="直線コネクタ 254">
          <a:extLst>
            <a:ext uri="{FF2B5EF4-FFF2-40B4-BE49-F238E27FC236}">
              <a16:creationId xmlns:a16="http://schemas.microsoft.com/office/drawing/2014/main" id="{BB2B5BBD-5C5F-4624-AFE9-DB4E97F02AB9}"/>
            </a:ext>
          </a:extLst>
        </xdr:cNvPr>
        <xdr:cNvCxnSpPr/>
      </xdr:nvCxnSpPr>
      <xdr:spPr>
        <a:xfrm>
          <a:off x="6972300" y="10852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A7B9AAE-33DB-4ECF-9105-C18BE49B924C}"/>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8AE7F5DF-09AD-42EB-99FF-948E3C2330B4}"/>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6B6B1F8C-55B1-4817-8B16-04829992B6BE}"/>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803B84B3-605A-4123-8AE1-9C1D3DEDFEED}"/>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95267</xdr:rowOff>
    </xdr:from>
    <xdr:ext cx="469744" cy="259045"/>
    <xdr:sp macro="" textlink="">
      <xdr:nvSpPr>
        <xdr:cNvPr id="260" name="n_1mainValue【体育館・プール】&#10;一人当たり面積">
          <a:extLst>
            <a:ext uri="{FF2B5EF4-FFF2-40B4-BE49-F238E27FC236}">
              <a16:creationId xmlns:a16="http://schemas.microsoft.com/office/drawing/2014/main" id="{5FF4A4B2-814E-4D29-BF21-1B5497DE0A07}"/>
            </a:ext>
          </a:extLst>
        </xdr:cNvPr>
        <xdr:cNvSpPr txBox="1"/>
      </xdr:nvSpPr>
      <xdr:spPr>
        <a:xfrm>
          <a:off x="939172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95267</xdr:rowOff>
    </xdr:from>
    <xdr:ext cx="469744" cy="259045"/>
    <xdr:sp macro="" textlink="">
      <xdr:nvSpPr>
        <xdr:cNvPr id="261" name="n_2mainValue【体育館・プール】&#10;一人当たり面積">
          <a:extLst>
            <a:ext uri="{FF2B5EF4-FFF2-40B4-BE49-F238E27FC236}">
              <a16:creationId xmlns:a16="http://schemas.microsoft.com/office/drawing/2014/main" id="{555AED94-F03D-4F82-BB83-899BEC205050}"/>
            </a:ext>
          </a:extLst>
        </xdr:cNvPr>
        <xdr:cNvSpPr txBox="1"/>
      </xdr:nvSpPr>
      <xdr:spPr>
        <a:xfrm>
          <a:off x="851542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93362</xdr:rowOff>
    </xdr:from>
    <xdr:ext cx="469744" cy="259045"/>
    <xdr:sp macro="" textlink="">
      <xdr:nvSpPr>
        <xdr:cNvPr id="262" name="n_3mainValue【体育館・プール】&#10;一人当たり面積">
          <a:extLst>
            <a:ext uri="{FF2B5EF4-FFF2-40B4-BE49-F238E27FC236}">
              <a16:creationId xmlns:a16="http://schemas.microsoft.com/office/drawing/2014/main" id="{690D7560-3557-4AE4-8894-FDC939F157A3}"/>
            </a:ext>
          </a:extLst>
        </xdr:cNvPr>
        <xdr:cNvSpPr txBox="1"/>
      </xdr:nvSpPr>
      <xdr:spPr>
        <a:xfrm>
          <a:off x="7626427" y="1089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93362</xdr:rowOff>
    </xdr:from>
    <xdr:ext cx="469744" cy="259045"/>
    <xdr:sp macro="" textlink="">
      <xdr:nvSpPr>
        <xdr:cNvPr id="263" name="n_4mainValue【体育館・プール】&#10;一人当たり面積">
          <a:extLst>
            <a:ext uri="{FF2B5EF4-FFF2-40B4-BE49-F238E27FC236}">
              <a16:creationId xmlns:a16="http://schemas.microsoft.com/office/drawing/2014/main" id="{375E73BD-5298-4587-996E-77DA3545CC61}"/>
            </a:ext>
          </a:extLst>
        </xdr:cNvPr>
        <xdr:cNvSpPr txBox="1"/>
      </xdr:nvSpPr>
      <xdr:spPr>
        <a:xfrm>
          <a:off x="6737427" y="1089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EDC24B5-9BED-4741-AB1C-9EDDE28FC75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22AFD73-D8C8-45BB-AF45-82FE7C09011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42E107D-B34E-45E3-A415-84453C6942E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5410596-5661-40BB-85E3-489C7773428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1D6ACFA-0DEB-4AF1-97FC-2997430F89E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3F1431A-3214-4D0D-84E7-A8533549448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DA64531-4119-4EC4-932D-2E674DC0B06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B05EA0F-8961-49B2-B8C9-0A3E2EE79182}"/>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8BB5A316-000A-4B54-8EF4-B113BC760B9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B75FC107-A2D5-4606-B514-C01130B15E0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23E5884A-57F0-492A-AAD1-3EBA1A208C7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E82C3718-88A8-46ED-B32C-6B4004C9F3E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2E68E30A-07D7-4C87-A28E-40E10E059B7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3B88B996-44E7-4445-8B7C-7FFEFDEFD0A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282BF114-9F77-4E06-8BA0-370EB5DCC70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ABB03346-19AD-4791-92F6-24A7D097E5BB}"/>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96785F6A-EB0E-400F-8156-C66F6B2F499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E0A72ECC-D797-467B-9094-C4A613ED12A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B63311D1-869B-4F2E-9BBB-434478C173C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E8EE3F52-AB47-4232-B14D-7A321262545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A7F67A08-C3A6-49C9-BB62-C9C9E1F091F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CB9E3D0F-28D7-4066-9EF4-4A98499FA24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E79A650D-1164-4E91-8690-A21CD2266DC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2EAE167-729C-4EF1-B319-F16985266E7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20415AC3-8790-43F1-97DD-2A2C26BBE05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EC621BE9-F9EF-4E02-8A40-F853E11C1DA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56DF5DB7-1CC6-434C-A604-4554C233F06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A912C31F-085A-4F5B-8858-4516CB2F10F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62484CBC-D58E-4FDB-A0FA-BB18E6202C5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C0066475-B556-4FB5-AD7D-5906427DE34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13C856B3-2FB5-403F-B242-00CD432E278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7F714F08-F873-404D-9DAC-711E88D105B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89D36DFA-12AD-48E3-93A8-C9A94F58E59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F0BEAE67-8CE0-4CD0-BEB9-E7720DB5467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20EA5A6D-A8EA-48F7-98EC-312D650E45A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0B9B89BA-BDFC-4897-9199-D61AE4C4E27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06F9EF29-8417-43FE-9435-826D16A29DF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36FAC42F-9E8D-413A-8FFD-D8AD01A020C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86B9A968-DBB5-4ABD-8D31-28932E4EBC1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D33EF8F4-27FD-4E7B-88D6-4C546877FA3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EB44D580-FBDB-4EA0-A357-76275B06AC9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8EC7D092-9BEC-4738-ABFE-158869BE4B13}"/>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1FCB7363-B393-4C9B-B3DC-C6A3277B869E}"/>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C3C4A1BE-1ED5-49BA-99E1-717F1B654194}"/>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9697B6B1-E951-48F7-A88F-CF65C405FC84}"/>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C5C56BEE-A1D8-47E4-ACAF-BA7B927ADCBA}"/>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D3D803BE-3E82-4682-8572-00B434045335}"/>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311" name="フローチャート: 判断 310">
          <a:extLst>
            <a:ext uri="{FF2B5EF4-FFF2-40B4-BE49-F238E27FC236}">
              <a16:creationId xmlns:a16="http://schemas.microsoft.com/office/drawing/2014/main" id="{D1A3EBE7-25E9-4E93-A2C3-45077929221C}"/>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312" name="フローチャート: 判断 311">
          <a:extLst>
            <a:ext uri="{FF2B5EF4-FFF2-40B4-BE49-F238E27FC236}">
              <a16:creationId xmlns:a16="http://schemas.microsoft.com/office/drawing/2014/main" id="{A819185E-900B-4C88-9988-FDF1A02B96E7}"/>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313" name="フローチャート: 判断 312">
          <a:extLst>
            <a:ext uri="{FF2B5EF4-FFF2-40B4-BE49-F238E27FC236}">
              <a16:creationId xmlns:a16="http://schemas.microsoft.com/office/drawing/2014/main" id="{8DCFC847-AF1B-40D6-9010-4F85F7D8B393}"/>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314" name="フローチャート: 判断 313">
          <a:extLst>
            <a:ext uri="{FF2B5EF4-FFF2-40B4-BE49-F238E27FC236}">
              <a16:creationId xmlns:a16="http://schemas.microsoft.com/office/drawing/2014/main" id="{303FC5E1-CE7B-44AD-821B-743B164E51B9}"/>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315" name="フローチャート: 判断 314">
          <a:extLst>
            <a:ext uri="{FF2B5EF4-FFF2-40B4-BE49-F238E27FC236}">
              <a16:creationId xmlns:a16="http://schemas.microsoft.com/office/drawing/2014/main" id="{7845AD57-CC35-46DD-ABBA-2AC5B2E5BF38}"/>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9407FE53-F776-4585-9E1E-698A7681065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A14BC024-F0ED-475E-9A3A-49CD6385A51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181561FC-DBED-419D-8240-883AA632C7D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C6ECFCCB-AAD0-4F7C-BD7A-AB0A08F9558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4AC18CA1-B1CC-49FE-89E4-58EBE222AE2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4173</xdr:rowOff>
    </xdr:from>
    <xdr:to>
      <xdr:col>24</xdr:col>
      <xdr:colOff>114300</xdr:colOff>
      <xdr:row>105</xdr:row>
      <xdr:rowOff>105773</xdr:rowOff>
    </xdr:to>
    <xdr:sp macro="" textlink="">
      <xdr:nvSpPr>
        <xdr:cNvPr id="321" name="楕円 320">
          <a:extLst>
            <a:ext uri="{FF2B5EF4-FFF2-40B4-BE49-F238E27FC236}">
              <a16:creationId xmlns:a16="http://schemas.microsoft.com/office/drawing/2014/main" id="{D7D231E9-DA38-4061-9342-EB961060B7AF}"/>
            </a:ext>
          </a:extLst>
        </xdr:cNvPr>
        <xdr:cNvSpPr/>
      </xdr:nvSpPr>
      <xdr:spPr>
        <a:xfrm>
          <a:off x="45847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27050</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756E0460-E3E3-432E-8103-017669D44F4B}"/>
            </a:ext>
          </a:extLst>
        </xdr:cNvPr>
        <xdr:cNvSpPr txBox="1"/>
      </xdr:nvSpPr>
      <xdr:spPr>
        <a:xfrm>
          <a:off x="4673600" y="17857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28666</xdr:rowOff>
    </xdr:from>
    <xdr:to>
      <xdr:col>20</xdr:col>
      <xdr:colOff>38100</xdr:colOff>
      <xdr:row>105</xdr:row>
      <xdr:rowOff>130266</xdr:rowOff>
    </xdr:to>
    <xdr:sp macro="" textlink="">
      <xdr:nvSpPr>
        <xdr:cNvPr id="323" name="楕円 322">
          <a:extLst>
            <a:ext uri="{FF2B5EF4-FFF2-40B4-BE49-F238E27FC236}">
              <a16:creationId xmlns:a16="http://schemas.microsoft.com/office/drawing/2014/main" id="{483AD9AC-09FA-45B1-B751-CF6984603666}"/>
            </a:ext>
          </a:extLst>
        </xdr:cNvPr>
        <xdr:cNvSpPr/>
      </xdr:nvSpPr>
      <xdr:spPr>
        <a:xfrm>
          <a:off x="3746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54973</xdr:rowOff>
    </xdr:from>
    <xdr:to>
      <xdr:col>24</xdr:col>
      <xdr:colOff>63500</xdr:colOff>
      <xdr:row>105</xdr:row>
      <xdr:rowOff>79466</xdr:rowOff>
    </xdr:to>
    <xdr:cxnSp macro="">
      <xdr:nvCxnSpPr>
        <xdr:cNvPr id="324" name="直線コネクタ 323">
          <a:extLst>
            <a:ext uri="{FF2B5EF4-FFF2-40B4-BE49-F238E27FC236}">
              <a16:creationId xmlns:a16="http://schemas.microsoft.com/office/drawing/2014/main" id="{A751D316-14E7-4B46-A1DF-FA1D4682BF98}"/>
            </a:ext>
          </a:extLst>
        </xdr:cNvPr>
        <xdr:cNvCxnSpPr/>
      </xdr:nvCxnSpPr>
      <xdr:spPr>
        <a:xfrm flipV="1">
          <a:off x="3797300" y="1805722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72752</xdr:rowOff>
    </xdr:from>
    <xdr:to>
      <xdr:col>15</xdr:col>
      <xdr:colOff>101600</xdr:colOff>
      <xdr:row>106</xdr:row>
      <xdr:rowOff>2902</xdr:rowOff>
    </xdr:to>
    <xdr:sp macro="" textlink="">
      <xdr:nvSpPr>
        <xdr:cNvPr id="325" name="楕円 324">
          <a:extLst>
            <a:ext uri="{FF2B5EF4-FFF2-40B4-BE49-F238E27FC236}">
              <a16:creationId xmlns:a16="http://schemas.microsoft.com/office/drawing/2014/main" id="{B65A498A-EAEE-49D8-B596-F8E6167806A4}"/>
            </a:ext>
          </a:extLst>
        </xdr:cNvPr>
        <xdr:cNvSpPr/>
      </xdr:nvSpPr>
      <xdr:spPr>
        <a:xfrm>
          <a:off x="28575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79466</xdr:rowOff>
    </xdr:from>
    <xdr:to>
      <xdr:col>19</xdr:col>
      <xdr:colOff>177800</xdr:colOff>
      <xdr:row>105</xdr:row>
      <xdr:rowOff>123552</xdr:rowOff>
    </xdr:to>
    <xdr:cxnSp macro="">
      <xdr:nvCxnSpPr>
        <xdr:cNvPr id="326" name="直線コネクタ 325">
          <a:extLst>
            <a:ext uri="{FF2B5EF4-FFF2-40B4-BE49-F238E27FC236}">
              <a16:creationId xmlns:a16="http://schemas.microsoft.com/office/drawing/2014/main" id="{417C293D-7341-4CC3-8E48-92376E1E42E0}"/>
            </a:ext>
          </a:extLst>
        </xdr:cNvPr>
        <xdr:cNvCxnSpPr/>
      </xdr:nvCxnSpPr>
      <xdr:spPr>
        <a:xfrm flipV="1">
          <a:off x="2908300" y="18081716"/>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159294</xdr:rowOff>
    </xdr:from>
    <xdr:to>
      <xdr:col>10</xdr:col>
      <xdr:colOff>165100</xdr:colOff>
      <xdr:row>107</xdr:row>
      <xdr:rowOff>89444</xdr:rowOff>
    </xdr:to>
    <xdr:sp macro="" textlink="">
      <xdr:nvSpPr>
        <xdr:cNvPr id="327" name="楕円 326">
          <a:extLst>
            <a:ext uri="{FF2B5EF4-FFF2-40B4-BE49-F238E27FC236}">
              <a16:creationId xmlns:a16="http://schemas.microsoft.com/office/drawing/2014/main" id="{EA0EAD71-F256-4818-B1E6-E6ACC68D8E00}"/>
            </a:ext>
          </a:extLst>
        </xdr:cNvPr>
        <xdr:cNvSpPr/>
      </xdr:nvSpPr>
      <xdr:spPr>
        <a:xfrm>
          <a:off x="1968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123552</xdr:rowOff>
    </xdr:from>
    <xdr:to>
      <xdr:col>15</xdr:col>
      <xdr:colOff>50800</xdr:colOff>
      <xdr:row>107</xdr:row>
      <xdr:rowOff>38644</xdr:rowOff>
    </xdr:to>
    <xdr:cxnSp macro="">
      <xdr:nvCxnSpPr>
        <xdr:cNvPr id="328" name="直線コネクタ 327">
          <a:extLst>
            <a:ext uri="{FF2B5EF4-FFF2-40B4-BE49-F238E27FC236}">
              <a16:creationId xmlns:a16="http://schemas.microsoft.com/office/drawing/2014/main" id="{B9368E5B-EFA9-4313-9D5E-2683C176B9C1}"/>
            </a:ext>
          </a:extLst>
        </xdr:cNvPr>
        <xdr:cNvCxnSpPr/>
      </xdr:nvCxnSpPr>
      <xdr:spPr>
        <a:xfrm flipV="1">
          <a:off x="2019300" y="18125802"/>
          <a:ext cx="889000" cy="25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74386</xdr:rowOff>
    </xdr:from>
    <xdr:to>
      <xdr:col>6</xdr:col>
      <xdr:colOff>38100</xdr:colOff>
      <xdr:row>108</xdr:row>
      <xdr:rowOff>4536</xdr:rowOff>
    </xdr:to>
    <xdr:sp macro="" textlink="">
      <xdr:nvSpPr>
        <xdr:cNvPr id="329" name="楕円 328">
          <a:extLst>
            <a:ext uri="{FF2B5EF4-FFF2-40B4-BE49-F238E27FC236}">
              <a16:creationId xmlns:a16="http://schemas.microsoft.com/office/drawing/2014/main" id="{D58D9C78-0A6C-43C1-A31E-9B66D981CF35}"/>
            </a:ext>
          </a:extLst>
        </xdr:cNvPr>
        <xdr:cNvSpPr/>
      </xdr:nvSpPr>
      <xdr:spPr>
        <a:xfrm>
          <a:off x="1079500" y="184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38644</xdr:rowOff>
    </xdr:from>
    <xdr:to>
      <xdr:col>10</xdr:col>
      <xdr:colOff>114300</xdr:colOff>
      <xdr:row>107</xdr:row>
      <xdr:rowOff>125186</xdr:rowOff>
    </xdr:to>
    <xdr:cxnSp macro="">
      <xdr:nvCxnSpPr>
        <xdr:cNvPr id="330" name="直線コネクタ 329">
          <a:extLst>
            <a:ext uri="{FF2B5EF4-FFF2-40B4-BE49-F238E27FC236}">
              <a16:creationId xmlns:a16="http://schemas.microsoft.com/office/drawing/2014/main" id="{2960847B-0D40-4127-AB70-96C965082E41}"/>
            </a:ext>
          </a:extLst>
        </xdr:cNvPr>
        <xdr:cNvCxnSpPr/>
      </xdr:nvCxnSpPr>
      <xdr:spPr>
        <a:xfrm flipV="1">
          <a:off x="1130300" y="18383794"/>
          <a:ext cx="8890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331" name="n_1aveValue【市民会館】&#10;有形固定資産減価償却率">
          <a:extLst>
            <a:ext uri="{FF2B5EF4-FFF2-40B4-BE49-F238E27FC236}">
              <a16:creationId xmlns:a16="http://schemas.microsoft.com/office/drawing/2014/main" id="{757B58CD-8AC5-49A7-B123-81D56B524DCE}"/>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332" name="n_2aveValue【市民会館】&#10;有形固定資産減価償却率">
          <a:extLst>
            <a:ext uri="{FF2B5EF4-FFF2-40B4-BE49-F238E27FC236}">
              <a16:creationId xmlns:a16="http://schemas.microsoft.com/office/drawing/2014/main" id="{8AFB2762-F5F0-4098-880B-16752F71D26E}"/>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333" name="n_3aveValue【市民会館】&#10;有形固定資産減価償却率">
          <a:extLst>
            <a:ext uri="{FF2B5EF4-FFF2-40B4-BE49-F238E27FC236}">
              <a16:creationId xmlns:a16="http://schemas.microsoft.com/office/drawing/2014/main" id="{5E240E5E-6ED7-456A-99B9-D974A2C67E34}"/>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334" name="n_4aveValue【市民会館】&#10;有形固定資産減価償却率">
          <a:extLst>
            <a:ext uri="{FF2B5EF4-FFF2-40B4-BE49-F238E27FC236}">
              <a16:creationId xmlns:a16="http://schemas.microsoft.com/office/drawing/2014/main" id="{CC008DEA-DFE6-4D57-8B8E-FD5C14FDA0C2}"/>
            </a:ext>
          </a:extLst>
        </xdr:cNvPr>
        <xdr:cNvSpPr txBox="1"/>
      </xdr:nvSpPr>
      <xdr:spPr>
        <a:xfrm>
          <a:off x="927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146793</xdr:rowOff>
    </xdr:from>
    <xdr:ext cx="405111" cy="259045"/>
    <xdr:sp macro="" textlink="">
      <xdr:nvSpPr>
        <xdr:cNvPr id="335" name="n_1mainValue【市民会館】&#10;有形固定資産減価償却率">
          <a:extLst>
            <a:ext uri="{FF2B5EF4-FFF2-40B4-BE49-F238E27FC236}">
              <a16:creationId xmlns:a16="http://schemas.microsoft.com/office/drawing/2014/main" id="{118A63B1-2BCB-4ECB-9EB9-C75E6B82E5E4}"/>
            </a:ext>
          </a:extLst>
        </xdr:cNvPr>
        <xdr:cNvSpPr txBox="1"/>
      </xdr:nvSpPr>
      <xdr:spPr>
        <a:xfrm>
          <a:off x="35820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165479</xdr:rowOff>
    </xdr:from>
    <xdr:ext cx="405111" cy="259045"/>
    <xdr:sp macro="" textlink="">
      <xdr:nvSpPr>
        <xdr:cNvPr id="336" name="n_2mainValue【市民会館】&#10;有形固定資産減価償却率">
          <a:extLst>
            <a:ext uri="{FF2B5EF4-FFF2-40B4-BE49-F238E27FC236}">
              <a16:creationId xmlns:a16="http://schemas.microsoft.com/office/drawing/2014/main" id="{F84625ED-F5D5-4BAC-BFC2-952A087C69FA}"/>
            </a:ext>
          </a:extLst>
        </xdr:cNvPr>
        <xdr:cNvSpPr txBox="1"/>
      </xdr:nvSpPr>
      <xdr:spPr>
        <a:xfrm>
          <a:off x="2705744"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80571</xdr:rowOff>
    </xdr:from>
    <xdr:ext cx="405111" cy="259045"/>
    <xdr:sp macro="" textlink="">
      <xdr:nvSpPr>
        <xdr:cNvPr id="337" name="n_3mainValue【市民会館】&#10;有形固定資産減価償却率">
          <a:extLst>
            <a:ext uri="{FF2B5EF4-FFF2-40B4-BE49-F238E27FC236}">
              <a16:creationId xmlns:a16="http://schemas.microsoft.com/office/drawing/2014/main" id="{CCE51181-D569-4C37-BADC-BFB0F56B6797}"/>
            </a:ext>
          </a:extLst>
        </xdr:cNvPr>
        <xdr:cNvSpPr txBox="1"/>
      </xdr:nvSpPr>
      <xdr:spPr>
        <a:xfrm>
          <a:off x="1816744" y="1842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167113</xdr:rowOff>
    </xdr:from>
    <xdr:ext cx="405111" cy="259045"/>
    <xdr:sp macro="" textlink="">
      <xdr:nvSpPr>
        <xdr:cNvPr id="338" name="n_4mainValue【市民会館】&#10;有形固定資産減価償却率">
          <a:extLst>
            <a:ext uri="{FF2B5EF4-FFF2-40B4-BE49-F238E27FC236}">
              <a16:creationId xmlns:a16="http://schemas.microsoft.com/office/drawing/2014/main" id="{928588BC-DD7D-473D-874E-C3B17D49763B}"/>
            </a:ext>
          </a:extLst>
        </xdr:cNvPr>
        <xdr:cNvSpPr txBox="1"/>
      </xdr:nvSpPr>
      <xdr:spPr>
        <a:xfrm>
          <a:off x="927744" y="1851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076DDAAE-050A-4C67-88FF-AB7EAA22255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18114D18-F0CC-4F58-9F07-A5E940A8676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369A5A86-6D89-440C-916D-D50FD6C16AB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95F3DB07-88FE-4E42-937A-25DE6D42DE2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6232E3E3-6087-4810-9632-06C1380B9FC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A0F48AEC-D7C8-42C1-B25C-4BE7361BD11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D8BA3426-873F-4900-A90A-B4DC4EA56F9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7EACB8C3-0095-4355-B32C-C31F701BAF4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0BF692DE-4CF5-4DA7-835C-EA1B0B98B78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5C92CD73-BBF0-451A-8BC6-010B06940A3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9" name="直線コネクタ 348">
          <a:extLst>
            <a:ext uri="{FF2B5EF4-FFF2-40B4-BE49-F238E27FC236}">
              <a16:creationId xmlns:a16="http://schemas.microsoft.com/office/drawing/2014/main" id="{A30FAC8B-E450-42E7-B179-4FB2CE1B2284}"/>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50" name="テキスト ボックス 349">
          <a:extLst>
            <a:ext uri="{FF2B5EF4-FFF2-40B4-BE49-F238E27FC236}">
              <a16:creationId xmlns:a16="http://schemas.microsoft.com/office/drawing/2014/main" id="{A26C3C5A-F274-42BA-A03D-48CF52AD1E71}"/>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1" name="直線コネクタ 350">
          <a:extLst>
            <a:ext uri="{FF2B5EF4-FFF2-40B4-BE49-F238E27FC236}">
              <a16:creationId xmlns:a16="http://schemas.microsoft.com/office/drawing/2014/main" id="{8117B119-792D-4E61-9BB8-A745447FC739}"/>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2" name="テキスト ボックス 351">
          <a:extLst>
            <a:ext uri="{FF2B5EF4-FFF2-40B4-BE49-F238E27FC236}">
              <a16:creationId xmlns:a16="http://schemas.microsoft.com/office/drawing/2014/main" id="{377B1E43-5723-487B-B71D-9C6890EAB7E6}"/>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3" name="直線コネクタ 352">
          <a:extLst>
            <a:ext uri="{FF2B5EF4-FFF2-40B4-BE49-F238E27FC236}">
              <a16:creationId xmlns:a16="http://schemas.microsoft.com/office/drawing/2014/main" id="{F48E93C3-AEF1-4695-A953-CD96B8EF076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4" name="テキスト ボックス 353">
          <a:extLst>
            <a:ext uri="{FF2B5EF4-FFF2-40B4-BE49-F238E27FC236}">
              <a16:creationId xmlns:a16="http://schemas.microsoft.com/office/drawing/2014/main" id="{F81E760C-74A7-406F-95C9-E6E3E6A383AF}"/>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5" name="直線コネクタ 354">
          <a:extLst>
            <a:ext uri="{FF2B5EF4-FFF2-40B4-BE49-F238E27FC236}">
              <a16:creationId xmlns:a16="http://schemas.microsoft.com/office/drawing/2014/main" id="{7BD201E2-816B-4FEE-BB7E-D118D3171418}"/>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6" name="テキスト ボックス 355">
          <a:extLst>
            <a:ext uri="{FF2B5EF4-FFF2-40B4-BE49-F238E27FC236}">
              <a16:creationId xmlns:a16="http://schemas.microsoft.com/office/drawing/2014/main" id="{C740E66D-284A-4F6B-83CB-538ED4ACDA78}"/>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9275FB04-BCE6-409F-B5F1-05C60BEB6D5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CA5F0E23-85F8-4253-99E3-68F5749B167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9911C897-21CC-4F22-854B-E992AF5CBD9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360" name="直線コネクタ 359">
          <a:extLst>
            <a:ext uri="{FF2B5EF4-FFF2-40B4-BE49-F238E27FC236}">
              <a16:creationId xmlns:a16="http://schemas.microsoft.com/office/drawing/2014/main" id="{01F4A9D1-7446-4E1D-A911-E81DB29D421D}"/>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361" name="【市民会館】&#10;一人当たり面積最小値テキスト">
          <a:extLst>
            <a:ext uri="{FF2B5EF4-FFF2-40B4-BE49-F238E27FC236}">
              <a16:creationId xmlns:a16="http://schemas.microsoft.com/office/drawing/2014/main" id="{EF5E1B47-59B7-427D-B7E3-97300A47FA89}"/>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362" name="直線コネクタ 361">
          <a:extLst>
            <a:ext uri="{FF2B5EF4-FFF2-40B4-BE49-F238E27FC236}">
              <a16:creationId xmlns:a16="http://schemas.microsoft.com/office/drawing/2014/main" id="{7920842D-1590-43C7-B848-9E28234505DB}"/>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363" name="【市民会館】&#10;一人当たり面積最大値テキスト">
          <a:extLst>
            <a:ext uri="{FF2B5EF4-FFF2-40B4-BE49-F238E27FC236}">
              <a16:creationId xmlns:a16="http://schemas.microsoft.com/office/drawing/2014/main" id="{F1FFCF5A-FC20-4A49-A603-94691CD40D16}"/>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364" name="直線コネクタ 363">
          <a:extLst>
            <a:ext uri="{FF2B5EF4-FFF2-40B4-BE49-F238E27FC236}">
              <a16:creationId xmlns:a16="http://schemas.microsoft.com/office/drawing/2014/main" id="{326ECD53-E8A5-4882-9D9A-B4105B20BDEB}"/>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365" name="【市民会館】&#10;一人当たり面積平均値テキスト">
          <a:extLst>
            <a:ext uri="{FF2B5EF4-FFF2-40B4-BE49-F238E27FC236}">
              <a16:creationId xmlns:a16="http://schemas.microsoft.com/office/drawing/2014/main" id="{7D76A05B-621B-4495-AF88-FDCF92B63DBE}"/>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366" name="フローチャート: 判断 365">
          <a:extLst>
            <a:ext uri="{FF2B5EF4-FFF2-40B4-BE49-F238E27FC236}">
              <a16:creationId xmlns:a16="http://schemas.microsoft.com/office/drawing/2014/main" id="{CD0CF5FE-9090-41D3-A0F6-E02AB3886DFF}"/>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367" name="フローチャート: 判断 366">
          <a:extLst>
            <a:ext uri="{FF2B5EF4-FFF2-40B4-BE49-F238E27FC236}">
              <a16:creationId xmlns:a16="http://schemas.microsoft.com/office/drawing/2014/main" id="{C140E1FF-FA96-4921-A00B-5AEDA33C8CAE}"/>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368" name="フローチャート: 判断 367">
          <a:extLst>
            <a:ext uri="{FF2B5EF4-FFF2-40B4-BE49-F238E27FC236}">
              <a16:creationId xmlns:a16="http://schemas.microsoft.com/office/drawing/2014/main" id="{B92F2399-E3B9-4FE8-AC73-B13AD21F853D}"/>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369" name="フローチャート: 判断 368">
          <a:extLst>
            <a:ext uri="{FF2B5EF4-FFF2-40B4-BE49-F238E27FC236}">
              <a16:creationId xmlns:a16="http://schemas.microsoft.com/office/drawing/2014/main" id="{A2C0C663-8B85-4326-BF7D-E8C5CD1D2951}"/>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370" name="フローチャート: 判断 369">
          <a:extLst>
            <a:ext uri="{FF2B5EF4-FFF2-40B4-BE49-F238E27FC236}">
              <a16:creationId xmlns:a16="http://schemas.microsoft.com/office/drawing/2014/main" id="{35099339-6C29-437F-B584-35933083BF6A}"/>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97F2FCE0-FFAD-4542-965F-0F81B71F7D2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7C89850D-A3C9-40A6-8797-7B3BD1B3270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AF93BD4D-CB63-4CA8-94CA-3E2135A667D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DF4D3D1-C7AB-44B4-8990-220EBBB8275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F6390831-703A-4520-A1DB-3C2C4F784A6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148844</xdr:rowOff>
    </xdr:from>
    <xdr:to>
      <xdr:col>55</xdr:col>
      <xdr:colOff>50800</xdr:colOff>
      <xdr:row>107</xdr:row>
      <xdr:rowOff>78994</xdr:rowOff>
    </xdr:to>
    <xdr:sp macro="" textlink="">
      <xdr:nvSpPr>
        <xdr:cNvPr id="376" name="楕円 375">
          <a:extLst>
            <a:ext uri="{FF2B5EF4-FFF2-40B4-BE49-F238E27FC236}">
              <a16:creationId xmlns:a16="http://schemas.microsoft.com/office/drawing/2014/main" id="{F3EE4C09-15D5-432D-B31E-457BAB77CE8B}"/>
            </a:ext>
          </a:extLst>
        </xdr:cNvPr>
        <xdr:cNvSpPr/>
      </xdr:nvSpPr>
      <xdr:spPr>
        <a:xfrm>
          <a:off x="104267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127271</xdr:rowOff>
    </xdr:from>
    <xdr:ext cx="469744" cy="259045"/>
    <xdr:sp macro="" textlink="">
      <xdr:nvSpPr>
        <xdr:cNvPr id="377" name="【市民会館】&#10;一人当たり面積該当値テキスト">
          <a:extLst>
            <a:ext uri="{FF2B5EF4-FFF2-40B4-BE49-F238E27FC236}">
              <a16:creationId xmlns:a16="http://schemas.microsoft.com/office/drawing/2014/main" id="{FAC8A620-1206-42B2-BBC5-82D3F6CF1EE0}"/>
            </a:ext>
          </a:extLst>
        </xdr:cNvPr>
        <xdr:cNvSpPr txBox="1"/>
      </xdr:nvSpPr>
      <xdr:spPr>
        <a:xfrm>
          <a:off x="10515600" y="1830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148844</xdr:rowOff>
    </xdr:from>
    <xdr:to>
      <xdr:col>50</xdr:col>
      <xdr:colOff>165100</xdr:colOff>
      <xdr:row>107</xdr:row>
      <xdr:rowOff>78994</xdr:rowOff>
    </xdr:to>
    <xdr:sp macro="" textlink="">
      <xdr:nvSpPr>
        <xdr:cNvPr id="378" name="楕円 377">
          <a:extLst>
            <a:ext uri="{FF2B5EF4-FFF2-40B4-BE49-F238E27FC236}">
              <a16:creationId xmlns:a16="http://schemas.microsoft.com/office/drawing/2014/main" id="{8EEF0F69-3D2C-47FC-87D2-94803771B9D5}"/>
            </a:ext>
          </a:extLst>
        </xdr:cNvPr>
        <xdr:cNvSpPr/>
      </xdr:nvSpPr>
      <xdr:spPr>
        <a:xfrm>
          <a:off x="9588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28194</xdr:rowOff>
    </xdr:from>
    <xdr:to>
      <xdr:col>55</xdr:col>
      <xdr:colOff>0</xdr:colOff>
      <xdr:row>107</xdr:row>
      <xdr:rowOff>28194</xdr:rowOff>
    </xdr:to>
    <xdr:cxnSp macro="">
      <xdr:nvCxnSpPr>
        <xdr:cNvPr id="379" name="直線コネクタ 378">
          <a:extLst>
            <a:ext uri="{FF2B5EF4-FFF2-40B4-BE49-F238E27FC236}">
              <a16:creationId xmlns:a16="http://schemas.microsoft.com/office/drawing/2014/main" id="{F11DFBF9-4282-481B-AB1C-1F7155D345C0}"/>
            </a:ext>
          </a:extLst>
        </xdr:cNvPr>
        <xdr:cNvCxnSpPr/>
      </xdr:nvCxnSpPr>
      <xdr:spPr>
        <a:xfrm>
          <a:off x="9639300" y="183733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148844</xdr:rowOff>
    </xdr:from>
    <xdr:to>
      <xdr:col>46</xdr:col>
      <xdr:colOff>38100</xdr:colOff>
      <xdr:row>107</xdr:row>
      <xdr:rowOff>78994</xdr:rowOff>
    </xdr:to>
    <xdr:sp macro="" textlink="">
      <xdr:nvSpPr>
        <xdr:cNvPr id="380" name="楕円 379">
          <a:extLst>
            <a:ext uri="{FF2B5EF4-FFF2-40B4-BE49-F238E27FC236}">
              <a16:creationId xmlns:a16="http://schemas.microsoft.com/office/drawing/2014/main" id="{4A2C2B02-4115-4C1B-A64A-B307E3897255}"/>
            </a:ext>
          </a:extLst>
        </xdr:cNvPr>
        <xdr:cNvSpPr/>
      </xdr:nvSpPr>
      <xdr:spPr>
        <a:xfrm>
          <a:off x="8699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28194</xdr:rowOff>
    </xdr:from>
    <xdr:to>
      <xdr:col>50</xdr:col>
      <xdr:colOff>114300</xdr:colOff>
      <xdr:row>107</xdr:row>
      <xdr:rowOff>28194</xdr:rowOff>
    </xdr:to>
    <xdr:cxnSp macro="">
      <xdr:nvCxnSpPr>
        <xdr:cNvPr id="381" name="直線コネクタ 380">
          <a:extLst>
            <a:ext uri="{FF2B5EF4-FFF2-40B4-BE49-F238E27FC236}">
              <a16:creationId xmlns:a16="http://schemas.microsoft.com/office/drawing/2014/main" id="{61506FC2-3185-4E22-84D2-BD47DCA92EA3}"/>
            </a:ext>
          </a:extLst>
        </xdr:cNvPr>
        <xdr:cNvCxnSpPr/>
      </xdr:nvCxnSpPr>
      <xdr:spPr>
        <a:xfrm>
          <a:off x="8750300" y="18373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146558</xdr:rowOff>
    </xdr:from>
    <xdr:to>
      <xdr:col>41</xdr:col>
      <xdr:colOff>101600</xdr:colOff>
      <xdr:row>107</xdr:row>
      <xdr:rowOff>76708</xdr:rowOff>
    </xdr:to>
    <xdr:sp macro="" textlink="">
      <xdr:nvSpPr>
        <xdr:cNvPr id="382" name="楕円 381">
          <a:extLst>
            <a:ext uri="{FF2B5EF4-FFF2-40B4-BE49-F238E27FC236}">
              <a16:creationId xmlns:a16="http://schemas.microsoft.com/office/drawing/2014/main" id="{6900D9EC-4428-46DB-9B2A-B617D84FD7FA}"/>
            </a:ext>
          </a:extLst>
        </xdr:cNvPr>
        <xdr:cNvSpPr/>
      </xdr:nvSpPr>
      <xdr:spPr>
        <a:xfrm>
          <a:off x="78105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25908</xdr:rowOff>
    </xdr:from>
    <xdr:to>
      <xdr:col>45</xdr:col>
      <xdr:colOff>177800</xdr:colOff>
      <xdr:row>107</xdr:row>
      <xdr:rowOff>28194</xdr:rowOff>
    </xdr:to>
    <xdr:cxnSp macro="">
      <xdr:nvCxnSpPr>
        <xdr:cNvPr id="383" name="直線コネクタ 382">
          <a:extLst>
            <a:ext uri="{FF2B5EF4-FFF2-40B4-BE49-F238E27FC236}">
              <a16:creationId xmlns:a16="http://schemas.microsoft.com/office/drawing/2014/main" id="{684D600C-2392-4F6E-890F-8AD3867FD00C}"/>
            </a:ext>
          </a:extLst>
        </xdr:cNvPr>
        <xdr:cNvCxnSpPr/>
      </xdr:nvCxnSpPr>
      <xdr:spPr>
        <a:xfrm>
          <a:off x="7861300" y="183710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146558</xdr:rowOff>
    </xdr:from>
    <xdr:to>
      <xdr:col>36</xdr:col>
      <xdr:colOff>165100</xdr:colOff>
      <xdr:row>107</xdr:row>
      <xdr:rowOff>76708</xdr:rowOff>
    </xdr:to>
    <xdr:sp macro="" textlink="">
      <xdr:nvSpPr>
        <xdr:cNvPr id="384" name="楕円 383">
          <a:extLst>
            <a:ext uri="{FF2B5EF4-FFF2-40B4-BE49-F238E27FC236}">
              <a16:creationId xmlns:a16="http://schemas.microsoft.com/office/drawing/2014/main" id="{35DFC942-B2FB-4F85-BBDD-97B738964009}"/>
            </a:ext>
          </a:extLst>
        </xdr:cNvPr>
        <xdr:cNvSpPr/>
      </xdr:nvSpPr>
      <xdr:spPr>
        <a:xfrm>
          <a:off x="69215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25908</xdr:rowOff>
    </xdr:from>
    <xdr:to>
      <xdr:col>41</xdr:col>
      <xdr:colOff>50800</xdr:colOff>
      <xdr:row>107</xdr:row>
      <xdr:rowOff>25908</xdr:rowOff>
    </xdr:to>
    <xdr:cxnSp macro="">
      <xdr:nvCxnSpPr>
        <xdr:cNvPr id="385" name="直線コネクタ 384">
          <a:extLst>
            <a:ext uri="{FF2B5EF4-FFF2-40B4-BE49-F238E27FC236}">
              <a16:creationId xmlns:a16="http://schemas.microsoft.com/office/drawing/2014/main" id="{72F348BF-EDDC-4D6A-A22E-BDF33DF05DF1}"/>
            </a:ext>
          </a:extLst>
        </xdr:cNvPr>
        <xdr:cNvCxnSpPr/>
      </xdr:nvCxnSpPr>
      <xdr:spPr>
        <a:xfrm>
          <a:off x="6972300" y="18371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386" name="n_1aveValue【市民会館】&#10;一人当たり面積">
          <a:extLst>
            <a:ext uri="{FF2B5EF4-FFF2-40B4-BE49-F238E27FC236}">
              <a16:creationId xmlns:a16="http://schemas.microsoft.com/office/drawing/2014/main" id="{4A3E3691-C213-422D-99E0-DC4DBDEC9A2D}"/>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387" name="n_2aveValue【市民会館】&#10;一人当たり面積">
          <a:extLst>
            <a:ext uri="{FF2B5EF4-FFF2-40B4-BE49-F238E27FC236}">
              <a16:creationId xmlns:a16="http://schemas.microsoft.com/office/drawing/2014/main" id="{E96EC564-F3EA-4F9B-B7BB-C0B5EBE102C4}"/>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388" name="n_3aveValue【市民会館】&#10;一人当たり面積">
          <a:extLst>
            <a:ext uri="{FF2B5EF4-FFF2-40B4-BE49-F238E27FC236}">
              <a16:creationId xmlns:a16="http://schemas.microsoft.com/office/drawing/2014/main" id="{27DC2639-A297-46F3-9D91-227933465F5D}"/>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389" name="n_4aveValue【市民会館】&#10;一人当たり面積">
          <a:extLst>
            <a:ext uri="{FF2B5EF4-FFF2-40B4-BE49-F238E27FC236}">
              <a16:creationId xmlns:a16="http://schemas.microsoft.com/office/drawing/2014/main" id="{17267F27-920E-4943-9381-DA0BADB162DF}"/>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70121</xdr:rowOff>
    </xdr:from>
    <xdr:ext cx="469744" cy="259045"/>
    <xdr:sp macro="" textlink="">
      <xdr:nvSpPr>
        <xdr:cNvPr id="390" name="n_1mainValue【市民会館】&#10;一人当たり面積">
          <a:extLst>
            <a:ext uri="{FF2B5EF4-FFF2-40B4-BE49-F238E27FC236}">
              <a16:creationId xmlns:a16="http://schemas.microsoft.com/office/drawing/2014/main" id="{CBC2257F-00F4-4F75-9F4F-44B38DA19788}"/>
            </a:ext>
          </a:extLst>
        </xdr:cNvPr>
        <xdr:cNvSpPr txBox="1"/>
      </xdr:nvSpPr>
      <xdr:spPr>
        <a:xfrm>
          <a:off x="93917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70121</xdr:rowOff>
    </xdr:from>
    <xdr:ext cx="469744" cy="259045"/>
    <xdr:sp macro="" textlink="">
      <xdr:nvSpPr>
        <xdr:cNvPr id="391" name="n_2mainValue【市民会館】&#10;一人当たり面積">
          <a:extLst>
            <a:ext uri="{FF2B5EF4-FFF2-40B4-BE49-F238E27FC236}">
              <a16:creationId xmlns:a16="http://schemas.microsoft.com/office/drawing/2014/main" id="{13FAB875-8165-40C1-8FCC-E1713AFBFAB0}"/>
            </a:ext>
          </a:extLst>
        </xdr:cNvPr>
        <xdr:cNvSpPr txBox="1"/>
      </xdr:nvSpPr>
      <xdr:spPr>
        <a:xfrm>
          <a:off x="8515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67835</xdr:rowOff>
    </xdr:from>
    <xdr:ext cx="469744" cy="259045"/>
    <xdr:sp macro="" textlink="">
      <xdr:nvSpPr>
        <xdr:cNvPr id="392" name="n_3mainValue【市民会館】&#10;一人当たり面積">
          <a:extLst>
            <a:ext uri="{FF2B5EF4-FFF2-40B4-BE49-F238E27FC236}">
              <a16:creationId xmlns:a16="http://schemas.microsoft.com/office/drawing/2014/main" id="{CED06C7B-2A5B-4F00-BFF0-F9985893AD9B}"/>
            </a:ext>
          </a:extLst>
        </xdr:cNvPr>
        <xdr:cNvSpPr txBox="1"/>
      </xdr:nvSpPr>
      <xdr:spPr>
        <a:xfrm>
          <a:off x="7626427" y="1841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67835</xdr:rowOff>
    </xdr:from>
    <xdr:ext cx="469744" cy="259045"/>
    <xdr:sp macro="" textlink="">
      <xdr:nvSpPr>
        <xdr:cNvPr id="393" name="n_4mainValue【市民会館】&#10;一人当たり面積">
          <a:extLst>
            <a:ext uri="{FF2B5EF4-FFF2-40B4-BE49-F238E27FC236}">
              <a16:creationId xmlns:a16="http://schemas.microsoft.com/office/drawing/2014/main" id="{7B29BBB7-2327-46A7-8796-78033539866C}"/>
            </a:ext>
          </a:extLst>
        </xdr:cNvPr>
        <xdr:cNvSpPr txBox="1"/>
      </xdr:nvSpPr>
      <xdr:spPr>
        <a:xfrm>
          <a:off x="6737427" y="1841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7FB4E85E-13BC-407B-9500-91188373088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501B3571-651E-4F9F-A7E2-45C470899AE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8356DDEB-6383-4B29-B32F-1E97B4056AD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43107AE2-8D20-4CEA-AC8B-D315867FE2E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E222DC4D-A63C-4354-A0D9-ECF37B9434E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E384F121-795B-4E34-880B-DB1AF96F9CA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B23CB194-DBBD-42C5-9127-5D4005938AF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9A67F977-FC3F-4348-B858-9FB9BA30330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5693585D-84C5-4E1B-ABEA-BA212B91041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4BE94DBE-E542-463B-A19B-3E01CA719DB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4189B3B3-D2C8-4EBC-8DAF-44C16D6944C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81A70F18-2DA2-411D-BC8D-5E0A296F490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2338C22C-2065-412F-8C33-415F05FCD22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DDC5B1FC-92F6-4393-8ABE-9D424BF5255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8E023A60-C098-4F29-8C7A-E7C9D79533D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2772356A-8511-4E52-8FA8-7DB0C281CAC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FCEFD0C9-3DE8-40D6-9A02-4E1BC1117EA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86E7BA72-78D4-4052-9FAC-17CC5E053F5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22353C8E-2039-4A9F-8E8B-1E9D819ABB2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F3858352-D789-4C74-B459-BCDD1B9CEF3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62CB5A9F-FA49-465D-A0FE-8B0E53B93FF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BDB22A14-9ABC-40EA-A11F-BF264E97386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27ECE39F-8FCA-4568-AE9E-498369E4F99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AA27C6FB-39F0-43FF-AFA1-561326F8DC2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D3B4AEF5-4F60-4F38-844C-ABBDC132D82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419" name="直線コネクタ 418">
          <a:extLst>
            <a:ext uri="{FF2B5EF4-FFF2-40B4-BE49-F238E27FC236}">
              <a16:creationId xmlns:a16="http://schemas.microsoft.com/office/drawing/2014/main" id="{8B788CA5-6469-4178-A812-3D4D9121103B}"/>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420" name="【一般廃棄物処理施設】&#10;有形固定資産減価償却率最小値テキスト">
          <a:extLst>
            <a:ext uri="{FF2B5EF4-FFF2-40B4-BE49-F238E27FC236}">
              <a16:creationId xmlns:a16="http://schemas.microsoft.com/office/drawing/2014/main" id="{E246933E-6228-4493-A530-DE387B364C48}"/>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421" name="直線コネクタ 420">
          <a:extLst>
            <a:ext uri="{FF2B5EF4-FFF2-40B4-BE49-F238E27FC236}">
              <a16:creationId xmlns:a16="http://schemas.microsoft.com/office/drawing/2014/main" id="{DAFF9D01-47A4-4EDF-9D77-BC04741EDB53}"/>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564F91AD-2367-4A3D-AC00-7E8DFB1347A1}"/>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3" name="直線コネクタ 422">
          <a:extLst>
            <a:ext uri="{FF2B5EF4-FFF2-40B4-BE49-F238E27FC236}">
              <a16:creationId xmlns:a16="http://schemas.microsoft.com/office/drawing/2014/main" id="{15093273-0970-41D2-B5C4-6F3985BF359E}"/>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8046C7F4-11B6-46A3-AF9A-503B59F3D220}"/>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25" name="フローチャート: 判断 424">
          <a:extLst>
            <a:ext uri="{FF2B5EF4-FFF2-40B4-BE49-F238E27FC236}">
              <a16:creationId xmlns:a16="http://schemas.microsoft.com/office/drawing/2014/main" id="{39AC0999-DDB1-4EE0-9602-135B0C7C43EE}"/>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426" name="フローチャート: 判断 425">
          <a:extLst>
            <a:ext uri="{FF2B5EF4-FFF2-40B4-BE49-F238E27FC236}">
              <a16:creationId xmlns:a16="http://schemas.microsoft.com/office/drawing/2014/main" id="{5B2084BE-1011-471C-9745-08F8C6414AC5}"/>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427" name="フローチャート: 判断 426">
          <a:extLst>
            <a:ext uri="{FF2B5EF4-FFF2-40B4-BE49-F238E27FC236}">
              <a16:creationId xmlns:a16="http://schemas.microsoft.com/office/drawing/2014/main" id="{E7C09169-77ED-4B28-ACC2-CA7759A63463}"/>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428" name="フローチャート: 判断 427">
          <a:extLst>
            <a:ext uri="{FF2B5EF4-FFF2-40B4-BE49-F238E27FC236}">
              <a16:creationId xmlns:a16="http://schemas.microsoft.com/office/drawing/2014/main" id="{CEAC9AF9-58B4-4CF3-AA61-52AE683197A6}"/>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429" name="フローチャート: 判断 428">
          <a:extLst>
            <a:ext uri="{FF2B5EF4-FFF2-40B4-BE49-F238E27FC236}">
              <a16:creationId xmlns:a16="http://schemas.microsoft.com/office/drawing/2014/main" id="{F1771169-B5D0-4E00-B94C-A0F01DFC9B17}"/>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67FAB55-1652-48FD-89EF-336F59F32CA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2872F73-CC24-469E-A775-203C46B7C63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6F801D2-A2D5-4687-95CF-9FB6D2B2A20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A009E5B-C307-4A12-B5D2-16FBAE6F426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77D82D9-70DD-4E6C-9FBC-3A7437E4562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20501</xdr:rowOff>
    </xdr:from>
    <xdr:to>
      <xdr:col>85</xdr:col>
      <xdr:colOff>177800</xdr:colOff>
      <xdr:row>34</xdr:row>
      <xdr:rowOff>122101</xdr:rowOff>
    </xdr:to>
    <xdr:sp macro="" textlink="">
      <xdr:nvSpPr>
        <xdr:cNvPr id="435" name="楕円 434">
          <a:extLst>
            <a:ext uri="{FF2B5EF4-FFF2-40B4-BE49-F238E27FC236}">
              <a16:creationId xmlns:a16="http://schemas.microsoft.com/office/drawing/2014/main" id="{61DD3727-FF98-4D53-874D-E09BE8B58EFF}"/>
            </a:ext>
          </a:extLst>
        </xdr:cNvPr>
        <xdr:cNvSpPr/>
      </xdr:nvSpPr>
      <xdr:spPr>
        <a:xfrm>
          <a:off x="16268700" y="584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43378</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EA0CDCED-433F-4632-A5EA-D816707181D5}"/>
            </a:ext>
          </a:extLst>
        </xdr:cNvPr>
        <xdr:cNvSpPr txBox="1"/>
      </xdr:nvSpPr>
      <xdr:spPr>
        <a:xfrm>
          <a:off x="16357600" y="570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149497</xdr:rowOff>
    </xdr:from>
    <xdr:to>
      <xdr:col>81</xdr:col>
      <xdr:colOff>101600</xdr:colOff>
      <xdr:row>39</xdr:row>
      <xdr:rowOff>79647</xdr:rowOff>
    </xdr:to>
    <xdr:sp macro="" textlink="">
      <xdr:nvSpPr>
        <xdr:cNvPr id="437" name="楕円 436">
          <a:extLst>
            <a:ext uri="{FF2B5EF4-FFF2-40B4-BE49-F238E27FC236}">
              <a16:creationId xmlns:a16="http://schemas.microsoft.com/office/drawing/2014/main" id="{8D42290B-F687-4798-8AF6-4226F8EACBA3}"/>
            </a:ext>
          </a:extLst>
        </xdr:cNvPr>
        <xdr:cNvSpPr/>
      </xdr:nvSpPr>
      <xdr:spPr>
        <a:xfrm>
          <a:off x="15430500" y="666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71301</xdr:rowOff>
    </xdr:from>
    <xdr:to>
      <xdr:col>85</xdr:col>
      <xdr:colOff>127000</xdr:colOff>
      <xdr:row>39</xdr:row>
      <xdr:rowOff>28847</xdr:rowOff>
    </xdr:to>
    <xdr:cxnSp macro="">
      <xdr:nvCxnSpPr>
        <xdr:cNvPr id="438" name="直線コネクタ 437">
          <a:extLst>
            <a:ext uri="{FF2B5EF4-FFF2-40B4-BE49-F238E27FC236}">
              <a16:creationId xmlns:a16="http://schemas.microsoft.com/office/drawing/2014/main" id="{42A3C350-1377-4F99-BFA9-B33E8889CD71}"/>
            </a:ext>
          </a:extLst>
        </xdr:cNvPr>
        <xdr:cNvCxnSpPr/>
      </xdr:nvCxnSpPr>
      <xdr:spPr>
        <a:xfrm flipV="1">
          <a:off x="15481300" y="5900601"/>
          <a:ext cx="838200" cy="814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123372</xdr:rowOff>
    </xdr:from>
    <xdr:to>
      <xdr:col>76</xdr:col>
      <xdr:colOff>165100</xdr:colOff>
      <xdr:row>39</xdr:row>
      <xdr:rowOff>53522</xdr:rowOff>
    </xdr:to>
    <xdr:sp macro="" textlink="">
      <xdr:nvSpPr>
        <xdr:cNvPr id="439" name="楕円 438">
          <a:extLst>
            <a:ext uri="{FF2B5EF4-FFF2-40B4-BE49-F238E27FC236}">
              <a16:creationId xmlns:a16="http://schemas.microsoft.com/office/drawing/2014/main" id="{2DDAD2AE-286C-485E-B118-EEC27E177FCB}"/>
            </a:ext>
          </a:extLst>
        </xdr:cNvPr>
        <xdr:cNvSpPr/>
      </xdr:nvSpPr>
      <xdr:spPr>
        <a:xfrm>
          <a:off x="14541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2722</xdr:rowOff>
    </xdr:from>
    <xdr:to>
      <xdr:col>81</xdr:col>
      <xdr:colOff>50800</xdr:colOff>
      <xdr:row>39</xdr:row>
      <xdr:rowOff>28847</xdr:rowOff>
    </xdr:to>
    <xdr:cxnSp macro="">
      <xdr:nvCxnSpPr>
        <xdr:cNvPr id="440" name="直線コネクタ 439">
          <a:extLst>
            <a:ext uri="{FF2B5EF4-FFF2-40B4-BE49-F238E27FC236}">
              <a16:creationId xmlns:a16="http://schemas.microsoft.com/office/drawing/2014/main" id="{30702BAF-F530-4286-A911-1D34F8F67FF8}"/>
            </a:ext>
          </a:extLst>
        </xdr:cNvPr>
        <xdr:cNvCxnSpPr/>
      </xdr:nvCxnSpPr>
      <xdr:spPr>
        <a:xfrm>
          <a:off x="14592300" y="668927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93980</xdr:rowOff>
    </xdr:from>
    <xdr:to>
      <xdr:col>72</xdr:col>
      <xdr:colOff>38100</xdr:colOff>
      <xdr:row>39</xdr:row>
      <xdr:rowOff>24130</xdr:rowOff>
    </xdr:to>
    <xdr:sp macro="" textlink="">
      <xdr:nvSpPr>
        <xdr:cNvPr id="441" name="楕円 440">
          <a:extLst>
            <a:ext uri="{FF2B5EF4-FFF2-40B4-BE49-F238E27FC236}">
              <a16:creationId xmlns:a16="http://schemas.microsoft.com/office/drawing/2014/main" id="{C45B06E8-632C-4C92-AE51-9E6CC5D049EB}"/>
            </a:ext>
          </a:extLst>
        </xdr:cNvPr>
        <xdr:cNvSpPr/>
      </xdr:nvSpPr>
      <xdr:spPr>
        <a:xfrm>
          <a:off x="13652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144780</xdr:rowOff>
    </xdr:from>
    <xdr:to>
      <xdr:col>76</xdr:col>
      <xdr:colOff>114300</xdr:colOff>
      <xdr:row>39</xdr:row>
      <xdr:rowOff>2722</xdr:rowOff>
    </xdr:to>
    <xdr:cxnSp macro="">
      <xdr:nvCxnSpPr>
        <xdr:cNvPr id="442" name="直線コネクタ 441">
          <a:extLst>
            <a:ext uri="{FF2B5EF4-FFF2-40B4-BE49-F238E27FC236}">
              <a16:creationId xmlns:a16="http://schemas.microsoft.com/office/drawing/2014/main" id="{B08FAABC-F46E-4BFC-8292-EA7F2502E630}"/>
            </a:ext>
          </a:extLst>
        </xdr:cNvPr>
        <xdr:cNvCxnSpPr/>
      </xdr:nvCxnSpPr>
      <xdr:spPr>
        <a:xfrm>
          <a:off x="13703300" y="665988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62956</xdr:rowOff>
    </xdr:from>
    <xdr:to>
      <xdr:col>67</xdr:col>
      <xdr:colOff>101600</xdr:colOff>
      <xdr:row>38</xdr:row>
      <xdr:rowOff>164556</xdr:rowOff>
    </xdr:to>
    <xdr:sp macro="" textlink="">
      <xdr:nvSpPr>
        <xdr:cNvPr id="443" name="楕円 442">
          <a:extLst>
            <a:ext uri="{FF2B5EF4-FFF2-40B4-BE49-F238E27FC236}">
              <a16:creationId xmlns:a16="http://schemas.microsoft.com/office/drawing/2014/main" id="{11E3A21B-EED5-4FEF-8DFE-E43518D67FA0}"/>
            </a:ext>
          </a:extLst>
        </xdr:cNvPr>
        <xdr:cNvSpPr/>
      </xdr:nvSpPr>
      <xdr:spPr>
        <a:xfrm>
          <a:off x="12763500" y="657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113756</xdr:rowOff>
    </xdr:from>
    <xdr:to>
      <xdr:col>71</xdr:col>
      <xdr:colOff>177800</xdr:colOff>
      <xdr:row>38</xdr:row>
      <xdr:rowOff>144780</xdr:rowOff>
    </xdr:to>
    <xdr:cxnSp macro="">
      <xdr:nvCxnSpPr>
        <xdr:cNvPr id="444" name="直線コネクタ 443">
          <a:extLst>
            <a:ext uri="{FF2B5EF4-FFF2-40B4-BE49-F238E27FC236}">
              <a16:creationId xmlns:a16="http://schemas.microsoft.com/office/drawing/2014/main" id="{B6DB531B-C5D9-4043-B1E6-3A24B6E6AD04}"/>
            </a:ext>
          </a:extLst>
        </xdr:cNvPr>
        <xdr:cNvCxnSpPr/>
      </xdr:nvCxnSpPr>
      <xdr:spPr>
        <a:xfrm>
          <a:off x="12814300" y="662885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A289A16A-E7F3-41B9-91BE-978146A731D3}"/>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7B7F1FB1-96E0-4AB3-B6B8-A5EC64197D77}"/>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025F47A1-7AB9-4202-B7CF-BAEC2B643803}"/>
            </a:ext>
          </a:extLst>
        </xdr:cNvPr>
        <xdr:cNvSpPr txBox="1"/>
      </xdr:nvSpPr>
      <xdr:spPr>
        <a:xfrm>
          <a:off x="13500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A88BAD37-2D5D-488C-B97B-7EC39355F1FA}"/>
            </a:ext>
          </a:extLst>
        </xdr:cNvPr>
        <xdr:cNvSpPr txBox="1"/>
      </xdr:nvSpPr>
      <xdr:spPr>
        <a:xfrm>
          <a:off x="126117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96174</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3C6121A9-CB4E-480C-BF8F-A14E1A19CCEB}"/>
            </a:ext>
          </a:extLst>
        </xdr:cNvPr>
        <xdr:cNvSpPr txBox="1"/>
      </xdr:nvSpPr>
      <xdr:spPr>
        <a:xfrm>
          <a:off x="15266044" y="643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70049</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4BD9B19A-DA42-41E5-AFB4-7F384B6E1DAD}"/>
            </a:ext>
          </a:extLst>
        </xdr:cNvPr>
        <xdr:cNvSpPr txBox="1"/>
      </xdr:nvSpPr>
      <xdr:spPr>
        <a:xfrm>
          <a:off x="14389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40657</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517DDDDC-D67B-4090-8C54-E974809AF24E}"/>
            </a:ext>
          </a:extLst>
        </xdr:cNvPr>
        <xdr:cNvSpPr txBox="1"/>
      </xdr:nvSpPr>
      <xdr:spPr>
        <a:xfrm>
          <a:off x="13500744" y="638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9633</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83DA1C43-541D-4B87-862C-D72D60E94FC3}"/>
            </a:ext>
          </a:extLst>
        </xdr:cNvPr>
        <xdr:cNvSpPr txBox="1"/>
      </xdr:nvSpPr>
      <xdr:spPr>
        <a:xfrm>
          <a:off x="12611744" y="635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E42186BC-20E3-4BE6-9947-51E3648C5CE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C08E7E78-7603-499E-A614-E2D1815647D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4BDDE57B-C16E-4E65-9C67-A73C407AD7B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7FE596CE-E384-4F20-9F8A-D6ED62246C2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787BBA91-3248-432C-A041-62E212FCF89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9C6C96BC-5BE4-4983-AD47-D54B8282F36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90800F3D-7D8E-485A-93FE-2C31BC6E487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5C41AFBC-E29B-417F-9DC1-485906FE2B5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1EA2F581-96F4-48A9-9DB6-AFBFB570939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501AEEA1-2B34-44BF-BA88-457810FC01B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00946C6E-5329-4FE4-B15F-B12E3D35A68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CA967B68-A50E-43A0-B80D-4A44D660964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DAB4F7A2-CAC5-4BEE-9824-F6D73EC0C2B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177966A0-A366-4AC7-9576-E666768E584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BF01AB00-6399-449B-B17E-33D5084332C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A1337DB8-C933-4B76-9D65-BF4BF5B4AF74}"/>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C40B0BA7-0FA0-4642-B69E-CD4454A0887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A9653B1D-1188-42AA-A1E4-43F976119C9F}"/>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C6AD3364-99C8-42CF-A311-4BDA8780881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B97C4760-29FE-4055-BF97-19D5AC232CD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565A1D39-6958-4AA0-BE14-073C0EFC9FA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474" name="直線コネクタ 473">
          <a:extLst>
            <a:ext uri="{FF2B5EF4-FFF2-40B4-BE49-F238E27FC236}">
              <a16:creationId xmlns:a16="http://schemas.microsoft.com/office/drawing/2014/main" id="{08A0D5EF-ED46-43B2-804E-D2839C6CB09E}"/>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475" name="【一般廃棄物処理施設】&#10;一人当たり有形固定資産（償却資産）額最小値テキスト">
          <a:extLst>
            <a:ext uri="{FF2B5EF4-FFF2-40B4-BE49-F238E27FC236}">
              <a16:creationId xmlns:a16="http://schemas.microsoft.com/office/drawing/2014/main" id="{F90FD3C0-0EC9-4D33-9EC3-520D5FA6AB7E}"/>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476" name="直線コネクタ 475">
          <a:extLst>
            <a:ext uri="{FF2B5EF4-FFF2-40B4-BE49-F238E27FC236}">
              <a16:creationId xmlns:a16="http://schemas.microsoft.com/office/drawing/2014/main" id="{30BF65DB-1A8A-4A87-883F-AAAB5D967B4C}"/>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FBDD1B50-48E6-42F0-AABD-16F2BB9B7675}"/>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478" name="直線コネクタ 477">
          <a:extLst>
            <a:ext uri="{FF2B5EF4-FFF2-40B4-BE49-F238E27FC236}">
              <a16:creationId xmlns:a16="http://schemas.microsoft.com/office/drawing/2014/main" id="{F1F6CB17-1B02-4AE5-A371-D59677C755B3}"/>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7A144434-59E7-428F-8619-15D455DF8F87}"/>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480" name="フローチャート: 判断 479">
          <a:extLst>
            <a:ext uri="{FF2B5EF4-FFF2-40B4-BE49-F238E27FC236}">
              <a16:creationId xmlns:a16="http://schemas.microsoft.com/office/drawing/2014/main" id="{F2D51180-33F2-446F-990E-EACAF8B04794}"/>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481" name="フローチャート: 判断 480">
          <a:extLst>
            <a:ext uri="{FF2B5EF4-FFF2-40B4-BE49-F238E27FC236}">
              <a16:creationId xmlns:a16="http://schemas.microsoft.com/office/drawing/2014/main" id="{2D4E3C9E-BAA5-400A-95BF-0DA3F8192828}"/>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482" name="フローチャート: 判断 481">
          <a:extLst>
            <a:ext uri="{FF2B5EF4-FFF2-40B4-BE49-F238E27FC236}">
              <a16:creationId xmlns:a16="http://schemas.microsoft.com/office/drawing/2014/main" id="{B17A0B45-E301-4D33-AB94-0BC8F17B8774}"/>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483" name="フローチャート: 判断 482">
          <a:extLst>
            <a:ext uri="{FF2B5EF4-FFF2-40B4-BE49-F238E27FC236}">
              <a16:creationId xmlns:a16="http://schemas.microsoft.com/office/drawing/2014/main" id="{FE4D6F44-9E71-4C23-B4A2-0589F1B83047}"/>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484" name="フローチャート: 判断 483">
          <a:extLst>
            <a:ext uri="{FF2B5EF4-FFF2-40B4-BE49-F238E27FC236}">
              <a16:creationId xmlns:a16="http://schemas.microsoft.com/office/drawing/2014/main" id="{8CAB37B0-CD57-4D32-98CB-1C33AB42F25C}"/>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2B9C6BB-91AD-4202-B08B-80EDC5A9A1C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25CB703-46F6-4E40-BDA9-883BD141B0B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59C7D85-0ED2-4575-BF6A-44CE067C7CF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EBB7A23-10B1-4DA0-96A0-8FDAF06A6E9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90D5575-B734-4E48-B7AF-558C4254862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43948</xdr:rowOff>
    </xdr:from>
    <xdr:to>
      <xdr:col>116</xdr:col>
      <xdr:colOff>114300</xdr:colOff>
      <xdr:row>38</xdr:row>
      <xdr:rowOff>145548</xdr:rowOff>
    </xdr:to>
    <xdr:sp macro="" textlink="">
      <xdr:nvSpPr>
        <xdr:cNvPr id="490" name="楕円 489">
          <a:extLst>
            <a:ext uri="{FF2B5EF4-FFF2-40B4-BE49-F238E27FC236}">
              <a16:creationId xmlns:a16="http://schemas.microsoft.com/office/drawing/2014/main" id="{2894F3FB-83C2-4FB1-9A7B-5550817E322A}"/>
            </a:ext>
          </a:extLst>
        </xdr:cNvPr>
        <xdr:cNvSpPr/>
      </xdr:nvSpPr>
      <xdr:spPr>
        <a:xfrm>
          <a:off x="22110700" y="655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66825</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60E6571F-E06D-4B76-B5DD-BC070FB13E4E}"/>
            </a:ext>
          </a:extLst>
        </xdr:cNvPr>
        <xdr:cNvSpPr txBox="1"/>
      </xdr:nvSpPr>
      <xdr:spPr>
        <a:xfrm>
          <a:off x="22199600" y="6410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127520</xdr:rowOff>
    </xdr:from>
    <xdr:to>
      <xdr:col>112</xdr:col>
      <xdr:colOff>38100</xdr:colOff>
      <xdr:row>41</xdr:row>
      <xdr:rowOff>57670</xdr:rowOff>
    </xdr:to>
    <xdr:sp macro="" textlink="">
      <xdr:nvSpPr>
        <xdr:cNvPr id="492" name="楕円 491">
          <a:extLst>
            <a:ext uri="{FF2B5EF4-FFF2-40B4-BE49-F238E27FC236}">
              <a16:creationId xmlns:a16="http://schemas.microsoft.com/office/drawing/2014/main" id="{62690FB2-475A-4205-8F8C-A20F5C344BE5}"/>
            </a:ext>
          </a:extLst>
        </xdr:cNvPr>
        <xdr:cNvSpPr/>
      </xdr:nvSpPr>
      <xdr:spPr>
        <a:xfrm>
          <a:off x="21272500" y="69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94748</xdr:rowOff>
    </xdr:from>
    <xdr:to>
      <xdr:col>116</xdr:col>
      <xdr:colOff>63500</xdr:colOff>
      <xdr:row>41</xdr:row>
      <xdr:rowOff>6870</xdr:rowOff>
    </xdr:to>
    <xdr:cxnSp macro="">
      <xdr:nvCxnSpPr>
        <xdr:cNvPr id="493" name="直線コネクタ 492">
          <a:extLst>
            <a:ext uri="{FF2B5EF4-FFF2-40B4-BE49-F238E27FC236}">
              <a16:creationId xmlns:a16="http://schemas.microsoft.com/office/drawing/2014/main" id="{0E14B0F9-8846-4F35-83D5-1F6B7CF4D2CA}"/>
            </a:ext>
          </a:extLst>
        </xdr:cNvPr>
        <xdr:cNvCxnSpPr/>
      </xdr:nvCxnSpPr>
      <xdr:spPr>
        <a:xfrm flipV="1">
          <a:off x="21323300" y="6609848"/>
          <a:ext cx="838200" cy="42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131552</xdr:rowOff>
    </xdr:from>
    <xdr:to>
      <xdr:col>107</xdr:col>
      <xdr:colOff>101600</xdr:colOff>
      <xdr:row>41</xdr:row>
      <xdr:rowOff>61702</xdr:rowOff>
    </xdr:to>
    <xdr:sp macro="" textlink="">
      <xdr:nvSpPr>
        <xdr:cNvPr id="494" name="楕円 493">
          <a:extLst>
            <a:ext uri="{FF2B5EF4-FFF2-40B4-BE49-F238E27FC236}">
              <a16:creationId xmlns:a16="http://schemas.microsoft.com/office/drawing/2014/main" id="{E746BCCF-0CE0-412E-9DB4-BEA517400188}"/>
            </a:ext>
          </a:extLst>
        </xdr:cNvPr>
        <xdr:cNvSpPr/>
      </xdr:nvSpPr>
      <xdr:spPr>
        <a:xfrm>
          <a:off x="20383500" y="698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6870</xdr:rowOff>
    </xdr:from>
    <xdr:to>
      <xdr:col>111</xdr:col>
      <xdr:colOff>177800</xdr:colOff>
      <xdr:row>41</xdr:row>
      <xdr:rowOff>10902</xdr:rowOff>
    </xdr:to>
    <xdr:cxnSp macro="">
      <xdr:nvCxnSpPr>
        <xdr:cNvPr id="495" name="直線コネクタ 494">
          <a:extLst>
            <a:ext uri="{FF2B5EF4-FFF2-40B4-BE49-F238E27FC236}">
              <a16:creationId xmlns:a16="http://schemas.microsoft.com/office/drawing/2014/main" id="{31C648A6-1C1B-4A43-BF66-B7D1A4466CA7}"/>
            </a:ext>
          </a:extLst>
        </xdr:cNvPr>
        <xdr:cNvCxnSpPr/>
      </xdr:nvCxnSpPr>
      <xdr:spPr>
        <a:xfrm flipV="1">
          <a:off x="20434300" y="7036320"/>
          <a:ext cx="889000" cy="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130935</xdr:rowOff>
    </xdr:from>
    <xdr:to>
      <xdr:col>102</xdr:col>
      <xdr:colOff>165100</xdr:colOff>
      <xdr:row>41</xdr:row>
      <xdr:rowOff>61085</xdr:rowOff>
    </xdr:to>
    <xdr:sp macro="" textlink="">
      <xdr:nvSpPr>
        <xdr:cNvPr id="496" name="楕円 495">
          <a:extLst>
            <a:ext uri="{FF2B5EF4-FFF2-40B4-BE49-F238E27FC236}">
              <a16:creationId xmlns:a16="http://schemas.microsoft.com/office/drawing/2014/main" id="{2C2541CD-B5BF-4A49-9B6D-FD5AEFCC133B}"/>
            </a:ext>
          </a:extLst>
        </xdr:cNvPr>
        <xdr:cNvSpPr/>
      </xdr:nvSpPr>
      <xdr:spPr>
        <a:xfrm>
          <a:off x="19494500" y="698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10285</xdr:rowOff>
    </xdr:from>
    <xdr:to>
      <xdr:col>107</xdr:col>
      <xdr:colOff>50800</xdr:colOff>
      <xdr:row>41</xdr:row>
      <xdr:rowOff>10902</xdr:rowOff>
    </xdr:to>
    <xdr:cxnSp macro="">
      <xdr:nvCxnSpPr>
        <xdr:cNvPr id="497" name="直線コネクタ 496">
          <a:extLst>
            <a:ext uri="{FF2B5EF4-FFF2-40B4-BE49-F238E27FC236}">
              <a16:creationId xmlns:a16="http://schemas.microsoft.com/office/drawing/2014/main" id="{6B13FE9A-26FB-4088-9FCB-1F729DDF5DB0}"/>
            </a:ext>
          </a:extLst>
        </xdr:cNvPr>
        <xdr:cNvCxnSpPr/>
      </xdr:nvCxnSpPr>
      <xdr:spPr>
        <a:xfrm>
          <a:off x="19545300" y="7039735"/>
          <a:ext cx="8890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130652</xdr:rowOff>
    </xdr:from>
    <xdr:to>
      <xdr:col>98</xdr:col>
      <xdr:colOff>38100</xdr:colOff>
      <xdr:row>41</xdr:row>
      <xdr:rowOff>60802</xdr:rowOff>
    </xdr:to>
    <xdr:sp macro="" textlink="">
      <xdr:nvSpPr>
        <xdr:cNvPr id="498" name="楕円 497">
          <a:extLst>
            <a:ext uri="{FF2B5EF4-FFF2-40B4-BE49-F238E27FC236}">
              <a16:creationId xmlns:a16="http://schemas.microsoft.com/office/drawing/2014/main" id="{676589B7-DB3A-4ACD-9164-65C0962A5EE7}"/>
            </a:ext>
          </a:extLst>
        </xdr:cNvPr>
        <xdr:cNvSpPr/>
      </xdr:nvSpPr>
      <xdr:spPr>
        <a:xfrm>
          <a:off x="18605500" y="698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10002</xdr:rowOff>
    </xdr:from>
    <xdr:to>
      <xdr:col>102</xdr:col>
      <xdr:colOff>114300</xdr:colOff>
      <xdr:row>41</xdr:row>
      <xdr:rowOff>10285</xdr:rowOff>
    </xdr:to>
    <xdr:cxnSp macro="">
      <xdr:nvCxnSpPr>
        <xdr:cNvPr id="499" name="直線コネクタ 498">
          <a:extLst>
            <a:ext uri="{FF2B5EF4-FFF2-40B4-BE49-F238E27FC236}">
              <a16:creationId xmlns:a16="http://schemas.microsoft.com/office/drawing/2014/main" id="{4518B7FB-E18D-4EDD-B92E-AE8DE06B84B0}"/>
            </a:ext>
          </a:extLst>
        </xdr:cNvPr>
        <xdr:cNvCxnSpPr/>
      </xdr:nvCxnSpPr>
      <xdr:spPr>
        <a:xfrm>
          <a:off x="18656300" y="7039452"/>
          <a:ext cx="889000" cy="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80EE5AA8-C3C0-43C9-BF9E-058212189CB3}"/>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CA6748A7-1D2F-4347-ADE8-CCB6631D33AB}"/>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17D47DD4-602D-4C74-AA02-3A7E7C3671AD}"/>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615D1E68-0ECC-48C4-BB8F-D944CD600BA8}"/>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48797</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9AE67179-CC94-4403-BF2E-867A22E2A492}"/>
            </a:ext>
          </a:extLst>
        </xdr:cNvPr>
        <xdr:cNvSpPr txBox="1"/>
      </xdr:nvSpPr>
      <xdr:spPr>
        <a:xfrm>
          <a:off x="21043411" y="707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52829</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20509A92-B89A-412E-86AD-002A730D2515}"/>
            </a:ext>
          </a:extLst>
        </xdr:cNvPr>
        <xdr:cNvSpPr txBox="1"/>
      </xdr:nvSpPr>
      <xdr:spPr>
        <a:xfrm>
          <a:off x="20167111" y="708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52212</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AE564B3E-9A99-4CFC-85B9-46D40EB01181}"/>
            </a:ext>
          </a:extLst>
        </xdr:cNvPr>
        <xdr:cNvSpPr txBox="1"/>
      </xdr:nvSpPr>
      <xdr:spPr>
        <a:xfrm>
          <a:off x="19278111" y="708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51929</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291237DE-86D5-4630-AB87-07170A891CBD}"/>
            </a:ext>
          </a:extLst>
        </xdr:cNvPr>
        <xdr:cNvSpPr txBox="1"/>
      </xdr:nvSpPr>
      <xdr:spPr>
        <a:xfrm>
          <a:off x="18389111" y="708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E18F04D2-AE9B-492D-9F29-62D9A7403F2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76086E58-CF73-4E1F-875B-94862AEAD1E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CA7F3AAF-A268-4949-9338-0F8F69F1317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462B1E87-9CDF-4B65-8061-7CFB0F67105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321AAEF0-C744-4598-847F-4FA84661C5E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2E09C80D-B481-4F4F-B6BD-A1B128442B9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E3E75B0A-0B60-4B8A-9EC8-1E2BD72B37E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6D481B42-EEF6-4475-8F60-5F5BA4AD3D6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C9172B52-EC11-43A6-94C5-C2720C460C8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61CF2018-5FB8-4B7A-99EA-9BC85C4BD9B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39CCE42A-7780-4041-BF30-E2C0F3686F9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E57ACB74-7C06-4E80-97B5-0B5AD90043A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FE79F89C-3244-4DDF-87ED-42D6520F751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695F0722-DB3E-4318-B05D-A2A22D49FE7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918D454F-D94E-4074-AE15-FD17AC470F7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030624DD-B4D2-4772-99B7-7B331B5BA67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A377D753-6E32-43BA-AF56-9236CAC9726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1CD6BCA6-35E8-4D45-BC4E-5262973A6BA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E9CA2BC2-C868-48B3-8868-000DBFED2FA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AADEEAAE-AF20-406A-8964-98811D58278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EFEDCEAC-D3CC-43D8-8C08-9FDA878C0C8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F3708483-4FCC-4379-8640-EB018E7A054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FB0A9702-AA3D-4B8B-A883-A1BCF9DC7D5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662DC293-77E1-47E2-B0BA-E7718A5699D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F851D8F9-E858-4B4C-96C0-0E07FE873586}"/>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4DA1097F-24B4-4522-A642-A1015477F99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C77E69FB-89D6-4807-A8C7-F33D1E497FEE}"/>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6D22756C-199A-439F-989D-AE46D1682A89}"/>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36" name="直線コネクタ 535">
          <a:extLst>
            <a:ext uri="{FF2B5EF4-FFF2-40B4-BE49-F238E27FC236}">
              <a16:creationId xmlns:a16="http://schemas.microsoft.com/office/drawing/2014/main" id="{03A9F8EC-8BC8-49CA-A04F-D9E7DB0948F6}"/>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15D6C98D-B263-4718-85E7-D9A3BDD97685}"/>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38" name="フローチャート: 判断 537">
          <a:extLst>
            <a:ext uri="{FF2B5EF4-FFF2-40B4-BE49-F238E27FC236}">
              <a16:creationId xmlns:a16="http://schemas.microsoft.com/office/drawing/2014/main" id="{2F8E39A7-CBFB-4CCC-9D13-330130C9ACD7}"/>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539" name="フローチャート: 判断 538">
          <a:extLst>
            <a:ext uri="{FF2B5EF4-FFF2-40B4-BE49-F238E27FC236}">
              <a16:creationId xmlns:a16="http://schemas.microsoft.com/office/drawing/2014/main" id="{A5984B11-0143-4F28-8003-CD8550BC6EB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40" name="フローチャート: 判断 539">
          <a:extLst>
            <a:ext uri="{FF2B5EF4-FFF2-40B4-BE49-F238E27FC236}">
              <a16:creationId xmlns:a16="http://schemas.microsoft.com/office/drawing/2014/main" id="{EAD9891F-AA93-4F17-BAD5-F6B666910FFA}"/>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41" name="フローチャート: 判断 540">
          <a:extLst>
            <a:ext uri="{FF2B5EF4-FFF2-40B4-BE49-F238E27FC236}">
              <a16:creationId xmlns:a16="http://schemas.microsoft.com/office/drawing/2014/main" id="{F7662B93-3529-4900-BDB5-8845BB4A453F}"/>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542" name="フローチャート: 判断 541">
          <a:extLst>
            <a:ext uri="{FF2B5EF4-FFF2-40B4-BE49-F238E27FC236}">
              <a16:creationId xmlns:a16="http://schemas.microsoft.com/office/drawing/2014/main" id="{052DFB29-AF20-4527-934D-B8B86D78B7CD}"/>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B5EDAD3-AC6C-42FF-85DA-1F2CAE0E0E2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FB87552-194A-48B3-86A4-4390457B1A7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2793F90-2D8C-48E3-9F15-58D966B4E0C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A74BBCB-58FD-455E-8308-6514B13834D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23AD4D0-3417-4448-A798-C66D6EC3002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122555</xdr:rowOff>
    </xdr:from>
    <xdr:to>
      <xdr:col>85</xdr:col>
      <xdr:colOff>177800</xdr:colOff>
      <xdr:row>60</xdr:row>
      <xdr:rowOff>52705</xdr:rowOff>
    </xdr:to>
    <xdr:sp macro="" textlink="">
      <xdr:nvSpPr>
        <xdr:cNvPr id="548" name="楕円 547">
          <a:extLst>
            <a:ext uri="{FF2B5EF4-FFF2-40B4-BE49-F238E27FC236}">
              <a16:creationId xmlns:a16="http://schemas.microsoft.com/office/drawing/2014/main" id="{B9059FBA-D0AC-4E38-9DAD-5756C394C54F}"/>
            </a:ext>
          </a:extLst>
        </xdr:cNvPr>
        <xdr:cNvSpPr/>
      </xdr:nvSpPr>
      <xdr:spPr>
        <a:xfrm>
          <a:off x="162687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100982</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E14A9585-69A2-4CAD-8610-B9DB255A9884}"/>
            </a:ext>
          </a:extLst>
        </xdr:cNvPr>
        <xdr:cNvSpPr txBox="1"/>
      </xdr:nvSpPr>
      <xdr:spPr>
        <a:xfrm>
          <a:off x="16357600"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82550</xdr:rowOff>
    </xdr:from>
    <xdr:to>
      <xdr:col>81</xdr:col>
      <xdr:colOff>101600</xdr:colOff>
      <xdr:row>60</xdr:row>
      <xdr:rowOff>12700</xdr:rowOff>
    </xdr:to>
    <xdr:sp macro="" textlink="">
      <xdr:nvSpPr>
        <xdr:cNvPr id="550" name="楕円 549">
          <a:extLst>
            <a:ext uri="{FF2B5EF4-FFF2-40B4-BE49-F238E27FC236}">
              <a16:creationId xmlns:a16="http://schemas.microsoft.com/office/drawing/2014/main" id="{7E4DF828-C043-4C9A-B42B-B3D597BC563F}"/>
            </a:ext>
          </a:extLst>
        </xdr:cNvPr>
        <xdr:cNvSpPr/>
      </xdr:nvSpPr>
      <xdr:spPr>
        <a:xfrm>
          <a:off x="15430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133350</xdr:rowOff>
    </xdr:from>
    <xdr:to>
      <xdr:col>85</xdr:col>
      <xdr:colOff>127000</xdr:colOff>
      <xdr:row>60</xdr:row>
      <xdr:rowOff>1905</xdr:rowOff>
    </xdr:to>
    <xdr:cxnSp macro="">
      <xdr:nvCxnSpPr>
        <xdr:cNvPr id="551" name="直線コネクタ 550">
          <a:extLst>
            <a:ext uri="{FF2B5EF4-FFF2-40B4-BE49-F238E27FC236}">
              <a16:creationId xmlns:a16="http://schemas.microsoft.com/office/drawing/2014/main" id="{7992106E-C04E-4BAE-A1BA-7824C991D3A4}"/>
            </a:ext>
          </a:extLst>
        </xdr:cNvPr>
        <xdr:cNvCxnSpPr/>
      </xdr:nvCxnSpPr>
      <xdr:spPr>
        <a:xfrm>
          <a:off x="15481300" y="1024890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40640</xdr:rowOff>
    </xdr:from>
    <xdr:to>
      <xdr:col>76</xdr:col>
      <xdr:colOff>165100</xdr:colOff>
      <xdr:row>59</xdr:row>
      <xdr:rowOff>142240</xdr:rowOff>
    </xdr:to>
    <xdr:sp macro="" textlink="">
      <xdr:nvSpPr>
        <xdr:cNvPr id="552" name="楕円 551">
          <a:extLst>
            <a:ext uri="{FF2B5EF4-FFF2-40B4-BE49-F238E27FC236}">
              <a16:creationId xmlns:a16="http://schemas.microsoft.com/office/drawing/2014/main" id="{3380DAFF-08B0-4229-8EE4-2657DAF8BA76}"/>
            </a:ext>
          </a:extLst>
        </xdr:cNvPr>
        <xdr:cNvSpPr/>
      </xdr:nvSpPr>
      <xdr:spPr>
        <a:xfrm>
          <a:off x="14541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91440</xdr:rowOff>
    </xdr:from>
    <xdr:to>
      <xdr:col>81</xdr:col>
      <xdr:colOff>50800</xdr:colOff>
      <xdr:row>59</xdr:row>
      <xdr:rowOff>133350</xdr:rowOff>
    </xdr:to>
    <xdr:cxnSp macro="">
      <xdr:nvCxnSpPr>
        <xdr:cNvPr id="553" name="直線コネクタ 552">
          <a:extLst>
            <a:ext uri="{FF2B5EF4-FFF2-40B4-BE49-F238E27FC236}">
              <a16:creationId xmlns:a16="http://schemas.microsoft.com/office/drawing/2014/main" id="{1B5F94B1-3271-466F-BF1B-B69CE60D4858}"/>
            </a:ext>
          </a:extLst>
        </xdr:cNvPr>
        <xdr:cNvCxnSpPr/>
      </xdr:nvCxnSpPr>
      <xdr:spPr>
        <a:xfrm>
          <a:off x="14592300" y="102069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137795</xdr:rowOff>
    </xdr:from>
    <xdr:to>
      <xdr:col>72</xdr:col>
      <xdr:colOff>38100</xdr:colOff>
      <xdr:row>56</xdr:row>
      <xdr:rowOff>67945</xdr:rowOff>
    </xdr:to>
    <xdr:sp macro="" textlink="">
      <xdr:nvSpPr>
        <xdr:cNvPr id="554" name="楕円 553">
          <a:extLst>
            <a:ext uri="{FF2B5EF4-FFF2-40B4-BE49-F238E27FC236}">
              <a16:creationId xmlns:a16="http://schemas.microsoft.com/office/drawing/2014/main" id="{9815BF1F-05CD-4516-B36C-B10940886F2D}"/>
            </a:ext>
          </a:extLst>
        </xdr:cNvPr>
        <xdr:cNvSpPr/>
      </xdr:nvSpPr>
      <xdr:spPr>
        <a:xfrm>
          <a:off x="13652500" y="956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17145</xdr:rowOff>
    </xdr:from>
    <xdr:to>
      <xdr:col>76</xdr:col>
      <xdr:colOff>114300</xdr:colOff>
      <xdr:row>59</xdr:row>
      <xdr:rowOff>91440</xdr:rowOff>
    </xdr:to>
    <xdr:cxnSp macro="">
      <xdr:nvCxnSpPr>
        <xdr:cNvPr id="555" name="直線コネクタ 554">
          <a:extLst>
            <a:ext uri="{FF2B5EF4-FFF2-40B4-BE49-F238E27FC236}">
              <a16:creationId xmlns:a16="http://schemas.microsoft.com/office/drawing/2014/main" id="{9CD6325D-86F0-4B37-BF68-350AAD452D24}"/>
            </a:ext>
          </a:extLst>
        </xdr:cNvPr>
        <xdr:cNvCxnSpPr/>
      </xdr:nvCxnSpPr>
      <xdr:spPr>
        <a:xfrm>
          <a:off x="13703300" y="9618345"/>
          <a:ext cx="889000" cy="58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84455</xdr:rowOff>
    </xdr:from>
    <xdr:to>
      <xdr:col>67</xdr:col>
      <xdr:colOff>101600</xdr:colOff>
      <xdr:row>56</xdr:row>
      <xdr:rowOff>14605</xdr:rowOff>
    </xdr:to>
    <xdr:sp macro="" textlink="">
      <xdr:nvSpPr>
        <xdr:cNvPr id="556" name="楕円 555">
          <a:extLst>
            <a:ext uri="{FF2B5EF4-FFF2-40B4-BE49-F238E27FC236}">
              <a16:creationId xmlns:a16="http://schemas.microsoft.com/office/drawing/2014/main" id="{0338A7C7-086A-474F-9004-1F01CF12C620}"/>
            </a:ext>
          </a:extLst>
        </xdr:cNvPr>
        <xdr:cNvSpPr/>
      </xdr:nvSpPr>
      <xdr:spPr>
        <a:xfrm>
          <a:off x="12763500" y="95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135255</xdr:rowOff>
    </xdr:from>
    <xdr:to>
      <xdr:col>71</xdr:col>
      <xdr:colOff>177800</xdr:colOff>
      <xdr:row>56</xdr:row>
      <xdr:rowOff>17145</xdr:rowOff>
    </xdr:to>
    <xdr:cxnSp macro="">
      <xdr:nvCxnSpPr>
        <xdr:cNvPr id="557" name="直線コネクタ 556">
          <a:extLst>
            <a:ext uri="{FF2B5EF4-FFF2-40B4-BE49-F238E27FC236}">
              <a16:creationId xmlns:a16="http://schemas.microsoft.com/office/drawing/2014/main" id="{BE0C6C1E-54AC-4F9C-A44E-E1104483D1BE}"/>
            </a:ext>
          </a:extLst>
        </xdr:cNvPr>
        <xdr:cNvCxnSpPr/>
      </xdr:nvCxnSpPr>
      <xdr:spPr>
        <a:xfrm>
          <a:off x="12814300" y="956500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E18F49EF-B859-4860-9828-74E915372CD8}"/>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122AAFF7-9EE4-4BAC-A278-A8BFA8041B84}"/>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18A240A2-C7DB-4F0F-80ED-F62AB30569D9}"/>
            </a:ext>
          </a:extLst>
        </xdr:cNvPr>
        <xdr:cNvSpPr txBox="1"/>
      </xdr:nvSpPr>
      <xdr:spPr>
        <a:xfrm>
          <a:off x="13500744"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70502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E091AB90-E311-4082-A5BB-79A548B8AA25}"/>
            </a:ext>
          </a:extLst>
        </xdr:cNvPr>
        <xdr:cNvSpPr txBox="1"/>
      </xdr:nvSpPr>
      <xdr:spPr>
        <a:xfrm>
          <a:off x="1261174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3827</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AC999025-3A2F-4715-B94C-9E259EE86420}"/>
            </a:ext>
          </a:extLst>
        </xdr:cNvPr>
        <xdr:cNvSpPr txBox="1"/>
      </xdr:nvSpPr>
      <xdr:spPr>
        <a:xfrm>
          <a:off x="1526604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133367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682145A5-4D67-4F9B-B31E-EA6CC660EB3B}"/>
            </a:ext>
          </a:extLst>
        </xdr:cNvPr>
        <xdr:cNvSpPr txBox="1"/>
      </xdr:nvSpPr>
      <xdr:spPr>
        <a:xfrm>
          <a:off x="143897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84472</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995106B6-12D4-4555-B489-5BC618313A99}"/>
            </a:ext>
          </a:extLst>
        </xdr:cNvPr>
        <xdr:cNvSpPr txBox="1"/>
      </xdr:nvSpPr>
      <xdr:spPr>
        <a:xfrm>
          <a:off x="13500744" y="934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31132</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02B41869-D8AD-4F05-888A-6829B5C4C665}"/>
            </a:ext>
          </a:extLst>
        </xdr:cNvPr>
        <xdr:cNvSpPr txBox="1"/>
      </xdr:nvSpPr>
      <xdr:spPr>
        <a:xfrm>
          <a:off x="12611744" y="928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9E2DEA5F-90B3-410F-A40C-2947A197FF9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91D95064-7C59-4CE7-A850-8B2B08649C2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FB13BDDE-6E4E-48C4-9890-8135A034159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10AE6FBA-4D0C-426E-B5E9-C92F0AE8ECA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AF6DF609-D61C-42A1-9F9C-A269B183F43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88B0215F-ACD7-4830-B4C3-F7D269F74EB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91DC1242-4421-44B7-9F2C-2AE0376EE43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23532452-1030-4532-AB92-ADA673453A0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9C3BC710-7CE2-4329-941F-2B34E8CA3AF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690D460A-8066-4008-919F-85A7B42BBF1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6" name="直線コネクタ 575">
          <a:extLst>
            <a:ext uri="{FF2B5EF4-FFF2-40B4-BE49-F238E27FC236}">
              <a16:creationId xmlns:a16="http://schemas.microsoft.com/office/drawing/2014/main" id="{30FEAD29-2221-43E1-B930-03153E9B3DE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7" name="テキスト ボックス 576">
          <a:extLst>
            <a:ext uri="{FF2B5EF4-FFF2-40B4-BE49-F238E27FC236}">
              <a16:creationId xmlns:a16="http://schemas.microsoft.com/office/drawing/2014/main" id="{786AB184-5C29-4E7E-895A-D35D6B2F814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8" name="直線コネクタ 577">
          <a:extLst>
            <a:ext uri="{FF2B5EF4-FFF2-40B4-BE49-F238E27FC236}">
              <a16:creationId xmlns:a16="http://schemas.microsoft.com/office/drawing/2014/main" id="{0A4773CF-39A3-46B5-84FF-4BE0A72A48B2}"/>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9" name="テキスト ボックス 578">
          <a:extLst>
            <a:ext uri="{FF2B5EF4-FFF2-40B4-BE49-F238E27FC236}">
              <a16:creationId xmlns:a16="http://schemas.microsoft.com/office/drawing/2014/main" id="{B49E8C3A-2113-4A72-8844-B92EA7ADD4A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0" name="直線コネクタ 579">
          <a:extLst>
            <a:ext uri="{FF2B5EF4-FFF2-40B4-BE49-F238E27FC236}">
              <a16:creationId xmlns:a16="http://schemas.microsoft.com/office/drawing/2014/main" id="{62B09767-FE8B-4B20-B9B5-4EB6577098F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1" name="テキスト ボックス 580">
          <a:extLst>
            <a:ext uri="{FF2B5EF4-FFF2-40B4-BE49-F238E27FC236}">
              <a16:creationId xmlns:a16="http://schemas.microsoft.com/office/drawing/2014/main" id="{1451FE7D-973B-4CBE-9A02-00E1A0CFFD0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2" name="直線コネクタ 581">
          <a:extLst>
            <a:ext uri="{FF2B5EF4-FFF2-40B4-BE49-F238E27FC236}">
              <a16:creationId xmlns:a16="http://schemas.microsoft.com/office/drawing/2014/main" id="{FC478065-256F-4231-88CA-A31BE2C335A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3" name="テキスト ボックス 582">
          <a:extLst>
            <a:ext uri="{FF2B5EF4-FFF2-40B4-BE49-F238E27FC236}">
              <a16:creationId xmlns:a16="http://schemas.microsoft.com/office/drawing/2014/main" id="{00C1FE85-BCDC-4FAE-A83B-1F4C9CB8B17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BF42C8A6-D59E-4CF1-8A33-AC5AC3E9619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E9E6874C-7CD7-4CEE-A32F-CD163B67FBE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保健センター・保健所】&#10;一人当たり面積グラフ枠">
          <a:extLst>
            <a:ext uri="{FF2B5EF4-FFF2-40B4-BE49-F238E27FC236}">
              <a16:creationId xmlns:a16="http://schemas.microsoft.com/office/drawing/2014/main" id="{CD647576-8E1C-4F04-852E-26378D161B8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587" name="直線コネクタ 586">
          <a:extLst>
            <a:ext uri="{FF2B5EF4-FFF2-40B4-BE49-F238E27FC236}">
              <a16:creationId xmlns:a16="http://schemas.microsoft.com/office/drawing/2014/main" id="{FEAE4F61-A059-47D0-8F39-B39E30539FFB}"/>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88" name="【保健センター・保健所】&#10;一人当たり面積最小値テキスト">
          <a:extLst>
            <a:ext uri="{FF2B5EF4-FFF2-40B4-BE49-F238E27FC236}">
              <a16:creationId xmlns:a16="http://schemas.microsoft.com/office/drawing/2014/main" id="{8A3F3A95-C781-421A-A4FA-E926AE50916C}"/>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89" name="直線コネクタ 588">
          <a:extLst>
            <a:ext uri="{FF2B5EF4-FFF2-40B4-BE49-F238E27FC236}">
              <a16:creationId xmlns:a16="http://schemas.microsoft.com/office/drawing/2014/main" id="{41DCF603-4A06-42D0-ACA7-016D456800A5}"/>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90" name="【保健センター・保健所】&#10;一人当たり面積最大値テキスト">
          <a:extLst>
            <a:ext uri="{FF2B5EF4-FFF2-40B4-BE49-F238E27FC236}">
              <a16:creationId xmlns:a16="http://schemas.microsoft.com/office/drawing/2014/main" id="{FDB55BF0-3E5D-4DC8-9230-8A4BB8E25B77}"/>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91" name="直線コネクタ 590">
          <a:extLst>
            <a:ext uri="{FF2B5EF4-FFF2-40B4-BE49-F238E27FC236}">
              <a16:creationId xmlns:a16="http://schemas.microsoft.com/office/drawing/2014/main" id="{9A6F9C13-BAFE-4352-A6C3-D0E2498BF713}"/>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592" name="【保健センター・保健所】&#10;一人当たり面積平均値テキスト">
          <a:extLst>
            <a:ext uri="{FF2B5EF4-FFF2-40B4-BE49-F238E27FC236}">
              <a16:creationId xmlns:a16="http://schemas.microsoft.com/office/drawing/2014/main" id="{E025FB81-98FA-4D68-95AF-36C569FBFAAF}"/>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593" name="フローチャート: 判断 592">
          <a:extLst>
            <a:ext uri="{FF2B5EF4-FFF2-40B4-BE49-F238E27FC236}">
              <a16:creationId xmlns:a16="http://schemas.microsoft.com/office/drawing/2014/main" id="{0A79315B-6D3F-47DE-B36B-D8D9DC9CF849}"/>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94" name="フローチャート: 判断 593">
          <a:extLst>
            <a:ext uri="{FF2B5EF4-FFF2-40B4-BE49-F238E27FC236}">
              <a16:creationId xmlns:a16="http://schemas.microsoft.com/office/drawing/2014/main" id="{4121AB9A-F884-456E-9931-4CE7997F4689}"/>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595" name="フローチャート: 判断 594">
          <a:extLst>
            <a:ext uri="{FF2B5EF4-FFF2-40B4-BE49-F238E27FC236}">
              <a16:creationId xmlns:a16="http://schemas.microsoft.com/office/drawing/2014/main" id="{CCD265A0-F76B-4E23-BF32-E0313A6FECDD}"/>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96" name="フローチャート: 判断 595">
          <a:extLst>
            <a:ext uri="{FF2B5EF4-FFF2-40B4-BE49-F238E27FC236}">
              <a16:creationId xmlns:a16="http://schemas.microsoft.com/office/drawing/2014/main" id="{0F922304-FC85-4CE7-ACD7-A55523E2DF08}"/>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597" name="フローチャート: 判断 596">
          <a:extLst>
            <a:ext uri="{FF2B5EF4-FFF2-40B4-BE49-F238E27FC236}">
              <a16:creationId xmlns:a16="http://schemas.microsoft.com/office/drawing/2014/main" id="{79F1E38C-A5C1-4424-9516-3A1BABC7745C}"/>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524A235F-C74A-4999-AAE2-51317A4A88C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94C45939-C07F-4E9D-9EAB-657D0788EB0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F35E6F9-ED7F-4306-B8B7-6D475B82BAE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0544431-C470-499E-BB33-495B49B14F6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73DEDE1-8820-46F7-867A-7170792AF10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10922</xdr:rowOff>
    </xdr:from>
    <xdr:to>
      <xdr:col>116</xdr:col>
      <xdr:colOff>114300</xdr:colOff>
      <xdr:row>63</xdr:row>
      <xdr:rowOff>112522</xdr:rowOff>
    </xdr:to>
    <xdr:sp macro="" textlink="">
      <xdr:nvSpPr>
        <xdr:cNvPr id="603" name="楕円 602">
          <a:extLst>
            <a:ext uri="{FF2B5EF4-FFF2-40B4-BE49-F238E27FC236}">
              <a16:creationId xmlns:a16="http://schemas.microsoft.com/office/drawing/2014/main" id="{5D7C1335-5281-4441-97E9-CC7EEAFD439B}"/>
            </a:ext>
          </a:extLst>
        </xdr:cNvPr>
        <xdr:cNvSpPr/>
      </xdr:nvSpPr>
      <xdr:spPr>
        <a:xfrm>
          <a:off x="221107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macro="" textlink="">
      <xdr:nvSpPr>
        <xdr:cNvPr id="604" name="【保健センター・保健所】&#10;一人当たり面積該当値テキスト">
          <a:extLst>
            <a:ext uri="{FF2B5EF4-FFF2-40B4-BE49-F238E27FC236}">
              <a16:creationId xmlns:a16="http://schemas.microsoft.com/office/drawing/2014/main" id="{B640DAE0-2881-4F21-9B46-15E77638617E}"/>
            </a:ext>
          </a:extLst>
        </xdr:cNvPr>
        <xdr:cNvSpPr txBox="1"/>
      </xdr:nvSpPr>
      <xdr:spPr>
        <a:xfrm>
          <a:off x="22199600" y="1073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10922</xdr:rowOff>
    </xdr:from>
    <xdr:to>
      <xdr:col>112</xdr:col>
      <xdr:colOff>38100</xdr:colOff>
      <xdr:row>63</xdr:row>
      <xdr:rowOff>112522</xdr:rowOff>
    </xdr:to>
    <xdr:sp macro="" textlink="">
      <xdr:nvSpPr>
        <xdr:cNvPr id="605" name="楕円 604">
          <a:extLst>
            <a:ext uri="{FF2B5EF4-FFF2-40B4-BE49-F238E27FC236}">
              <a16:creationId xmlns:a16="http://schemas.microsoft.com/office/drawing/2014/main" id="{0607FFE7-72A1-41D0-831D-934B7B089614}"/>
            </a:ext>
          </a:extLst>
        </xdr:cNvPr>
        <xdr:cNvSpPr/>
      </xdr:nvSpPr>
      <xdr:spPr>
        <a:xfrm>
          <a:off x="21272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61722</xdr:rowOff>
    </xdr:from>
    <xdr:to>
      <xdr:col>116</xdr:col>
      <xdr:colOff>63500</xdr:colOff>
      <xdr:row>63</xdr:row>
      <xdr:rowOff>61722</xdr:rowOff>
    </xdr:to>
    <xdr:cxnSp macro="">
      <xdr:nvCxnSpPr>
        <xdr:cNvPr id="606" name="直線コネクタ 605">
          <a:extLst>
            <a:ext uri="{FF2B5EF4-FFF2-40B4-BE49-F238E27FC236}">
              <a16:creationId xmlns:a16="http://schemas.microsoft.com/office/drawing/2014/main" id="{90BDC720-55A8-4EE1-920D-81ACC61A965B}"/>
            </a:ext>
          </a:extLst>
        </xdr:cNvPr>
        <xdr:cNvCxnSpPr/>
      </xdr:nvCxnSpPr>
      <xdr:spPr>
        <a:xfrm>
          <a:off x="21323300" y="10863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10922</xdr:rowOff>
    </xdr:from>
    <xdr:to>
      <xdr:col>107</xdr:col>
      <xdr:colOff>101600</xdr:colOff>
      <xdr:row>63</xdr:row>
      <xdr:rowOff>112522</xdr:rowOff>
    </xdr:to>
    <xdr:sp macro="" textlink="">
      <xdr:nvSpPr>
        <xdr:cNvPr id="607" name="楕円 606">
          <a:extLst>
            <a:ext uri="{FF2B5EF4-FFF2-40B4-BE49-F238E27FC236}">
              <a16:creationId xmlns:a16="http://schemas.microsoft.com/office/drawing/2014/main" id="{6D4AA765-C4BE-416F-889B-195803C24B4A}"/>
            </a:ext>
          </a:extLst>
        </xdr:cNvPr>
        <xdr:cNvSpPr/>
      </xdr:nvSpPr>
      <xdr:spPr>
        <a:xfrm>
          <a:off x="20383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61722</xdr:rowOff>
    </xdr:from>
    <xdr:to>
      <xdr:col>111</xdr:col>
      <xdr:colOff>177800</xdr:colOff>
      <xdr:row>63</xdr:row>
      <xdr:rowOff>61722</xdr:rowOff>
    </xdr:to>
    <xdr:cxnSp macro="">
      <xdr:nvCxnSpPr>
        <xdr:cNvPr id="608" name="直線コネクタ 607">
          <a:extLst>
            <a:ext uri="{FF2B5EF4-FFF2-40B4-BE49-F238E27FC236}">
              <a16:creationId xmlns:a16="http://schemas.microsoft.com/office/drawing/2014/main" id="{671AD962-9E8A-41FA-A2E5-CB4EB645070E}"/>
            </a:ext>
          </a:extLst>
        </xdr:cNvPr>
        <xdr:cNvCxnSpPr/>
      </xdr:nvCxnSpPr>
      <xdr:spPr>
        <a:xfrm>
          <a:off x="20434300" y="1086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10922</xdr:rowOff>
    </xdr:from>
    <xdr:to>
      <xdr:col>102</xdr:col>
      <xdr:colOff>165100</xdr:colOff>
      <xdr:row>63</xdr:row>
      <xdr:rowOff>112522</xdr:rowOff>
    </xdr:to>
    <xdr:sp macro="" textlink="">
      <xdr:nvSpPr>
        <xdr:cNvPr id="609" name="楕円 608">
          <a:extLst>
            <a:ext uri="{FF2B5EF4-FFF2-40B4-BE49-F238E27FC236}">
              <a16:creationId xmlns:a16="http://schemas.microsoft.com/office/drawing/2014/main" id="{364CB870-0C2F-4703-B1DF-71831327211C}"/>
            </a:ext>
          </a:extLst>
        </xdr:cNvPr>
        <xdr:cNvSpPr/>
      </xdr:nvSpPr>
      <xdr:spPr>
        <a:xfrm>
          <a:off x="19494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61722</xdr:rowOff>
    </xdr:from>
    <xdr:to>
      <xdr:col>107</xdr:col>
      <xdr:colOff>50800</xdr:colOff>
      <xdr:row>63</xdr:row>
      <xdr:rowOff>61722</xdr:rowOff>
    </xdr:to>
    <xdr:cxnSp macro="">
      <xdr:nvCxnSpPr>
        <xdr:cNvPr id="610" name="直線コネクタ 609">
          <a:extLst>
            <a:ext uri="{FF2B5EF4-FFF2-40B4-BE49-F238E27FC236}">
              <a16:creationId xmlns:a16="http://schemas.microsoft.com/office/drawing/2014/main" id="{ED4D06BC-85C5-4992-BCE3-0CCDB5398958}"/>
            </a:ext>
          </a:extLst>
        </xdr:cNvPr>
        <xdr:cNvCxnSpPr/>
      </xdr:nvCxnSpPr>
      <xdr:spPr>
        <a:xfrm>
          <a:off x="19545300" y="1086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10922</xdr:rowOff>
    </xdr:from>
    <xdr:to>
      <xdr:col>98</xdr:col>
      <xdr:colOff>38100</xdr:colOff>
      <xdr:row>63</xdr:row>
      <xdr:rowOff>112522</xdr:rowOff>
    </xdr:to>
    <xdr:sp macro="" textlink="">
      <xdr:nvSpPr>
        <xdr:cNvPr id="611" name="楕円 610">
          <a:extLst>
            <a:ext uri="{FF2B5EF4-FFF2-40B4-BE49-F238E27FC236}">
              <a16:creationId xmlns:a16="http://schemas.microsoft.com/office/drawing/2014/main" id="{754BE092-55C9-4D23-BAFE-5DBC0CB40D89}"/>
            </a:ext>
          </a:extLst>
        </xdr:cNvPr>
        <xdr:cNvSpPr/>
      </xdr:nvSpPr>
      <xdr:spPr>
        <a:xfrm>
          <a:off x="18605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61722</xdr:rowOff>
    </xdr:from>
    <xdr:to>
      <xdr:col>102</xdr:col>
      <xdr:colOff>114300</xdr:colOff>
      <xdr:row>63</xdr:row>
      <xdr:rowOff>61722</xdr:rowOff>
    </xdr:to>
    <xdr:cxnSp macro="">
      <xdr:nvCxnSpPr>
        <xdr:cNvPr id="612" name="直線コネクタ 611">
          <a:extLst>
            <a:ext uri="{FF2B5EF4-FFF2-40B4-BE49-F238E27FC236}">
              <a16:creationId xmlns:a16="http://schemas.microsoft.com/office/drawing/2014/main" id="{09849B40-5FCB-49EE-8F8F-D80228AF6662}"/>
            </a:ext>
          </a:extLst>
        </xdr:cNvPr>
        <xdr:cNvCxnSpPr/>
      </xdr:nvCxnSpPr>
      <xdr:spPr>
        <a:xfrm>
          <a:off x="18656300" y="1086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613" name="n_1aveValue【保健センター・保健所】&#10;一人当たり面積">
          <a:extLst>
            <a:ext uri="{FF2B5EF4-FFF2-40B4-BE49-F238E27FC236}">
              <a16:creationId xmlns:a16="http://schemas.microsoft.com/office/drawing/2014/main" id="{6BDDA581-DE2B-4535-972E-F35267937AD7}"/>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614" name="n_2aveValue【保健センター・保健所】&#10;一人当たり面積">
          <a:extLst>
            <a:ext uri="{FF2B5EF4-FFF2-40B4-BE49-F238E27FC236}">
              <a16:creationId xmlns:a16="http://schemas.microsoft.com/office/drawing/2014/main" id="{6BC8C876-52BC-4A45-B8D4-5669D96097D3}"/>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615" name="n_3aveValue【保健センター・保健所】&#10;一人当たり面積">
          <a:extLst>
            <a:ext uri="{FF2B5EF4-FFF2-40B4-BE49-F238E27FC236}">
              <a16:creationId xmlns:a16="http://schemas.microsoft.com/office/drawing/2014/main" id="{2B4DAAF8-0400-4DDE-B7D9-8A9006EA8243}"/>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616" name="n_4aveValue【保健センター・保健所】&#10;一人当たり面積">
          <a:extLst>
            <a:ext uri="{FF2B5EF4-FFF2-40B4-BE49-F238E27FC236}">
              <a16:creationId xmlns:a16="http://schemas.microsoft.com/office/drawing/2014/main" id="{4203B75F-4092-4F2B-ACDA-DBFA096C9D7A}"/>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103649</xdr:rowOff>
    </xdr:from>
    <xdr:ext cx="469744" cy="259045"/>
    <xdr:sp macro="" textlink="">
      <xdr:nvSpPr>
        <xdr:cNvPr id="617" name="n_1mainValue【保健センター・保健所】&#10;一人当たり面積">
          <a:extLst>
            <a:ext uri="{FF2B5EF4-FFF2-40B4-BE49-F238E27FC236}">
              <a16:creationId xmlns:a16="http://schemas.microsoft.com/office/drawing/2014/main" id="{C6D9E842-1828-4B6F-B255-0D896051140A}"/>
            </a:ext>
          </a:extLst>
        </xdr:cNvPr>
        <xdr:cNvSpPr txBox="1"/>
      </xdr:nvSpPr>
      <xdr:spPr>
        <a:xfrm>
          <a:off x="210757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103649</xdr:rowOff>
    </xdr:from>
    <xdr:ext cx="469744" cy="259045"/>
    <xdr:sp macro="" textlink="">
      <xdr:nvSpPr>
        <xdr:cNvPr id="618" name="n_2mainValue【保健センター・保健所】&#10;一人当たり面積">
          <a:extLst>
            <a:ext uri="{FF2B5EF4-FFF2-40B4-BE49-F238E27FC236}">
              <a16:creationId xmlns:a16="http://schemas.microsoft.com/office/drawing/2014/main" id="{3472ED3B-E9DC-471A-85A1-3D98D9EE6280}"/>
            </a:ext>
          </a:extLst>
        </xdr:cNvPr>
        <xdr:cNvSpPr txBox="1"/>
      </xdr:nvSpPr>
      <xdr:spPr>
        <a:xfrm>
          <a:off x="20199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103649</xdr:rowOff>
    </xdr:from>
    <xdr:ext cx="469744" cy="259045"/>
    <xdr:sp macro="" textlink="">
      <xdr:nvSpPr>
        <xdr:cNvPr id="619" name="n_3mainValue【保健センター・保健所】&#10;一人当たり面積">
          <a:extLst>
            <a:ext uri="{FF2B5EF4-FFF2-40B4-BE49-F238E27FC236}">
              <a16:creationId xmlns:a16="http://schemas.microsoft.com/office/drawing/2014/main" id="{DC1FC921-7713-4D36-9687-2CE2930DCCA6}"/>
            </a:ext>
          </a:extLst>
        </xdr:cNvPr>
        <xdr:cNvSpPr txBox="1"/>
      </xdr:nvSpPr>
      <xdr:spPr>
        <a:xfrm>
          <a:off x="19310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103649</xdr:rowOff>
    </xdr:from>
    <xdr:ext cx="469744" cy="259045"/>
    <xdr:sp macro="" textlink="">
      <xdr:nvSpPr>
        <xdr:cNvPr id="620" name="n_4mainValue【保健センター・保健所】&#10;一人当たり面積">
          <a:extLst>
            <a:ext uri="{FF2B5EF4-FFF2-40B4-BE49-F238E27FC236}">
              <a16:creationId xmlns:a16="http://schemas.microsoft.com/office/drawing/2014/main" id="{1D57F043-B086-43BE-9501-A51B432C785B}"/>
            </a:ext>
          </a:extLst>
        </xdr:cNvPr>
        <xdr:cNvSpPr txBox="1"/>
      </xdr:nvSpPr>
      <xdr:spPr>
        <a:xfrm>
          <a:off x="18421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5652C0A7-F4B4-4FC9-BAB3-61C72EC94C9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328B38B8-3CA6-4606-B97F-BCCCE7E0CED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AD8705DE-58E3-482A-A11F-920567C7899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97DA2EA4-BAC4-4605-B52C-AC9FD17E0FE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87956F85-C03A-4AD6-AB56-054F2243E31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775F69E1-21B4-4A16-9524-D0EE9C94307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2E4113B4-59E8-4494-A3F0-5017884D4F6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242F7D95-50CE-4134-8AD1-FEAA9D14312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31B5645D-CD59-4741-A348-13216E61F56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1C7D1C26-82A9-45D2-9231-BE75A619576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B39CA3B9-F838-4972-B5C6-A79897909FE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9E6E6FDB-A283-40D6-B8BD-FD594E30994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57796B81-DF8F-40ED-9870-17CA0172333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C2A4F88A-EF44-4086-A766-7772372171A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7C38D74B-BE5A-42FF-83D6-913807A0A1B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2C791E38-8F51-43D0-969B-B0EC2666580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808241C8-E296-4D0D-8D88-3171F09D7CC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B2C4F178-EFAF-4413-AAAC-F163020F405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62DC83B5-4142-4CDF-B6D0-BD5D3894EFD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381D8C38-9454-4ED8-B449-827250ADC26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7946EDBC-DBD9-4139-B7CF-4E8079801E2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F5EAF730-E80F-40E5-9C7A-C778272CB4A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FB56F269-B69E-4ED4-8AAA-F3949D70869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9C024985-D648-4077-AA7F-1B5D1C4A187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5" name="直線コネクタ 644">
          <a:extLst>
            <a:ext uri="{FF2B5EF4-FFF2-40B4-BE49-F238E27FC236}">
              <a16:creationId xmlns:a16="http://schemas.microsoft.com/office/drawing/2014/main" id="{F3096B7E-203A-48FC-9B42-802F09CB758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6" name="【消防施設】&#10;有形固定資産減価償却率最小値テキスト">
          <a:extLst>
            <a:ext uri="{FF2B5EF4-FFF2-40B4-BE49-F238E27FC236}">
              <a16:creationId xmlns:a16="http://schemas.microsoft.com/office/drawing/2014/main" id="{B27A0038-F9FD-4F76-B47E-D5C717402617}"/>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7" name="直線コネクタ 646">
          <a:extLst>
            <a:ext uri="{FF2B5EF4-FFF2-40B4-BE49-F238E27FC236}">
              <a16:creationId xmlns:a16="http://schemas.microsoft.com/office/drawing/2014/main" id="{796FA6A0-F518-4519-AFF5-ED6DFD22A35E}"/>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8" name="【消防施設】&#10;有形固定資産減価償却率最大値テキスト">
          <a:extLst>
            <a:ext uri="{FF2B5EF4-FFF2-40B4-BE49-F238E27FC236}">
              <a16:creationId xmlns:a16="http://schemas.microsoft.com/office/drawing/2014/main" id="{596CAB5E-0312-45E6-BE25-84B42A8FBC94}"/>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9" name="直線コネクタ 648">
          <a:extLst>
            <a:ext uri="{FF2B5EF4-FFF2-40B4-BE49-F238E27FC236}">
              <a16:creationId xmlns:a16="http://schemas.microsoft.com/office/drawing/2014/main" id="{C7DF98F9-3C04-4BBF-B0CD-78CB906D2D7C}"/>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B8EDAB7C-3D79-4587-BDF6-5D5427C8F9A1}"/>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1" name="フローチャート: 判断 650">
          <a:extLst>
            <a:ext uri="{FF2B5EF4-FFF2-40B4-BE49-F238E27FC236}">
              <a16:creationId xmlns:a16="http://schemas.microsoft.com/office/drawing/2014/main" id="{9A610D9C-9337-4EA2-982D-69DAD45FB38B}"/>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2" name="フローチャート: 判断 651">
          <a:extLst>
            <a:ext uri="{FF2B5EF4-FFF2-40B4-BE49-F238E27FC236}">
              <a16:creationId xmlns:a16="http://schemas.microsoft.com/office/drawing/2014/main" id="{ABF2DF6B-2A64-4148-913E-6993E686F349}"/>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3" name="フローチャート: 判断 652">
          <a:extLst>
            <a:ext uri="{FF2B5EF4-FFF2-40B4-BE49-F238E27FC236}">
              <a16:creationId xmlns:a16="http://schemas.microsoft.com/office/drawing/2014/main" id="{98A0CC61-CA93-44E9-AFAF-35CD6B03D62B}"/>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4" name="フローチャート: 判断 653">
          <a:extLst>
            <a:ext uri="{FF2B5EF4-FFF2-40B4-BE49-F238E27FC236}">
              <a16:creationId xmlns:a16="http://schemas.microsoft.com/office/drawing/2014/main" id="{E567E819-5239-4228-B9DC-1E76BC3AE1D2}"/>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5" name="フローチャート: 判断 654">
          <a:extLst>
            <a:ext uri="{FF2B5EF4-FFF2-40B4-BE49-F238E27FC236}">
              <a16:creationId xmlns:a16="http://schemas.microsoft.com/office/drawing/2014/main" id="{D1BDD028-0AAF-4604-9D13-6613D10032C6}"/>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E194174A-08F5-41E0-9F05-2B88428069A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E9626A01-4F1D-4629-A3FA-3D02F06F8E9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161390E2-56E9-4D07-AC50-90772A3DD49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E344BBB-F858-4F3B-9A49-0ED1BEB1827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4970995-C54A-4D44-93C0-B720C806B96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151130</xdr:rowOff>
    </xdr:from>
    <xdr:to>
      <xdr:col>85</xdr:col>
      <xdr:colOff>177800</xdr:colOff>
      <xdr:row>82</xdr:row>
      <xdr:rowOff>81280</xdr:rowOff>
    </xdr:to>
    <xdr:sp macro="" textlink="">
      <xdr:nvSpPr>
        <xdr:cNvPr id="661" name="楕円 660">
          <a:extLst>
            <a:ext uri="{FF2B5EF4-FFF2-40B4-BE49-F238E27FC236}">
              <a16:creationId xmlns:a16="http://schemas.microsoft.com/office/drawing/2014/main" id="{17EDFBF3-1142-478F-A3DF-543EA603CBA6}"/>
            </a:ext>
          </a:extLst>
        </xdr:cNvPr>
        <xdr:cNvSpPr/>
      </xdr:nvSpPr>
      <xdr:spPr>
        <a:xfrm>
          <a:off x="162687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2557</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D5F4D257-C734-4178-A12D-D66D9C9605D9}"/>
            </a:ext>
          </a:extLst>
        </xdr:cNvPr>
        <xdr:cNvSpPr txBox="1"/>
      </xdr:nvSpPr>
      <xdr:spPr>
        <a:xfrm>
          <a:off x="16357600"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107314</xdr:rowOff>
    </xdr:from>
    <xdr:to>
      <xdr:col>81</xdr:col>
      <xdr:colOff>101600</xdr:colOff>
      <xdr:row>82</xdr:row>
      <xdr:rowOff>37464</xdr:rowOff>
    </xdr:to>
    <xdr:sp macro="" textlink="">
      <xdr:nvSpPr>
        <xdr:cNvPr id="663" name="楕円 662">
          <a:extLst>
            <a:ext uri="{FF2B5EF4-FFF2-40B4-BE49-F238E27FC236}">
              <a16:creationId xmlns:a16="http://schemas.microsoft.com/office/drawing/2014/main" id="{8075C134-5A8B-4AEF-AB4D-C0053A3CF1E4}"/>
            </a:ext>
          </a:extLst>
        </xdr:cNvPr>
        <xdr:cNvSpPr/>
      </xdr:nvSpPr>
      <xdr:spPr>
        <a:xfrm>
          <a:off x="15430500" y="139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158114</xdr:rowOff>
    </xdr:from>
    <xdr:to>
      <xdr:col>85</xdr:col>
      <xdr:colOff>127000</xdr:colOff>
      <xdr:row>82</xdr:row>
      <xdr:rowOff>30480</xdr:rowOff>
    </xdr:to>
    <xdr:cxnSp macro="">
      <xdr:nvCxnSpPr>
        <xdr:cNvPr id="664" name="直線コネクタ 663">
          <a:extLst>
            <a:ext uri="{FF2B5EF4-FFF2-40B4-BE49-F238E27FC236}">
              <a16:creationId xmlns:a16="http://schemas.microsoft.com/office/drawing/2014/main" id="{96247D1E-ADDA-49AC-B4EE-EE7BE7007B2A}"/>
            </a:ext>
          </a:extLst>
        </xdr:cNvPr>
        <xdr:cNvCxnSpPr/>
      </xdr:nvCxnSpPr>
      <xdr:spPr>
        <a:xfrm>
          <a:off x="15481300" y="14045564"/>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103505</xdr:rowOff>
    </xdr:from>
    <xdr:to>
      <xdr:col>76</xdr:col>
      <xdr:colOff>165100</xdr:colOff>
      <xdr:row>82</xdr:row>
      <xdr:rowOff>33655</xdr:rowOff>
    </xdr:to>
    <xdr:sp macro="" textlink="">
      <xdr:nvSpPr>
        <xdr:cNvPr id="665" name="楕円 664">
          <a:extLst>
            <a:ext uri="{FF2B5EF4-FFF2-40B4-BE49-F238E27FC236}">
              <a16:creationId xmlns:a16="http://schemas.microsoft.com/office/drawing/2014/main" id="{E777DDE7-A0D9-4A4C-A87B-62AD6C15E4D4}"/>
            </a:ext>
          </a:extLst>
        </xdr:cNvPr>
        <xdr:cNvSpPr/>
      </xdr:nvSpPr>
      <xdr:spPr>
        <a:xfrm>
          <a:off x="145415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154305</xdr:rowOff>
    </xdr:from>
    <xdr:to>
      <xdr:col>81</xdr:col>
      <xdr:colOff>50800</xdr:colOff>
      <xdr:row>81</xdr:row>
      <xdr:rowOff>158114</xdr:rowOff>
    </xdr:to>
    <xdr:cxnSp macro="">
      <xdr:nvCxnSpPr>
        <xdr:cNvPr id="666" name="直線コネクタ 665">
          <a:extLst>
            <a:ext uri="{FF2B5EF4-FFF2-40B4-BE49-F238E27FC236}">
              <a16:creationId xmlns:a16="http://schemas.microsoft.com/office/drawing/2014/main" id="{DD08E04C-8239-4F41-B6CF-81DF95F6B86B}"/>
            </a:ext>
          </a:extLst>
        </xdr:cNvPr>
        <xdr:cNvCxnSpPr/>
      </xdr:nvCxnSpPr>
      <xdr:spPr>
        <a:xfrm>
          <a:off x="14592300" y="140417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90170</xdr:rowOff>
    </xdr:from>
    <xdr:to>
      <xdr:col>72</xdr:col>
      <xdr:colOff>38100</xdr:colOff>
      <xdr:row>82</xdr:row>
      <xdr:rowOff>20320</xdr:rowOff>
    </xdr:to>
    <xdr:sp macro="" textlink="">
      <xdr:nvSpPr>
        <xdr:cNvPr id="667" name="楕円 666">
          <a:extLst>
            <a:ext uri="{FF2B5EF4-FFF2-40B4-BE49-F238E27FC236}">
              <a16:creationId xmlns:a16="http://schemas.microsoft.com/office/drawing/2014/main" id="{828F1803-AC90-4CF7-AB29-AA5701F4CF6F}"/>
            </a:ext>
          </a:extLst>
        </xdr:cNvPr>
        <xdr:cNvSpPr/>
      </xdr:nvSpPr>
      <xdr:spPr>
        <a:xfrm>
          <a:off x="13652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140970</xdr:rowOff>
    </xdr:from>
    <xdr:to>
      <xdr:col>76</xdr:col>
      <xdr:colOff>114300</xdr:colOff>
      <xdr:row>81</xdr:row>
      <xdr:rowOff>154305</xdr:rowOff>
    </xdr:to>
    <xdr:cxnSp macro="">
      <xdr:nvCxnSpPr>
        <xdr:cNvPr id="668" name="直線コネクタ 667">
          <a:extLst>
            <a:ext uri="{FF2B5EF4-FFF2-40B4-BE49-F238E27FC236}">
              <a16:creationId xmlns:a16="http://schemas.microsoft.com/office/drawing/2014/main" id="{DC8A6E0D-3434-4C99-961E-73F5CC15637C}"/>
            </a:ext>
          </a:extLst>
        </xdr:cNvPr>
        <xdr:cNvCxnSpPr/>
      </xdr:nvCxnSpPr>
      <xdr:spPr>
        <a:xfrm>
          <a:off x="13703300" y="1402842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63500</xdr:rowOff>
    </xdr:from>
    <xdr:to>
      <xdr:col>67</xdr:col>
      <xdr:colOff>101600</xdr:colOff>
      <xdr:row>81</xdr:row>
      <xdr:rowOff>165100</xdr:rowOff>
    </xdr:to>
    <xdr:sp macro="" textlink="">
      <xdr:nvSpPr>
        <xdr:cNvPr id="669" name="楕円 668">
          <a:extLst>
            <a:ext uri="{FF2B5EF4-FFF2-40B4-BE49-F238E27FC236}">
              <a16:creationId xmlns:a16="http://schemas.microsoft.com/office/drawing/2014/main" id="{5D5001BB-45AC-47C2-8FD5-A49820D06854}"/>
            </a:ext>
          </a:extLst>
        </xdr:cNvPr>
        <xdr:cNvSpPr/>
      </xdr:nvSpPr>
      <xdr:spPr>
        <a:xfrm>
          <a:off x="12763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114300</xdr:rowOff>
    </xdr:from>
    <xdr:to>
      <xdr:col>71</xdr:col>
      <xdr:colOff>177800</xdr:colOff>
      <xdr:row>81</xdr:row>
      <xdr:rowOff>140970</xdr:rowOff>
    </xdr:to>
    <xdr:cxnSp macro="">
      <xdr:nvCxnSpPr>
        <xdr:cNvPr id="670" name="直線コネクタ 669">
          <a:extLst>
            <a:ext uri="{FF2B5EF4-FFF2-40B4-BE49-F238E27FC236}">
              <a16:creationId xmlns:a16="http://schemas.microsoft.com/office/drawing/2014/main" id="{21CF9B4E-BF49-49F9-B1E9-06149BA38657}"/>
            </a:ext>
          </a:extLst>
        </xdr:cNvPr>
        <xdr:cNvCxnSpPr/>
      </xdr:nvCxnSpPr>
      <xdr:spPr>
        <a:xfrm>
          <a:off x="12814300" y="140017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671" name="n_1aveValue【消防施設】&#10;有形固定資産減価償却率">
          <a:extLst>
            <a:ext uri="{FF2B5EF4-FFF2-40B4-BE49-F238E27FC236}">
              <a16:creationId xmlns:a16="http://schemas.microsoft.com/office/drawing/2014/main" id="{D5DA9F86-EDE6-41AD-AE71-2BDFB59F7CC4}"/>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2" name="n_2aveValue【消防施設】&#10;有形固定資産減価償却率">
          <a:extLst>
            <a:ext uri="{FF2B5EF4-FFF2-40B4-BE49-F238E27FC236}">
              <a16:creationId xmlns:a16="http://schemas.microsoft.com/office/drawing/2014/main" id="{7F5AC6D3-F752-47F8-8D87-CCB923950A16}"/>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3" name="n_3aveValue【消防施設】&#10;有形固定資産減価償却率">
          <a:extLst>
            <a:ext uri="{FF2B5EF4-FFF2-40B4-BE49-F238E27FC236}">
              <a16:creationId xmlns:a16="http://schemas.microsoft.com/office/drawing/2014/main" id="{9BFE77CC-A3DE-4B9A-A649-18AF2F839F2C}"/>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74" name="n_4aveValue【消防施設】&#10;有形固定資産減価償却率">
          <a:extLst>
            <a:ext uri="{FF2B5EF4-FFF2-40B4-BE49-F238E27FC236}">
              <a16:creationId xmlns:a16="http://schemas.microsoft.com/office/drawing/2014/main" id="{7C4E0867-1E4D-4405-9E47-0F73D4D0DAE2}"/>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53991</xdr:rowOff>
    </xdr:from>
    <xdr:ext cx="405111" cy="259045"/>
    <xdr:sp macro="" textlink="">
      <xdr:nvSpPr>
        <xdr:cNvPr id="675" name="n_1mainValue【消防施設】&#10;有形固定資産減価償却率">
          <a:extLst>
            <a:ext uri="{FF2B5EF4-FFF2-40B4-BE49-F238E27FC236}">
              <a16:creationId xmlns:a16="http://schemas.microsoft.com/office/drawing/2014/main" id="{A3A70D6B-2E3D-447B-9D1B-25E00C153151}"/>
            </a:ext>
          </a:extLst>
        </xdr:cNvPr>
        <xdr:cNvSpPr txBox="1"/>
      </xdr:nvSpPr>
      <xdr:spPr>
        <a:xfrm>
          <a:off x="15266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50182</xdr:rowOff>
    </xdr:from>
    <xdr:ext cx="405111" cy="259045"/>
    <xdr:sp macro="" textlink="">
      <xdr:nvSpPr>
        <xdr:cNvPr id="676" name="n_2mainValue【消防施設】&#10;有形固定資産減価償却率">
          <a:extLst>
            <a:ext uri="{FF2B5EF4-FFF2-40B4-BE49-F238E27FC236}">
              <a16:creationId xmlns:a16="http://schemas.microsoft.com/office/drawing/2014/main" id="{1F1D02B6-644E-4128-8FB9-3DA200F1DC9F}"/>
            </a:ext>
          </a:extLst>
        </xdr:cNvPr>
        <xdr:cNvSpPr txBox="1"/>
      </xdr:nvSpPr>
      <xdr:spPr>
        <a:xfrm>
          <a:off x="14389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36847</xdr:rowOff>
    </xdr:from>
    <xdr:ext cx="405111" cy="259045"/>
    <xdr:sp macro="" textlink="">
      <xdr:nvSpPr>
        <xdr:cNvPr id="677" name="n_3mainValue【消防施設】&#10;有形固定資産減価償却率">
          <a:extLst>
            <a:ext uri="{FF2B5EF4-FFF2-40B4-BE49-F238E27FC236}">
              <a16:creationId xmlns:a16="http://schemas.microsoft.com/office/drawing/2014/main" id="{D9DEAE43-C4CD-4608-81A4-7FDF1AC2BA3D}"/>
            </a:ext>
          </a:extLst>
        </xdr:cNvPr>
        <xdr:cNvSpPr txBox="1"/>
      </xdr:nvSpPr>
      <xdr:spPr>
        <a:xfrm>
          <a:off x="13500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10177</xdr:rowOff>
    </xdr:from>
    <xdr:ext cx="405111" cy="259045"/>
    <xdr:sp macro="" textlink="">
      <xdr:nvSpPr>
        <xdr:cNvPr id="678" name="n_4mainValue【消防施設】&#10;有形固定資産減価償却率">
          <a:extLst>
            <a:ext uri="{FF2B5EF4-FFF2-40B4-BE49-F238E27FC236}">
              <a16:creationId xmlns:a16="http://schemas.microsoft.com/office/drawing/2014/main" id="{FA9A559E-6B3E-4D85-B821-D0383136668B}"/>
            </a:ext>
          </a:extLst>
        </xdr:cNvPr>
        <xdr:cNvSpPr txBox="1"/>
      </xdr:nvSpPr>
      <xdr:spPr>
        <a:xfrm>
          <a:off x="126117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46EF83D2-CDE1-40D8-B0E5-5FD1255BB86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7C978E95-A366-4D7A-8D7F-249C3C12BAA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99C5DF50-34A3-4401-9248-8F4AD59FEDF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DA76C543-57A4-4933-87D6-2DB69746C3A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187F3C01-6B78-42C4-BC93-9513E3C6895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444BC5AD-6D7E-4795-B21D-25B9333D1F9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7B55277B-110E-4706-806F-5A3D1D84E8C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CE979DA7-ED60-4447-A5D0-D56066C1DE5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154A2854-0A96-4081-8E5D-9C8319700F7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14235357-53D1-4D8F-8E65-0CC5EE56EBC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9" name="直線コネクタ 688">
          <a:extLst>
            <a:ext uri="{FF2B5EF4-FFF2-40B4-BE49-F238E27FC236}">
              <a16:creationId xmlns:a16="http://schemas.microsoft.com/office/drawing/2014/main" id="{34AA0F8F-D05C-4AD6-B77D-43DA4403FC9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0" name="テキスト ボックス 689">
          <a:extLst>
            <a:ext uri="{FF2B5EF4-FFF2-40B4-BE49-F238E27FC236}">
              <a16:creationId xmlns:a16="http://schemas.microsoft.com/office/drawing/2014/main" id="{B6FE633F-99AD-49F3-B14B-6A06C0D9843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1" name="直線コネクタ 690">
          <a:extLst>
            <a:ext uri="{FF2B5EF4-FFF2-40B4-BE49-F238E27FC236}">
              <a16:creationId xmlns:a16="http://schemas.microsoft.com/office/drawing/2014/main" id="{1B43E090-0741-408E-961A-BB504B43C14A}"/>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2" name="テキスト ボックス 691">
          <a:extLst>
            <a:ext uri="{FF2B5EF4-FFF2-40B4-BE49-F238E27FC236}">
              <a16:creationId xmlns:a16="http://schemas.microsoft.com/office/drawing/2014/main" id="{A55BD09D-C798-4D85-A94C-61A39C54E9CE}"/>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3" name="直線コネクタ 692">
          <a:extLst>
            <a:ext uri="{FF2B5EF4-FFF2-40B4-BE49-F238E27FC236}">
              <a16:creationId xmlns:a16="http://schemas.microsoft.com/office/drawing/2014/main" id="{269DD9A3-3C5E-462B-9418-DC411104781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4" name="テキスト ボックス 693">
          <a:extLst>
            <a:ext uri="{FF2B5EF4-FFF2-40B4-BE49-F238E27FC236}">
              <a16:creationId xmlns:a16="http://schemas.microsoft.com/office/drawing/2014/main" id="{CC984498-6C44-4E13-9B54-1686A988C15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5" name="直線コネクタ 694">
          <a:extLst>
            <a:ext uri="{FF2B5EF4-FFF2-40B4-BE49-F238E27FC236}">
              <a16:creationId xmlns:a16="http://schemas.microsoft.com/office/drawing/2014/main" id="{F22CAB88-BB2F-4E07-BBC4-93F14862A72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6" name="テキスト ボックス 695">
          <a:extLst>
            <a:ext uri="{FF2B5EF4-FFF2-40B4-BE49-F238E27FC236}">
              <a16:creationId xmlns:a16="http://schemas.microsoft.com/office/drawing/2014/main" id="{B626C07D-B12B-46C4-BFB6-4A9CC18AD4A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0A21E7D8-77FF-4FCA-857A-A05DE1B8326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54F63972-3B15-4B0B-A063-D922904B592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消防施設】&#10;一人当たり面積グラフ枠">
          <a:extLst>
            <a:ext uri="{FF2B5EF4-FFF2-40B4-BE49-F238E27FC236}">
              <a16:creationId xmlns:a16="http://schemas.microsoft.com/office/drawing/2014/main" id="{2BDC7726-B31B-4C59-9C32-4F40C792C8A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00" name="直線コネクタ 699">
          <a:extLst>
            <a:ext uri="{FF2B5EF4-FFF2-40B4-BE49-F238E27FC236}">
              <a16:creationId xmlns:a16="http://schemas.microsoft.com/office/drawing/2014/main" id="{3FF18937-BC69-4015-AF35-8616DAF8A864}"/>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1" name="【消防施設】&#10;一人当たり面積最小値テキスト">
          <a:extLst>
            <a:ext uri="{FF2B5EF4-FFF2-40B4-BE49-F238E27FC236}">
              <a16:creationId xmlns:a16="http://schemas.microsoft.com/office/drawing/2014/main" id="{4AD616A1-8581-47DF-B22B-2CA44CB81C4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2" name="直線コネクタ 701">
          <a:extLst>
            <a:ext uri="{FF2B5EF4-FFF2-40B4-BE49-F238E27FC236}">
              <a16:creationId xmlns:a16="http://schemas.microsoft.com/office/drawing/2014/main" id="{CB056E3B-17DB-4574-A8E9-2739F8CA01F8}"/>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3" name="【消防施設】&#10;一人当たり面積最大値テキスト">
          <a:extLst>
            <a:ext uri="{FF2B5EF4-FFF2-40B4-BE49-F238E27FC236}">
              <a16:creationId xmlns:a16="http://schemas.microsoft.com/office/drawing/2014/main" id="{E1155C10-233D-466E-BF17-B57D636B6EC8}"/>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4" name="直線コネクタ 703">
          <a:extLst>
            <a:ext uri="{FF2B5EF4-FFF2-40B4-BE49-F238E27FC236}">
              <a16:creationId xmlns:a16="http://schemas.microsoft.com/office/drawing/2014/main" id="{2656BB4F-CDCB-48C4-B47F-5CBA51343A4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5" name="【消防施設】&#10;一人当たり面積平均値テキスト">
          <a:extLst>
            <a:ext uri="{FF2B5EF4-FFF2-40B4-BE49-F238E27FC236}">
              <a16:creationId xmlns:a16="http://schemas.microsoft.com/office/drawing/2014/main" id="{BD9AC09C-9445-48C6-937C-17EEC04D90F5}"/>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6" name="フローチャート: 判断 705">
          <a:extLst>
            <a:ext uri="{FF2B5EF4-FFF2-40B4-BE49-F238E27FC236}">
              <a16:creationId xmlns:a16="http://schemas.microsoft.com/office/drawing/2014/main" id="{98CE9A5F-3F75-42A1-9B66-188AB0B4AB4C}"/>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7" name="フローチャート: 判断 706">
          <a:extLst>
            <a:ext uri="{FF2B5EF4-FFF2-40B4-BE49-F238E27FC236}">
              <a16:creationId xmlns:a16="http://schemas.microsoft.com/office/drawing/2014/main" id="{579DC959-D877-4E33-8951-6B83F3BA8C6D}"/>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8" name="フローチャート: 判断 707">
          <a:extLst>
            <a:ext uri="{FF2B5EF4-FFF2-40B4-BE49-F238E27FC236}">
              <a16:creationId xmlns:a16="http://schemas.microsoft.com/office/drawing/2014/main" id="{864228E4-7F90-473D-BE67-6A01378D33C7}"/>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9" name="フローチャート: 判断 708">
          <a:extLst>
            <a:ext uri="{FF2B5EF4-FFF2-40B4-BE49-F238E27FC236}">
              <a16:creationId xmlns:a16="http://schemas.microsoft.com/office/drawing/2014/main" id="{93993940-DE08-4AE1-B9EF-B7E89EC3482B}"/>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10" name="フローチャート: 判断 709">
          <a:extLst>
            <a:ext uri="{FF2B5EF4-FFF2-40B4-BE49-F238E27FC236}">
              <a16:creationId xmlns:a16="http://schemas.microsoft.com/office/drawing/2014/main" id="{ADDBABBA-AAFA-42B6-AE7C-69F1D309C66D}"/>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2F97A90A-5F64-4458-A756-28B32E54C1F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B7290400-7817-45A1-9025-DD5C4810737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DC89F454-D926-4CEC-856F-70ECCCA9CAF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F207725B-ED04-4EFC-93F4-D2F98A50B2D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FEA486C9-2FB5-4706-9E1E-5AA95740CBD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83313</xdr:rowOff>
    </xdr:from>
    <xdr:to>
      <xdr:col>116</xdr:col>
      <xdr:colOff>114300</xdr:colOff>
      <xdr:row>85</xdr:row>
      <xdr:rowOff>13463</xdr:rowOff>
    </xdr:to>
    <xdr:sp macro="" textlink="">
      <xdr:nvSpPr>
        <xdr:cNvPr id="716" name="楕円 715">
          <a:extLst>
            <a:ext uri="{FF2B5EF4-FFF2-40B4-BE49-F238E27FC236}">
              <a16:creationId xmlns:a16="http://schemas.microsoft.com/office/drawing/2014/main" id="{587AB6C8-4CA3-4B9A-A501-0564EA14FA9E}"/>
            </a:ext>
          </a:extLst>
        </xdr:cNvPr>
        <xdr:cNvSpPr/>
      </xdr:nvSpPr>
      <xdr:spPr>
        <a:xfrm>
          <a:off x="221107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61740</xdr:rowOff>
    </xdr:from>
    <xdr:ext cx="469744" cy="259045"/>
    <xdr:sp macro="" textlink="">
      <xdr:nvSpPr>
        <xdr:cNvPr id="717" name="【消防施設】&#10;一人当たり面積該当値テキスト">
          <a:extLst>
            <a:ext uri="{FF2B5EF4-FFF2-40B4-BE49-F238E27FC236}">
              <a16:creationId xmlns:a16="http://schemas.microsoft.com/office/drawing/2014/main" id="{A79C8353-39A4-4BEE-8391-4A1C11C93B70}"/>
            </a:ext>
          </a:extLst>
        </xdr:cNvPr>
        <xdr:cNvSpPr txBox="1"/>
      </xdr:nvSpPr>
      <xdr:spPr>
        <a:xfrm>
          <a:off x="22199600"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83313</xdr:rowOff>
    </xdr:from>
    <xdr:to>
      <xdr:col>112</xdr:col>
      <xdr:colOff>38100</xdr:colOff>
      <xdr:row>85</xdr:row>
      <xdr:rowOff>13463</xdr:rowOff>
    </xdr:to>
    <xdr:sp macro="" textlink="">
      <xdr:nvSpPr>
        <xdr:cNvPr id="718" name="楕円 717">
          <a:extLst>
            <a:ext uri="{FF2B5EF4-FFF2-40B4-BE49-F238E27FC236}">
              <a16:creationId xmlns:a16="http://schemas.microsoft.com/office/drawing/2014/main" id="{D96D4E49-A5F5-4D78-9162-18C2B4A391E0}"/>
            </a:ext>
          </a:extLst>
        </xdr:cNvPr>
        <xdr:cNvSpPr/>
      </xdr:nvSpPr>
      <xdr:spPr>
        <a:xfrm>
          <a:off x="212725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134113</xdr:rowOff>
    </xdr:from>
    <xdr:to>
      <xdr:col>116</xdr:col>
      <xdr:colOff>63500</xdr:colOff>
      <xdr:row>84</xdr:row>
      <xdr:rowOff>134113</xdr:rowOff>
    </xdr:to>
    <xdr:cxnSp macro="">
      <xdr:nvCxnSpPr>
        <xdr:cNvPr id="719" name="直線コネクタ 718">
          <a:extLst>
            <a:ext uri="{FF2B5EF4-FFF2-40B4-BE49-F238E27FC236}">
              <a16:creationId xmlns:a16="http://schemas.microsoft.com/office/drawing/2014/main" id="{C5DAF733-03BD-437D-8DEB-42D080676995}"/>
            </a:ext>
          </a:extLst>
        </xdr:cNvPr>
        <xdr:cNvCxnSpPr/>
      </xdr:nvCxnSpPr>
      <xdr:spPr>
        <a:xfrm>
          <a:off x="21323300" y="145359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83313</xdr:rowOff>
    </xdr:from>
    <xdr:to>
      <xdr:col>107</xdr:col>
      <xdr:colOff>101600</xdr:colOff>
      <xdr:row>85</xdr:row>
      <xdr:rowOff>13463</xdr:rowOff>
    </xdr:to>
    <xdr:sp macro="" textlink="">
      <xdr:nvSpPr>
        <xdr:cNvPr id="720" name="楕円 719">
          <a:extLst>
            <a:ext uri="{FF2B5EF4-FFF2-40B4-BE49-F238E27FC236}">
              <a16:creationId xmlns:a16="http://schemas.microsoft.com/office/drawing/2014/main" id="{0F702891-5EA1-49AE-9786-335C76DD2C27}"/>
            </a:ext>
          </a:extLst>
        </xdr:cNvPr>
        <xdr:cNvSpPr/>
      </xdr:nvSpPr>
      <xdr:spPr>
        <a:xfrm>
          <a:off x="203835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134113</xdr:rowOff>
    </xdr:from>
    <xdr:to>
      <xdr:col>111</xdr:col>
      <xdr:colOff>177800</xdr:colOff>
      <xdr:row>84</xdr:row>
      <xdr:rowOff>134113</xdr:rowOff>
    </xdr:to>
    <xdr:cxnSp macro="">
      <xdr:nvCxnSpPr>
        <xdr:cNvPr id="721" name="直線コネクタ 720">
          <a:extLst>
            <a:ext uri="{FF2B5EF4-FFF2-40B4-BE49-F238E27FC236}">
              <a16:creationId xmlns:a16="http://schemas.microsoft.com/office/drawing/2014/main" id="{2AD54A22-6141-4379-BE77-EA4892AEA99D}"/>
            </a:ext>
          </a:extLst>
        </xdr:cNvPr>
        <xdr:cNvCxnSpPr/>
      </xdr:nvCxnSpPr>
      <xdr:spPr>
        <a:xfrm>
          <a:off x="20434300" y="145359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83313</xdr:rowOff>
    </xdr:from>
    <xdr:to>
      <xdr:col>102</xdr:col>
      <xdr:colOff>165100</xdr:colOff>
      <xdr:row>85</xdr:row>
      <xdr:rowOff>13463</xdr:rowOff>
    </xdr:to>
    <xdr:sp macro="" textlink="">
      <xdr:nvSpPr>
        <xdr:cNvPr id="722" name="楕円 721">
          <a:extLst>
            <a:ext uri="{FF2B5EF4-FFF2-40B4-BE49-F238E27FC236}">
              <a16:creationId xmlns:a16="http://schemas.microsoft.com/office/drawing/2014/main" id="{BAAE4CE5-2B8E-4790-9923-25B49B8C1C14}"/>
            </a:ext>
          </a:extLst>
        </xdr:cNvPr>
        <xdr:cNvSpPr/>
      </xdr:nvSpPr>
      <xdr:spPr>
        <a:xfrm>
          <a:off x="194945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134113</xdr:rowOff>
    </xdr:from>
    <xdr:to>
      <xdr:col>107</xdr:col>
      <xdr:colOff>50800</xdr:colOff>
      <xdr:row>84</xdr:row>
      <xdr:rowOff>134113</xdr:rowOff>
    </xdr:to>
    <xdr:cxnSp macro="">
      <xdr:nvCxnSpPr>
        <xdr:cNvPr id="723" name="直線コネクタ 722">
          <a:extLst>
            <a:ext uri="{FF2B5EF4-FFF2-40B4-BE49-F238E27FC236}">
              <a16:creationId xmlns:a16="http://schemas.microsoft.com/office/drawing/2014/main" id="{8238C1F2-D2F1-4BB9-BC6B-0B0A19ABB26D}"/>
            </a:ext>
          </a:extLst>
        </xdr:cNvPr>
        <xdr:cNvCxnSpPr/>
      </xdr:nvCxnSpPr>
      <xdr:spPr>
        <a:xfrm>
          <a:off x="19545300" y="145359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83313</xdr:rowOff>
    </xdr:from>
    <xdr:to>
      <xdr:col>98</xdr:col>
      <xdr:colOff>38100</xdr:colOff>
      <xdr:row>85</xdr:row>
      <xdr:rowOff>13463</xdr:rowOff>
    </xdr:to>
    <xdr:sp macro="" textlink="">
      <xdr:nvSpPr>
        <xdr:cNvPr id="724" name="楕円 723">
          <a:extLst>
            <a:ext uri="{FF2B5EF4-FFF2-40B4-BE49-F238E27FC236}">
              <a16:creationId xmlns:a16="http://schemas.microsoft.com/office/drawing/2014/main" id="{77AF1A98-424A-4764-A226-9908DFD0FCFB}"/>
            </a:ext>
          </a:extLst>
        </xdr:cNvPr>
        <xdr:cNvSpPr/>
      </xdr:nvSpPr>
      <xdr:spPr>
        <a:xfrm>
          <a:off x="186055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134113</xdr:rowOff>
    </xdr:from>
    <xdr:to>
      <xdr:col>102</xdr:col>
      <xdr:colOff>114300</xdr:colOff>
      <xdr:row>84</xdr:row>
      <xdr:rowOff>134113</xdr:rowOff>
    </xdr:to>
    <xdr:cxnSp macro="">
      <xdr:nvCxnSpPr>
        <xdr:cNvPr id="725" name="直線コネクタ 724">
          <a:extLst>
            <a:ext uri="{FF2B5EF4-FFF2-40B4-BE49-F238E27FC236}">
              <a16:creationId xmlns:a16="http://schemas.microsoft.com/office/drawing/2014/main" id="{7BCAC7E6-1990-4898-82E3-85F73D2ACF40}"/>
            </a:ext>
          </a:extLst>
        </xdr:cNvPr>
        <xdr:cNvCxnSpPr/>
      </xdr:nvCxnSpPr>
      <xdr:spPr>
        <a:xfrm>
          <a:off x="18656300" y="145359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26" name="n_1aveValue【消防施設】&#10;一人当たり面積">
          <a:extLst>
            <a:ext uri="{FF2B5EF4-FFF2-40B4-BE49-F238E27FC236}">
              <a16:creationId xmlns:a16="http://schemas.microsoft.com/office/drawing/2014/main" id="{CB7A9BA1-F62C-4222-96AB-DD6E8A88EEC4}"/>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27" name="n_2aveValue【消防施設】&#10;一人当たり面積">
          <a:extLst>
            <a:ext uri="{FF2B5EF4-FFF2-40B4-BE49-F238E27FC236}">
              <a16:creationId xmlns:a16="http://schemas.microsoft.com/office/drawing/2014/main" id="{1856A957-1ED4-49A5-9689-9D6A60A4AB46}"/>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28" name="n_3aveValue【消防施設】&#10;一人当たり面積">
          <a:extLst>
            <a:ext uri="{FF2B5EF4-FFF2-40B4-BE49-F238E27FC236}">
              <a16:creationId xmlns:a16="http://schemas.microsoft.com/office/drawing/2014/main" id="{4A8D767B-F0A7-4354-AF3E-DE4E0A0B62AA}"/>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29" name="n_4aveValue【消防施設】&#10;一人当たり面積">
          <a:extLst>
            <a:ext uri="{FF2B5EF4-FFF2-40B4-BE49-F238E27FC236}">
              <a16:creationId xmlns:a16="http://schemas.microsoft.com/office/drawing/2014/main" id="{2D06254A-C05B-494D-AB29-D586AD6E0B88}"/>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4590</xdr:rowOff>
    </xdr:from>
    <xdr:ext cx="469744" cy="259045"/>
    <xdr:sp macro="" textlink="">
      <xdr:nvSpPr>
        <xdr:cNvPr id="730" name="n_1mainValue【消防施設】&#10;一人当たり面積">
          <a:extLst>
            <a:ext uri="{FF2B5EF4-FFF2-40B4-BE49-F238E27FC236}">
              <a16:creationId xmlns:a16="http://schemas.microsoft.com/office/drawing/2014/main" id="{1D57411C-6192-4B19-93E6-0F4B8857C88B}"/>
            </a:ext>
          </a:extLst>
        </xdr:cNvPr>
        <xdr:cNvSpPr txBox="1"/>
      </xdr:nvSpPr>
      <xdr:spPr>
        <a:xfrm>
          <a:off x="21075727" y="1457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4590</xdr:rowOff>
    </xdr:from>
    <xdr:ext cx="469744" cy="259045"/>
    <xdr:sp macro="" textlink="">
      <xdr:nvSpPr>
        <xdr:cNvPr id="731" name="n_2mainValue【消防施設】&#10;一人当たり面積">
          <a:extLst>
            <a:ext uri="{FF2B5EF4-FFF2-40B4-BE49-F238E27FC236}">
              <a16:creationId xmlns:a16="http://schemas.microsoft.com/office/drawing/2014/main" id="{64FE7E30-E5DC-4332-9095-0C996E686736}"/>
            </a:ext>
          </a:extLst>
        </xdr:cNvPr>
        <xdr:cNvSpPr txBox="1"/>
      </xdr:nvSpPr>
      <xdr:spPr>
        <a:xfrm>
          <a:off x="20199427" y="1457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4590</xdr:rowOff>
    </xdr:from>
    <xdr:ext cx="469744" cy="259045"/>
    <xdr:sp macro="" textlink="">
      <xdr:nvSpPr>
        <xdr:cNvPr id="732" name="n_3mainValue【消防施設】&#10;一人当たり面積">
          <a:extLst>
            <a:ext uri="{FF2B5EF4-FFF2-40B4-BE49-F238E27FC236}">
              <a16:creationId xmlns:a16="http://schemas.microsoft.com/office/drawing/2014/main" id="{5C322ADA-1998-46C8-B3C2-08A8FE34AF37}"/>
            </a:ext>
          </a:extLst>
        </xdr:cNvPr>
        <xdr:cNvSpPr txBox="1"/>
      </xdr:nvSpPr>
      <xdr:spPr>
        <a:xfrm>
          <a:off x="19310427" y="1457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4590</xdr:rowOff>
    </xdr:from>
    <xdr:ext cx="469744" cy="259045"/>
    <xdr:sp macro="" textlink="">
      <xdr:nvSpPr>
        <xdr:cNvPr id="733" name="n_4mainValue【消防施設】&#10;一人当たり面積">
          <a:extLst>
            <a:ext uri="{FF2B5EF4-FFF2-40B4-BE49-F238E27FC236}">
              <a16:creationId xmlns:a16="http://schemas.microsoft.com/office/drawing/2014/main" id="{97C370AE-A62A-45A8-AB6A-F699BDA0B616}"/>
            </a:ext>
          </a:extLst>
        </xdr:cNvPr>
        <xdr:cNvSpPr txBox="1"/>
      </xdr:nvSpPr>
      <xdr:spPr>
        <a:xfrm>
          <a:off x="18421427" y="1457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AD9E0FE6-B580-435E-B759-8DED42A1B1D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D95FAE48-A828-46C8-8755-43787073E8E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D0ABE1E7-71B8-4A21-9AC3-A4D915C6A16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471F8594-AD61-45D7-A85C-CD2146130FF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16E55FCA-8529-4C24-A4D2-3536902EE4A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0926DF79-676A-49DD-BFB5-754752F2808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514C9D5D-C53F-4106-9AB8-07FAA074F7F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750440A7-D3DA-4AE7-B82F-750357C6BCB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1AA72D02-015B-4689-83A4-FBDB908A9B1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5ABD63C7-4323-45B8-B0B0-5530A933250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5F98EF02-7520-4F50-B527-E05D1D6887A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5" name="直線コネクタ 744">
          <a:extLst>
            <a:ext uri="{FF2B5EF4-FFF2-40B4-BE49-F238E27FC236}">
              <a16:creationId xmlns:a16="http://schemas.microsoft.com/office/drawing/2014/main" id="{D3425474-1921-4F75-ABA9-7C92413C295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6" name="テキスト ボックス 745">
          <a:extLst>
            <a:ext uri="{FF2B5EF4-FFF2-40B4-BE49-F238E27FC236}">
              <a16:creationId xmlns:a16="http://schemas.microsoft.com/office/drawing/2014/main" id="{A7651008-15DF-4CC9-84EB-9B992EE65A3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7" name="直線コネクタ 746">
          <a:extLst>
            <a:ext uri="{FF2B5EF4-FFF2-40B4-BE49-F238E27FC236}">
              <a16:creationId xmlns:a16="http://schemas.microsoft.com/office/drawing/2014/main" id="{B01F756C-6D72-4577-82F9-7D7C41A45B5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8" name="テキスト ボックス 747">
          <a:extLst>
            <a:ext uri="{FF2B5EF4-FFF2-40B4-BE49-F238E27FC236}">
              <a16:creationId xmlns:a16="http://schemas.microsoft.com/office/drawing/2014/main" id="{33D4FAE3-B147-423E-867E-BD2DA615459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9" name="直線コネクタ 748">
          <a:extLst>
            <a:ext uri="{FF2B5EF4-FFF2-40B4-BE49-F238E27FC236}">
              <a16:creationId xmlns:a16="http://schemas.microsoft.com/office/drawing/2014/main" id="{67E80B64-A2B3-4067-A0A6-A4203879FDD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0" name="テキスト ボックス 749">
          <a:extLst>
            <a:ext uri="{FF2B5EF4-FFF2-40B4-BE49-F238E27FC236}">
              <a16:creationId xmlns:a16="http://schemas.microsoft.com/office/drawing/2014/main" id="{D7F0495A-2F36-48CF-9793-89AC6E39AA0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1" name="直線コネクタ 750">
          <a:extLst>
            <a:ext uri="{FF2B5EF4-FFF2-40B4-BE49-F238E27FC236}">
              <a16:creationId xmlns:a16="http://schemas.microsoft.com/office/drawing/2014/main" id="{E9125BE2-6B17-4B06-8A69-DB885699443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2" name="テキスト ボックス 751">
          <a:extLst>
            <a:ext uri="{FF2B5EF4-FFF2-40B4-BE49-F238E27FC236}">
              <a16:creationId xmlns:a16="http://schemas.microsoft.com/office/drawing/2014/main" id="{60B45F66-8838-4B68-B947-22A8ACAE283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3" name="直線コネクタ 752">
          <a:extLst>
            <a:ext uri="{FF2B5EF4-FFF2-40B4-BE49-F238E27FC236}">
              <a16:creationId xmlns:a16="http://schemas.microsoft.com/office/drawing/2014/main" id="{C1A537FC-83DD-4026-BED4-386692FDC9C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4" name="テキスト ボックス 753">
          <a:extLst>
            <a:ext uri="{FF2B5EF4-FFF2-40B4-BE49-F238E27FC236}">
              <a16:creationId xmlns:a16="http://schemas.microsoft.com/office/drawing/2014/main" id="{62786107-4CF9-4AF6-AFB0-9EFE5A457C7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5" name="直線コネクタ 754">
          <a:extLst>
            <a:ext uri="{FF2B5EF4-FFF2-40B4-BE49-F238E27FC236}">
              <a16:creationId xmlns:a16="http://schemas.microsoft.com/office/drawing/2014/main" id="{E836A4A5-6DBE-49CD-AFD5-9017617A90E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6" name="テキスト ボックス 755">
          <a:extLst>
            <a:ext uri="{FF2B5EF4-FFF2-40B4-BE49-F238E27FC236}">
              <a16:creationId xmlns:a16="http://schemas.microsoft.com/office/drawing/2014/main" id="{66B3B70B-52FE-4C76-8589-562262E1318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C83EB3A0-10FC-40F8-8DE0-2EAEF275340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8" name="【庁舎】&#10;有形固定資産減価償却率グラフ枠">
          <a:extLst>
            <a:ext uri="{FF2B5EF4-FFF2-40B4-BE49-F238E27FC236}">
              <a16:creationId xmlns:a16="http://schemas.microsoft.com/office/drawing/2014/main" id="{89ACC0CD-62C0-426F-92AF-71E11FF7486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9" name="直線コネクタ 758">
          <a:extLst>
            <a:ext uri="{FF2B5EF4-FFF2-40B4-BE49-F238E27FC236}">
              <a16:creationId xmlns:a16="http://schemas.microsoft.com/office/drawing/2014/main" id="{2D4B30A3-1190-42A1-8E2F-F6CBAC346D27}"/>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60" name="【庁舎】&#10;有形固定資産減価償却率最小値テキスト">
          <a:extLst>
            <a:ext uri="{FF2B5EF4-FFF2-40B4-BE49-F238E27FC236}">
              <a16:creationId xmlns:a16="http://schemas.microsoft.com/office/drawing/2014/main" id="{9439B03D-5897-49DD-B55F-8038F87EC6AE}"/>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1" name="直線コネクタ 760">
          <a:extLst>
            <a:ext uri="{FF2B5EF4-FFF2-40B4-BE49-F238E27FC236}">
              <a16:creationId xmlns:a16="http://schemas.microsoft.com/office/drawing/2014/main" id="{7E117FD4-814E-4821-8761-409CB23A5286}"/>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2" name="【庁舎】&#10;有形固定資産減価償却率最大値テキスト">
          <a:extLst>
            <a:ext uri="{FF2B5EF4-FFF2-40B4-BE49-F238E27FC236}">
              <a16:creationId xmlns:a16="http://schemas.microsoft.com/office/drawing/2014/main" id="{48BE8057-84D5-4D6C-97F2-6434B329D046}"/>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3" name="直線コネクタ 762">
          <a:extLst>
            <a:ext uri="{FF2B5EF4-FFF2-40B4-BE49-F238E27FC236}">
              <a16:creationId xmlns:a16="http://schemas.microsoft.com/office/drawing/2014/main" id="{D25FE440-A203-44B4-AC92-477239E6C16F}"/>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764" name="【庁舎】&#10;有形固定資産減価償却率平均値テキスト">
          <a:extLst>
            <a:ext uri="{FF2B5EF4-FFF2-40B4-BE49-F238E27FC236}">
              <a16:creationId xmlns:a16="http://schemas.microsoft.com/office/drawing/2014/main" id="{31281A56-93FF-49BF-9AC9-3402DCBFB7D9}"/>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5" name="フローチャート: 判断 764">
          <a:extLst>
            <a:ext uri="{FF2B5EF4-FFF2-40B4-BE49-F238E27FC236}">
              <a16:creationId xmlns:a16="http://schemas.microsoft.com/office/drawing/2014/main" id="{A1B129FA-4964-49E3-8BAF-E125939D848B}"/>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6" name="フローチャート: 判断 765">
          <a:extLst>
            <a:ext uri="{FF2B5EF4-FFF2-40B4-BE49-F238E27FC236}">
              <a16:creationId xmlns:a16="http://schemas.microsoft.com/office/drawing/2014/main" id="{85042E0C-642B-4FD3-ABDA-B93B8E60E805}"/>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7" name="フローチャート: 判断 766">
          <a:extLst>
            <a:ext uri="{FF2B5EF4-FFF2-40B4-BE49-F238E27FC236}">
              <a16:creationId xmlns:a16="http://schemas.microsoft.com/office/drawing/2014/main" id="{556D023C-6EAF-446D-93CC-3718EFAF729E}"/>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8" name="フローチャート: 判断 767">
          <a:extLst>
            <a:ext uri="{FF2B5EF4-FFF2-40B4-BE49-F238E27FC236}">
              <a16:creationId xmlns:a16="http://schemas.microsoft.com/office/drawing/2014/main" id="{AC8E4B2C-C9A2-48BA-8083-EC0AD1216099}"/>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9" name="フローチャート: 判断 768">
          <a:extLst>
            <a:ext uri="{FF2B5EF4-FFF2-40B4-BE49-F238E27FC236}">
              <a16:creationId xmlns:a16="http://schemas.microsoft.com/office/drawing/2014/main" id="{8A8E8F6E-EE67-4356-B5B0-CCFBB03B34EA}"/>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849D1310-DD59-4E34-AF85-6F6AF6B9662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E0D98AEF-0003-4414-9BF6-25AFC59A741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CCB743E6-2507-4E7D-A259-EBE14A988DB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9B5AA650-DF10-45C9-B92D-1BDA83871B8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41965C27-E215-4663-99E2-D45E333C462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48261</xdr:rowOff>
    </xdr:from>
    <xdr:to>
      <xdr:col>85</xdr:col>
      <xdr:colOff>177800</xdr:colOff>
      <xdr:row>100</xdr:row>
      <xdr:rowOff>149861</xdr:rowOff>
    </xdr:to>
    <xdr:sp macro="" textlink="">
      <xdr:nvSpPr>
        <xdr:cNvPr id="775" name="楕円 774">
          <a:extLst>
            <a:ext uri="{FF2B5EF4-FFF2-40B4-BE49-F238E27FC236}">
              <a16:creationId xmlns:a16="http://schemas.microsoft.com/office/drawing/2014/main" id="{00898488-C8EE-4B53-B362-15E3D380FACE}"/>
            </a:ext>
          </a:extLst>
        </xdr:cNvPr>
        <xdr:cNvSpPr/>
      </xdr:nvSpPr>
      <xdr:spPr>
        <a:xfrm>
          <a:off x="162687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134638</xdr:rowOff>
    </xdr:from>
    <xdr:ext cx="340478" cy="259045"/>
    <xdr:sp macro="" textlink="">
      <xdr:nvSpPr>
        <xdr:cNvPr id="776" name="【庁舎】&#10;有形固定資産減価償却率該当値テキスト">
          <a:extLst>
            <a:ext uri="{FF2B5EF4-FFF2-40B4-BE49-F238E27FC236}">
              <a16:creationId xmlns:a16="http://schemas.microsoft.com/office/drawing/2014/main" id="{33698BF8-240C-42BC-8C88-F0D54A376DD0}"/>
            </a:ext>
          </a:extLst>
        </xdr:cNvPr>
        <xdr:cNvSpPr txBox="1"/>
      </xdr:nvSpPr>
      <xdr:spPr>
        <a:xfrm>
          <a:off x="16357600" y="171081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164193</xdr:rowOff>
    </xdr:from>
    <xdr:to>
      <xdr:col>81</xdr:col>
      <xdr:colOff>101600</xdr:colOff>
      <xdr:row>100</xdr:row>
      <xdr:rowOff>94343</xdr:rowOff>
    </xdr:to>
    <xdr:sp macro="" textlink="">
      <xdr:nvSpPr>
        <xdr:cNvPr id="777" name="楕円 776">
          <a:extLst>
            <a:ext uri="{FF2B5EF4-FFF2-40B4-BE49-F238E27FC236}">
              <a16:creationId xmlns:a16="http://schemas.microsoft.com/office/drawing/2014/main" id="{3DF022CE-C7E9-45A9-98AB-B472FB7D6FF0}"/>
            </a:ext>
          </a:extLst>
        </xdr:cNvPr>
        <xdr:cNvSpPr/>
      </xdr:nvSpPr>
      <xdr:spPr>
        <a:xfrm>
          <a:off x="15430500" y="1713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43543</xdr:rowOff>
    </xdr:from>
    <xdr:to>
      <xdr:col>85</xdr:col>
      <xdr:colOff>127000</xdr:colOff>
      <xdr:row>100</xdr:row>
      <xdr:rowOff>99061</xdr:rowOff>
    </xdr:to>
    <xdr:cxnSp macro="">
      <xdr:nvCxnSpPr>
        <xdr:cNvPr id="778" name="直線コネクタ 777">
          <a:extLst>
            <a:ext uri="{FF2B5EF4-FFF2-40B4-BE49-F238E27FC236}">
              <a16:creationId xmlns:a16="http://schemas.microsoft.com/office/drawing/2014/main" id="{3C32CFCA-4F55-4C18-9C54-862A0EA3672D}"/>
            </a:ext>
          </a:extLst>
        </xdr:cNvPr>
        <xdr:cNvCxnSpPr/>
      </xdr:nvCxnSpPr>
      <xdr:spPr>
        <a:xfrm>
          <a:off x="15481300" y="17188543"/>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82550</xdr:rowOff>
    </xdr:from>
    <xdr:to>
      <xdr:col>76</xdr:col>
      <xdr:colOff>165100</xdr:colOff>
      <xdr:row>101</xdr:row>
      <xdr:rowOff>12700</xdr:rowOff>
    </xdr:to>
    <xdr:sp macro="" textlink="">
      <xdr:nvSpPr>
        <xdr:cNvPr id="779" name="楕円 778">
          <a:extLst>
            <a:ext uri="{FF2B5EF4-FFF2-40B4-BE49-F238E27FC236}">
              <a16:creationId xmlns:a16="http://schemas.microsoft.com/office/drawing/2014/main" id="{F21BBC16-D4E9-4C51-84A5-DE13A91BAE25}"/>
            </a:ext>
          </a:extLst>
        </xdr:cNvPr>
        <xdr:cNvSpPr/>
      </xdr:nvSpPr>
      <xdr:spPr>
        <a:xfrm>
          <a:off x="14541500" y="1722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43543</xdr:rowOff>
    </xdr:from>
    <xdr:to>
      <xdr:col>81</xdr:col>
      <xdr:colOff>50800</xdr:colOff>
      <xdr:row>100</xdr:row>
      <xdr:rowOff>133350</xdr:rowOff>
    </xdr:to>
    <xdr:cxnSp macro="">
      <xdr:nvCxnSpPr>
        <xdr:cNvPr id="780" name="直線コネクタ 779">
          <a:extLst>
            <a:ext uri="{FF2B5EF4-FFF2-40B4-BE49-F238E27FC236}">
              <a16:creationId xmlns:a16="http://schemas.microsoft.com/office/drawing/2014/main" id="{54EB17A2-48A3-438A-8EC5-9D9178400162}"/>
            </a:ext>
          </a:extLst>
        </xdr:cNvPr>
        <xdr:cNvCxnSpPr/>
      </xdr:nvCxnSpPr>
      <xdr:spPr>
        <a:xfrm flipV="1">
          <a:off x="14592300" y="17188543"/>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31931</xdr:rowOff>
    </xdr:from>
    <xdr:to>
      <xdr:col>72</xdr:col>
      <xdr:colOff>38100</xdr:colOff>
      <xdr:row>108</xdr:row>
      <xdr:rowOff>133531</xdr:rowOff>
    </xdr:to>
    <xdr:sp macro="" textlink="">
      <xdr:nvSpPr>
        <xdr:cNvPr id="781" name="楕円 780">
          <a:extLst>
            <a:ext uri="{FF2B5EF4-FFF2-40B4-BE49-F238E27FC236}">
              <a16:creationId xmlns:a16="http://schemas.microsoft.com/office/drawing/2014/main" id="{4270A2F7-0DF5-4372-B4A7-D3FC63132AE0}"/>
            </a:ext>
          </a:extLst>
        </xdr:cNvPr>
        <xdr:cNvSpPr/>
      </xdr:nvSpPr>
      <xdr:spPr>
        <a:xfrm>
          <a:off x="13652500" y="185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133350</xdr:rowOff>
    </xdr:from>
    <xdr:to>
      <xdr:col>76</xdr:col>
      <xdr:colOff>114300</xdr:colOff>
      <xdr:row>108</xdr:row>
      <xdr:rowOff>82731</xdr:rowOff>
    </xdr:to>
    <xdr:cxnSp macro="">
      <xdr:nvCxnSpPr>
        <xdr:cNvPr id="782" name="直線コネクタ 781">
          <a:extLst>
            <a:ext uri="{FF2B5EF4-FFF2-40B4-BE49-F238E27FC236}">
              <a16:creationId xmlns:a16="http://schemas.microsoft.com/office/drawing/2014/main" id="{56C46715-1299-4C0A-90A7-3F9B2DBE37A9}"/>
            </a:ext>
          </a:extLst>
        </xdr:cNvPr>
        <xdr:cNvCxnSpPr/>
      </xdr:nvCxnSpPr>
      <xdr:spPr>
        <a:xfrm flipV="1">
          <a:off x="13703300" y="17278350"/>
          <a:ext cx="889000" cy="13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23768</xdr:rowOff>
    </xdr:from>
    <xdr:to>
      <xdr:col>67</xdr:col>
      <xdr:colOff>101600</xdr:colOff>
      <xdr:row>108</xdr:row>
      <xdr:rowOff>125368</xdr:rowOff>
    </xdr:to>
    <xdr:sp macro="" textlink="">
      <xdr:nvSpPr>
        <xdr:cNvPr id="783" name="楕円 782">
          <a:extLst>
            <a:ext uri="{FF2B5EF4-FFF2-40B4-BE49-F238E27FC236}">
              <a16:creationId xmlns:a16="http://schemas.microsoft.com/office/drawing/2014/main" id="{7206BE4C-727D-4E50-B9AC-0864BE080B55}"/>
            </a:ext>
          </a:extLst>
        </xdr:cNvPr>
        <xdr:cNvSpPr/>
      </xdr:nvSpPr>
      <xdr:spPr>
        <a:xfrm>
          <a:off x="12763500" y="1854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74568</xdr:rowOff>
    </xdr:from>
    <xdr:to>
      <xdr:col>71</xdr:col>
      <xdr:colOff>177800</xdr:colOff>
      <xdr:row>108</xdr:row>
      <xdr:rowOff>82731</xdr:rowOff>
    </xdr:to>
    <xdr:cxnSp macro="">
      <xdr:nvCxnSpPr>
        <xdr:cNvPr id="784" name="直線コネクタ 783">
          <a:extLst>
            <a:ext uri="{FF2B5EF4-FFF2-40B4-BE49-F238E27FC236}">
              <a16:creationId xmlns:a16="http://schemas.microsoft.com/office/drawing/2014/main" id="{32D81C35-375D-4336-B538-CBEA01A6C463}"/>
            </a:ext>
          </a:extLst>
        </xdr:cNvPr>
        <xdr:cNvCxnSpPr/>
      </xdr:nvCxnSpPr>
      <xdr:spPr>
        <a:xfrm>
          <a:off x="12814300" y="18591168"/>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785" name="n_1aveValue【庁舎】&#10;有形固定資産減価償却率">
          <a:extLst>
            <a:ext uri="{FF2B5EF4-FFF2-40B4-BE49-F238E27FC236}">
              <a16:creationId xmlns:a16="http://schemas.microsoft.com/office/drawing/2014/main" id="{85618980-54E5-4F24-AC55-51ADEEA864B1}"/>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786" name="n_2aveValue【庁舎】&#10;有形固定資産減価償却率">
          <a:extLst>
            <a:ext uri="{FF2B5EF4-FFF2-40B4-BE49-F238E27FC236}">
              <a16:creationId xmlns:a16="http://schemas.microsoft.com/office/drawing/2014/main" id="{92536137-AFA2-4020-8460-612172AAC984}"/>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7" name="n_3aveValue【庁舎】&#10;有形固定資産減価償却率">
          <a:extLst>
            <a:ext uri="{FF2B5EF4-FFF2-40B4-BE49-F238E27FC236}">
              <a16:creationId xmlns:a16="http://schemas.microsoft.com/office/drawing/2014/main" id="{CD60D8D3-BB0A-45FA-BF6D-4D25B8A01079}"/>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88" name="n_4aveValue【庁舎】&#10;有形固定資産減価償却率">
          <a:extLst>
            <a:ext uri="{FF2B5EF4-FFF2-40B4-BE49-F238E27FC236}">
              <a16:creationId xmlns:a16="http://schemas.microsoft.com/office/drawing/2014/main" id="{03AEBAE7-80C6-4621-9F91-A6A0E4D0993D}"/>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110870</xdr:rowOff>
    </xdr:from>
    <xdr:ext cx="340478" cy="259045"/>
    <xdr:sp macro="" textlink="">
      <xdr:nvSpPr>
        <xdr:cNvPr id="789" name="n_1mainValue【庁舎】&#10;有形固定資産減価償却率">
          <a:extLst>
            <a:ext uri="{FF2B5EF4-FFF2-40B4-BE49-F238E27FC236}">
              <a16:creationId xmlns:a16="http://schemas.microsoft.com/office/drawing/2014/main" id="{F253F6A7-F0D2-4451-A3C8-1DFDAE9C653B}"/>
            </a:ext>
          </a:extLst>
        </xdr:cNvPr>
        <xdr:cNvSpPr txBox="1"/>
      </xdr:nvSpPr>
      <xdr:spPr>
        <a:xfrm>
          <a:off x="15298361" y="169129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29227</xdr:rowOff>
    </xdr:from>
    <xdr:ext cx="405111" cy="259045"/>
    <xdr:sp macro="" textlink="">
      <xdr:nvSpPr>
        <xdr:cNvPr id="790" name="n_2mainValue【庁舎】&#10;有形固定資産減価償却率">
          <a:extLst>
            <a:ext uri="{FF2B5EF4-FFF2-40B4-BE49-F238E27FC236}">
              <a16:creationId xmlns:a16="http://schemas.microsoft.com/office/drawing/2014/main" id="{C3700DE0-8E5A-4DB9-BB45-399C75001D9E}"/>
            </a:ext>
          </a:extLst>
        </xdr:cNvPr>
        <xdr:cNvSpPr txBox="1"/>
      </xdr:nvSpPr>
      <xdr:spPr>
        <a:xfrm>
          <a:off x="14389744" y="1700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124658</xdr:rowOff>
    </xdr:from>
    <xdr:ext cx="405111" cy="259045"/>
    <xdr:sp macro="" textlink="">
      <xdr:nvSpPr>
        <xdr:cNvPr id="791" name="n_3mainValue【庁舎】&#10;有形固定資産減価償却率">
          <a:extLst>
            <a:ext uri="{FF2B5EF4-FFF2-40B4-BE49-F238E27FC236}">
              <a16:creationId xmlns:a16="http://schemas.microsoft.com/office/drawing/2014/main" id="{14970F2A-FB15-4189-A9F0-6499D9225FCE}"/>
            </a:ext>
          </a:extLst>
        </xdr:cNvPr>
        <xdr:cNvSpPr txBox="1"/>
      </xdr:nvSpPr>
      <xdr:spPr>
        <a:xfrm>
          <a:off x="13500744" y="1864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116495</xdr:rowOff>
    </xdr:from>
    <xdr:ext cx="405111" cy="259045"/>
    <xdr:sp macro="" textlink="">
      <xdr:nvSpPr>
        <xdr:cNvPr id="792" name="n_4mainValue【庁舎】&#10;有形固定資産減価償却率">
          <a:extLst>
            <a:ext uri="{FF2B5EF4-FFF2-40B4-BE49-F238E27FC236}">
              <a16:creationId xmlns:a16="http://schemas.microsoft.com/office/drawing/2014/main" id="{B1A3FDEA-395A-4057-8952-7A85C462929A}"/>
            </a:ext>
          </a:extLst>
        </xdr:cNvPr>
        <xdr:cNvSpPr txBox="1"/>
      </xdr:nvSpPr>
      <xdr:spPr>
        <a:xfrm>
          <a:off x="12611744" y="1863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75C48A8C-79BD-466A-878C-5B97C62C01F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2A055512-C041-46A2-BD66-6C4B7029680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4C353522-441D-4AB1-A0EF-918CC61F231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4F7986D9-D78B-487B-A049-F8030335CBC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838000EF-3518-482B-BCDE-0FDB791A265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1B94DB28-5DD0-4484-B5D6-C1A4710FC35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EEF8559C-5D5D-4759-AFA2-EA422DC4E1D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9C340E36-BB02-4940-B083-BCEE4270A19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313F7ADB-B7FC-4AE2-B78C-D98769F62B5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459817D5-D26D-4965-86CE-FB880427B46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3" name="直線コネクタ 802">
          <a:extLst>
            <a:ext uri="{FF2B5EF4-FFF2-40B4-BE49-F238E27FC236}">
              <a16:creationId xmlns:a16="http://schemas.microsoft.com/office/drawing/2014/main" id="{8AF1A383-F590-44F2-ACF3-AD3DFBD50FE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4" name="テキスト ボックス 803">
          <a:extLst>
            <a:ext uri="{FF2B5EF4-FFF2-40B4-BE49-F238E27FC236}">
              <a16:creationId xmlns:a16="http://schemas.microsoft.com/office/drawing/2014/main" id="{DFA811A0-B72F-4399-9873-F79E0FF23D9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5" name="直線コネクタ 804">
          <a:extLst>
            <a:ext uri="{FF2B5EF4-FFF2-40B4-BE49-F238E27FC236}">
              <a16:creationId xmlns:a16="http://schemas.microsoft.com/office/drawing/2014/main" id="{47D205B8-1346-46A4-AA70-247AF686D09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6" name="テキスト ボックス 805">
          <a:extLst>
            <a:ext uri="{FF2B5EF4-FFF2-40B4-BE49-F238E27FC236}">
              <a16:creationId xmlns:a16="http://schemas.microsoft.com/office/drawing/2014/main" id="{5F9E322C-E860-4717-868F-8DFD894B6B1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7" name="直線コネクタ 806">
          <a:extLst>
            <a:ext uri="{FF2B5EF4-FFF2-40B4-BE49-F238E27FC236}">
              <a16:creationId xmlns:a16="http://schemas.microsoft.com/office/drawing/2014/main" id="{23EF7720-82D3-4435-AD52-20114DFB8E1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8" name="テキスト ボックス 807">
          <a:extLst>
            <a:ext uri="{FF2B5EF4-FFF2-40B4-BE49-F238E27FC236}">
              <a16:creationId xmlns:a16="http://schemas.microsoft.com/office/drawing/2014/main" id="{7034F7D0-0808-47F0-917D-45FCCA95DC7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9" name="直線コネクタ 808">
          <a:extLst>
            <a:ext uri="{FF2B5EF4-FFF2-40B4-BE49-F238E27FC236}">
              <a16:creationId xmlns:a16="http://schemas.microsoft.com/office/drawing/2014/main" id="{78DD9564-6E78-4326-BB28-A9C56F1420F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0" name="テキスト ボックス 809">
          <a:extLst>
            <a:ext uri="{FF2B5EF4-FFF2-40B4-BE49-F238E27FC236}">
              <a16:creationId xmlns:a16="http://schemas.microsoft.com/office/drawing/2014/main" id="{A85E481F-516C-4F79-B8B9-75BAE8B1656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1" name="直線コネクタ 810">
          <a:extLst>
            <a:ext uri="{FF2B5EF4-FFF2-40B4-BE49-F238E27FC236}">
              <a16:creationId xmlns:a16="http://schemas.microsoft.com/office/drawing/2014/main" id="{38CFCCEF-A22D-428C-AC48-97123AF1FBD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2" name="テキスト ボックス 811">
          <a:extLst>
            <a:ext uri="{FF2B5EF4-FFF2-40B4-BE49-F238E27FC236}">
              <a16:creationId xmlns:a16="http://schemas.microsoft.com/office/drawing/2014/main" id="{39312096-CEB4-4E0E-ACF7-79D1C466079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3" name="直線コネクタ 812">
          <a:extLst>
            <a:ext uri="{FF2B5EF4-FFF2-40B4-BE49-F238E27FC236}">
              <a16:creationId xmlns:a16="http://schemas.microsoft.com/office/drawing/2014/main" id="{74C83A2A-EC97-48C7-AF62-A95C6504495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4" name="テキスト ボックス 813">
          <a:extLst>
            <a:ext uri="{FF2B5EF4-FFF2-40B4-BE49-F238E27FC236}">
              <a16:creationId xmlns:a16="http://schemas.microsoft.com/office/drawing/2014/main" id="{964B1DB4-B2F1-474A-A09F-C8505D3CEA3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39497CA3-E46F-410C-A455-5B3DE84DD4F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6C3FF9FC-5C2F-4EA9-908D-04856679A30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2BC4A621-50A0-4A88-8E8C-501D09A2BF5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8" name="直線コネクタ 817">
          <a:extLst>
            <a:ext uri="{FF2B5EF4-FFF2-40B4-BE49-F238E27FC236}">
              <a16:creationId xmlns:a16="http://schemas.microsoft.com/office/drawing/2014/main" id="{6CD340CD-EAEC-4BF3-BCD2-F77233C94706}"/>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9" name="【庁舎】&#10;一人当たり面積最小値テキスト">
          <a:extLst>
            <a:ext uri="{FF2B5EF4-FFF2-40B4-BE49-F238E27FC236}">
              <a16:creationId xmlns:a16="http://schemas.microsoft.com/office/drawing/2014/main" id="{03740666-DCCD-4121-B4AC-0826A7878ADC}"/>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20" name="直線コネクタ 819">
          <a:extLst>
            <a:ext uri="{FF2B5EF4-FFF2-40B4-BE49-F238E27FC236}">
              <a16:creationId xmlns:a16="http://schemas.microsoft.com/office/drawing/2014/main" id="{E995DE26-1C18-4B87-B1EF-F27B8DCB31DC}"/>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1" name="【庁舎】&#10;一人当たり面積最大値テキスト">
          <a:extLst>
            <a:ext uri="{FF2B5EF4-FFF2-40B4-BE49-F238E27FC236}">
              <a16:creationId xmlns:a16="http://schemas.microsoft.com/office/drawing/2014/main" id="{DD0EE108-0975-47DE-856D-25897FA3BB21}"/>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2" name="直線コネクタ 821">
          <a:extLst>
            <a:ext uri="{FF2B5EF4-FFF2-40B4-BE49-F238E27FC236}">
              <a16:creationId xmlns:a16="http://schemas.microsoft.com/office/drawing/2014/main" id="{3FFF62EC-CEA9-44D5-BE0D-8ECCBC02AEE1}"/>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23" name="【庁舎】&#10;一人当たり面積平均値テキスト">
          <a:extLst>
            <a:ext uri="{FF2B5EF4-FFF2-40B4-BE49-F238E27FC236}">
              <a16:creationId xmlns:a16="http://schemas.microsoft.com/office/drawing/2014/main" id="{31910450-F13C-49EB-AC14-77AF7404C7BE}"/>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4" name="フローチャート: 判断 823">
          <a:extLst>
            <a:ext uri="{FF2B5EF4-FFF2-40B4-BE49-F238E27FC236}">
              <a16:creationId xmlns:a16="http://schemas.microsoft.com/office/drawing/2014/main" id="{6628963B-00D8-460B-848E-48CA649E68A7}"/>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5" name="フローチャート: 判断 824">
          <a:extLst>
            <a:ext uri="{FF2B5EF4-FFF2-40B4-BE49-F238E27FC236}">
              <a16:creationId xmlns:a16="http://schemas.microsoft.com/office/drawing/2014/main" id="{E75B2FCE-C1B7-4ECA-A679-103BD47E4419}"/>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6" name="フローチャート: 判断 825">
          <a:extLst>
            <a:ext uri="{FF2B5EF4-FFF2-40B4-BE49-F238E27FC236}">
              <a16:creationId xmlns:a16="http://schemas.microsoft.com/office/drawing/2014/main" id="{25E3D838-8E93-4DD6-ADDB-A97FCA21DF66}"/>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7" name="フローチャート: 判断 826">
          <a:extLst>
            <a:ext uri="{FF2B5EF4-FFF2-40B4-BE49-F238E27FC236}">
              <a16:creationId xmlns:a16="http://schemas.microsoft.com/office/drawing/2014/main" id="{DFD976FD-4503-4AE2-A709-140E6E79E5FC}"/>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8" name="フローチャート: 判断 827">
          <a:extLst>
            <a:ext uri="{FF2B5EF4-FFF2-40B4-BE49-F238E27FC236}">
              <a16:creationId xmlns:a16="http://schemas.microsoft.com/office/drawing/2014/main" id="{E07C8914-30EF-445B-808A-08B25DBD2731}"/>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B072FC9E-F07A-4C13-90B1-5CC46455B24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F61E44E-E88B-4093-A343-21948FC3A8B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FD81A944-30A7-4034-9A29-0915D030CBF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FB5B1E82-0191-4E66-A051-4C1C218F5BF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7A233BF-C1C3-4B93-A7CD-A5761727E45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34" name="楕円 833">
          <a:extLst>
            <a:ext uri="{FF2B5EF4-FFF2-40B4-BE49-F238E27FC236}">
              <a16:creationId xmlns:a16="http://schemas.microsoft.com/office/drawing/2014/main" id="{231BCE8E-C36D-4D18-9E47-F4855ED4BF55}"/>
            </a:ext>
          </a:extLst>
        </xdr:cNvPr>
        <xdr:cNvSpPr/>
      </xdr:nvSpPr>
      <xdr:spPr>
        <a:xfrm>
          <a:off x="22110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129557</xdr:rowOff>
    </xdr:from>
    <xdr:ext cx="469744" cy="259045"/>
    <xdr:sp macro="" textlink="">
      <xdr:nvSpPr>
        <xdr:cNvPr id="835" name="【庁舎】&#10;一人当たり面積該当値テキスト">
          <a:extLst>
            <a:ext uri="{FF2B5EF4-FFF2-40B4-BE49-F238E27FC236}">
              <a16:creationId xmlns:a16="http://schemas.microsoft.com/office/drawing/2014/main" id="{A33F608D-5733-4A05-9966-139A1BB7D233}"/>
            </a:ext>
          </a:extLst>
        </xdr:cNvPr>
        <xdr:cNvSpPr txBox="1"/>
      </xdr:nvSpPr>
      <xdr:spPr>
        <a:xfrm>
          <a:off x="22199600"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151130</xdr:rowOff>
    </xdr:from>
    <xdr:to>
      <xdr:col>112</xdr:col>
      <xdr:colOff>38100</xdr:colOff>
      <xdr:row>106</xdr:row>
      <xdr:rowOff>81280</xdr:rowOff>
    </xdr:to>
    <xdr:sp macro="" textlink="">
      <xdr:nvSpPr>
        <xdr:cNvPr id="836" name="楕円 835">
          <a:extLst>
            <a:ext uri="{FF2B5EF4-FFF2-40B4-BE49-F238E27FC236}">
              <a16:creationId xmlns:a16="http://schemas.microsoft.com/office/drawing/2014/main" id="{DA4D4BE4-06E3-4117-89CB-AA7DC034418E}"/>
            </a:ext>
          </a:extLst>
        </xdr:cNvPr>
        <xdr:cNvSpPr/>
      </xdr:nvSpPr>
      <xdr:spPr>
        <a:xfrm>
          <a:off x="21272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30480</xdr:rowOff>
    </xdr:from>
    <xdr:to>
      <xdr:col>116</xdr:col>
      <xdr:colOff>63500</xdr:colOff>
      <xdr:row>106</xdr:row>
      <xdr:rowOff>30480</xdr:rowOff>
    </xdr:to>
    <xdr:cxnSp macro="">
      <xdr:nvCxnSpPr>
        <xdr:cNvPr id="837" name="直線コネクタ 836">
          <a:extLst>
            <a:ext uri="{FF2B5EF4-FFF2-40B4-BE49-F238E27FC236}">
              <a16:creationId xmlns:a16="http://schemas.microsoft.com/office/drawing/2014/main" id="{C0D1B43B-C3D6-449E-93CE-8E6A2F8D82C7}"/>
            </a:ext>
          </a:extLst>
        </xdr:cNvPr>
        <xdr:cNvCxnSpPr/>
      </xdr:nvCxnSpPr>
      <xdr:spPr>
        <a:xfrm>
          <a:off x="21323300" y="18204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20501</xdr:rowOff>
    </xdr:from>
    <xdr:to>
      <xdr:col>107</xdr:col>
      <xdr:colOff>101600</xdr:colOff>
      <xdr:row>107</xdr:row>
      <xdr:rowOff>122101</xdr:rowOff>
    </xdr:to>
    <xdr:sp macro="" textlink="">
      <xdr:nvSpPr>
        <xdr:cNvPr id="838" name="楕円 837">
          <a:extLst>
            <a:ext uri="{FF2B5EF4-FFF2-40B4-BE49-F238E27FC236}">
              <a16:creationId xmlns:a16="http://schemas.microsoft.com/office/drawing/2014/main" id="{0B16C72B-E8D4-4092-B746-AA9DD65B01DC}"/>
            </a:ext>
          </a:extLst>
        </xdr:cNvPr>
        <xdr:cNvSpPr/>
      </xdr:nvSpPr>
      <xdr:spPr>
        <a:xfrm>
          <a:off x="203835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30480</xdr:rowOff>
    </xdr:from>
    <xdr:to>
      <xdr:col>111</xdr:col>
      <xdr:colOff>177800</xdr:colOff>
      <xdr:row>107</xdr:row>
      <xdr:rowOff>71301</xdr:rowOff>
    </xdr:to>
    <xdr:cxnSp macro="">
      <xdr:nvCxnSpPr>
        <xdr:cNvPr id="839" name="直線コネクタ 838">
          <a:extLst>
            <a:ext uri="{FF2B5EF4-FFF2-40B4-BE49-F238E27FC236}">
              <a16:creationId xmlns:a16="http://schemas.microsoft.com/office/drawing/2014/main" id="{250A4B1F-7EB8-4BE9-802F-EA4DB86EA0CC}"/>
            </a:ext>
          </a:extLst>
        </xdr:cNvPr>
        <xdr:cNvCxnSpPr/>
      </xdr:nvCxnSpPr>
      <xdr:spPr>
        <a:xfrm flipV="1">
          <a:off x="20434300" y="18204180"/>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17236</xdr:rowOff>
    </xdr:from>
    <xdr:to>
      <xdr:col>102</xdr:col>
      <xdr:colOff>165100</xdr:colOff>
      <xdr:row>107</xdr:row>
      <xdr:rowOff>118836</xdr:rowOff>
    </xdr:to>
    <xdr:sp macro="" textlink="">
      <xdr:nvSpPr>
        <xdr:cNvPr id="840" name="楕円 839">
          <a:extLst>
            <a:ext uri="{FF2B5EF4-FFF2-40B4-BE49-F238E27FC236}">
              <a16:creationId xmlns:a16="http://schemas.microsoft.com/office/drawing/2014/main" id="{7F3594BD-5551-42F4-B9F2-2D5065065AE1}"/>
            </a:ext>
          </a:extLst>
        </xdr:cNvPr>
        <xdr:cNvSpPr/>
      </xdr:nvSpPr>
      <xdr:spPr>
        <a:xfrm>
          <a:off x="19494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68036</xdr:rowOff>
    </xdr:from>
    <xdr:to>
      <xdr:col>107</xdr:col>
      <xdr:colOff>50800</xdr:colOff>
      <xdr:row>107</xdr:row>
      <xdr:rowOff>71301</xdr:rowOff>
    </xdr:to>
    <xdr:cxnSp macro="">
      <xdr:nvCxnSpPr>
        <xdr:cNvPr id="841" name="直線コネクタ 840">
          <a:extLst>
            <a:ext uri="{FF2B5EF4-FFF2-40B4-BE49-F238E27FC236}">
              <a16:creationId xmlns:a16="http://schemas.microsoft.com/office/drawing/2014/main" id="{7830616A-D95C-4A30-92D6-210EB881895C}"/>
            </a:ext>
          </a:extLst>
        </xdr:cNvPr>
        <xdr:cNvCxnSpPr/>
      </xdr:nvCxnSpPr>
      <xdr:spPr>
        <a:xfrm>
          <a:off x="19545300" y="1841318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17236</xdr:rowOff>
    </xdr:from>
    <xdr:to>
      <xdr:col>98</xdr:col>
      <xdr:colOff>38100</xdr:colOff>
      <xdr:row>107</xdr:row>
      <xdr:rowOff>118836</xdr:rowOff>
    </xdr:to>
    <xdr:sp macro="" textlink="">
      <xdr:nvSpPr>
        <xdr:cNvPr id="842" name="楕円 841">
          <a:extLst>
            <a:ext uri="{FF2B5EF4-FFF2-40B4-BE49-F238E27FC236}">
              <a16:creationId xmlns:a16="http://schemas.microsoft.com/office/drawing/2014/main" id="{8E2D62A6-6036-468F-A8A4-7F7670396E2D}"/>
            </a:ext>
          </a:extLst>
        </xdr:cNvPr>
        <xdr:cNvSpPr/>
      </xdr:nvSpPr>
      <xdr:spPr>
        <a:xfrm>
          <a:off x="18605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68036</xdr:rowOff>
    </xdr:from>
    <xdr:to>
      <xdr:col>102</xdr:col>
      <xdr:colOff>114300</xdr:colOff>
      <xdr:row>107</xdr:row>
      <xdr:rowOff>68036</xdr:rowOff>
    </xdr:to>
    <xdr:cxnSp macro="">
      <xdr:nvCxnSpPr>
        <xdr:cNvPr id="843" name="直線コネクタ 842">
          <a:extLst>
            <a:ext uri="{FF2B5EF4-FFF2-40B4-BE49-F238E27FC236}">
              <a16:creationId xmlns:a16="http://schemas.microsoft.com/office/drawing/2014/main" id="{83C045CC-0674-4988-B57A-4594D4BCD459}"/>
            </a:ext>
          </a:extLst>
        </xdr:cNvPr>
        <xdr:cNvCxnSpPr/>
      </xdr:nvCxnSpPr>
      <xdr:spPr>
        <a:xfrm>
          <a:off x="18656300" y="18413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44" name="n_1aveValue【庁舎】&#10;一人当たり面積">
          <a:extLst>
            <a:ext uri="{FF2B5EF4-FFF2-40B4-BE49-F238E27FC236}">
              <a16:creationId xmlns:a16="http://schemas.microsoft.com/office/drawing/2014/main" id="{BC804835-3BCF-4540-BAED-FAFBAA695A3B}"/>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45" name="n_2aveValue【庁舎】&#10;一人当たり面積">
          <a:extLst>
            <a:ext uri="{FF2B5EF4-FFF2-40B4-BE49-F238E27FC236}">
              <a16:creationId xmlns:a16="http://schemas.microsoft.com/office/drawing/2014/main" id="{C390EF14-78BB-4278-8F4E-DD8A3C48C1C6}"/>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846" name="n_3aveValue【庁舎】&#10;一人当たり面積">
          <a:extLst>
            <a:ext uri="{FF2B5EF4-FFF2-40B4-BE49-F238E27FC236}">
              <a16:creationId xmlns:a16="http://schemas.microsoft.com/office/drawing/2014/main" id="{A16B96EA-7A4F-4F3A-B690-D79E5A1BF906}"/>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847" name="n_4aveValue【庁舎】&#10;一人当たり面積">
          <a:extLst>
            <a:ext uri="{FF2B5EF4-FFF2-40B4-BE49-F238E27FC236}">
              <a16:creationId xmlns:a16="http://schemas.microsoft.com/office/drawing/2014/main" id="{F96C61E3-53A2-4E41-A5CC-AA9599692E94}"/>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72407</xdr:rowOff>
    </xdr:from>
    <xdr:ext cx="469744" cy="259045"/>
    <xdr:sp macro="" textlink="">
      <xdr:nvSpPr>
        <xdr:cNvPr id="848" name="n_1mainValue【庁舎】&#10;一人当たり面積">
          <a:extLst>
            <a:ext uri="{FF2B5EF4-FFF2-40B4-BE49-F238E27FC236}">
              <a16:creationId xmlns:a16="http://schemas.microsoft.com/office/drawing/2014/main" id="{0C2AF0AA-1939-4CA7-AEC7-C30A5E731244}"/>
            </a:ext>
          </a:extLst>
        </xdr:cNvPr>
        <xdr:cNvSpPr txBox="1"/>
      </xdr:nvSpPr>
      <xdr:spPr>
        <a:xfrm>
          <a:off x="210757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113228</xdr:rowOff>
    </xdr:from>
    <xdr:ext cx="469744" cy="259045"/>
    <xdr:sp macro="" textlink="">
      <xdr:nvSpPr>
        <xdr:cNvPr id="849" name="n_2mainValue【庁舎】&#10;一人当たり面積">
          <a:extLst>
            <a:ext uri="{FF2B5EF4-FFF2-40B4-BE49-F238E27FC236}">
              <a16:creationId xmlns:a16="http://schemas.microsoft.com/office/drawing/2014/main" id="{C13C3269-1A90-493A-A335-E8BD5BD63C4B}"/>
            </a:ext>
          </a:extLst>
        </xdr:cNvPr>
        <xdr:cNvSpPr txBox="1"/>
      </xdr:nvSpPr>
      <xdr:spPr>
        <a:xfrm>
          <a:off x="20199427" y="1845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109963</xdr:rowOff>
    </xdr:from>
    <xdr:ext cx="469744" cy="259045"/>
    <xdr:sp macro="" textlink="">
      <xdr:nvSpPr>
        <xdr:cNvPr id="850" name="n_3mainValue【庁舎】&#10;一人当たり面積">
          <a:extLst>
            <a:ext uri="{FF2B5EF4-FFF2-40B4-BE49-F238E27FC236}">
              <a16:creationId xmlns:a16="http://schemas.microsoft.com/office/drawing/2014/main" id="{293448C0-8A8C-43D2-B2D6-8799CE04913F}"/>
            </a:ext>
          </a:extLst>
        </xdr:cNvPr>
        <xdr:cNvSpPr txBox="1"/>
      </xdr:nvSpPr>
      <xdr:spPr>
        <a:xfrm>
          <a:off x="19310427"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109963</xdr:rowOff>
    </xdr:from>
    <xdr:ext cx="469744" cy="259045"/>
    <xdr:sp macro="" textlink="">
      <xdr:nvSpPr>
        <xdr:cNvPr id="851" name="n_4mainValue【庁舎】&#10;一人当たり面積">
          <a:extLst>
            <a:ext uri="{FF2B5EF4-FFF2-40B4-BE49-F238E27FC236}">
              <a16:creationId xmlns:a16="http://schemas.microsoft.com/office/drawing/2014/main" id="{EED818B5-F13E-4F8B-846C-40B6BFF9DF87}"/>
            </a:ext>
          </a:extLst>
        </xdr:cNvPr>
        <xdr:cNvSpPr txBox="1"/>
      </xdr:nvSpPr>
      <xdr:spPr>
        <a:xfrm>
          <a:off x="18421427"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90EE8E17-D910-4166-B0B2-6DC671518D4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CD521AEA-97AF-40C4-898E-32064817338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29D0DE9B-F514-424F-82F7-6D72E519B93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類似団体と比較して特に有形固定資産減価償却率が低くなっている施設は、庁舎</a:t>
          </a:r>
          <a:r>
            <a:rPr kumimoji="1" lang="ja-JP" altLang="en-US" sz="1100">
              <a:solidFill>
                <a:schemeClr val="dk1"/>
              </a:solidFill>
              <a:effectLst/>
              <a:latin typeface="+mn-lt"/>
              <a:ea typeface="+mn-ea"/>
              <a:cs typeface="+mn-cs"/>
            </a:rPr>
            <a:t>、一般廃棄物処理施設</a:t>
          </a:r>
          <a:r>
            <a:rPr kumimoji="1" lang="ja-JP" altLang="ja-JP" sz="1100">
              <a:solidFill>
                <a:schemeClr val="dk1"/>
              </a:solidFill>
              <a:effectLst/>
              <a:latin typeface="+mn-lt"/>
              <a:ea typeface="+mn-ea"/>
              <a:cs typeface="+mn-cs"/>
            </a:rPr>
            <a:t>であり、特に高くなっている施設は図書館、保健センター・保健所である。</a:t>
          </a:r>
          <a:endParaRPr lang="ja-JP" altLang="ja-JP" sz="1400">
            <a:effectLst/>
          </a:endParaRPr>
        </a:p>
        <a:p>
          <a:r>
            <a:rPr kumimoji="1" lang="ja-JP" altLang="ja-JP" sz="1100">
              <a:solidFill>
                <a:schemeClr val="dk1"/>
              </a:solidFill>
              <a:effectLst/>
              <a:latin typeface="+mn-lt"/>
              <a:ea typeface="+mn-ea"/>
              <a:cs typeface="+mn-cs"/>
            </a:rPr>
            <a:t>　・庁舎</a:t>
          </a:r>
          <a:r>
            <a:rPr kumimoji="1" lang="ja-JP" altLang="en-US" sz="1100">
              <a:solidFill>
                <a:schemeClr val="dk1"/>
              </a:solidFill>
              <a:effectLst/>
              <a:latin typeface="+mn-lt"/>
              <a:ea typeface="+mn-ea"/>
              <a:cs typeface="+mn-cs"/>
            </a:rPr>
            <a:t>及び一般廃棄物処理施設</a:t>
          </a:r>
          <a:r>
            <a:rPr kumimoji="1" lang="ja-JP" altLang="ja-JP" sz="1100">
              <a:solidFill>
                <a:schemeClr val="dk1"/>
              </a:solidFill>
              <a:effectLst/>
              <a:latin typeface="+mn-lt"/>
              <a:ea typeface="+mn-ea"/>
              <a:cs typeface="+mn-cs"/>
            </a:rPr>
            <a:t>については、新</a:t>
          </a:r>
          <a:r>
            <a:rPr kumimoji="1" lang="ja-JP" altLang="en-US" sz="1100">
              <a:solidFill>
                <a:schemeClr val="dk1"/>
              </a:solidFill>
              <a:effectLst/>
              <a:latin typeface="+mn-lt"/>
              <a:ea typeface="+mn-ea"/>
              <a:cs typeface="+mn-cs"/>
            </a:rPr>
            <a:t>たな施設</a:t>
          </a:r>
          <a:r>
            <a:rPr kumimoji="1" lang="ja-JP" altLang="ja-JP" sz="1100">
              <a:solidFill>
                <a:schemeClr val="dk1"/>
              </a:solidFill>
              <a:effectLst/>
              <a:latin typeface="+mn-lt"/>
              <a:ea typeface="+mn-ea"/>
              <a:cs typeface="+mn-cs"/>
            </a:rPr>
            <a:t>の完成に伴い、有形固定資産減価償却率が大きく減少し、類似団体、全国的にも低い状態となった。</a:t>
          </a:r>
          <a:endParaRPr lang="ja-JP" altLang="ja-JP" sz="1400">
            <a:effectLst/>
          </a:endParaRPr>
        </a:p>
        <a:p>
          <a:r>
            <a:rPr kumimoji="1" lang="ja-JP" altLang="ja-JP" sz="1100">
              <a:solidFill>
                <a:schemeClr val="dk1"/>
              </a:solidFill>
              <a:effectLst/>
              <a:latin typeface="+mn-lt"/>
              <a:ea typeface="+mn-ea"/>
              <a:cs typeface="+mn-cs"/>
            </a:rPr>
            <a:t>　・老朽化が進んでいる図書館等については、公共施設等総合管理計画等に基づき、順次長寿命化を進めているところである。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0;&#22238;&#22238;&#31572;&#20316;&#25104;&#20998;&#12304;&#36001;&#25919;&#29366;&#27841;&#36039;&#26009;&#38598;&#12305;_412031_&#40165;&#2664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61.1</v>
          </cell>
          <cell r="BX53">
            <v>62</v>
          </cell>
          <cell r="CF53">
            <v>57.7</v>
          </cell>
          <cell r="CN53">
            <v>58</v>
          </cell>
          <cell r="CV53">
            <v>56.8</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row>
        <row r="75">
          <cell r="BP75">
            <v>1.5</v>
          </cell>
          <cell r="BX75">
            <v>0.4</v>
          </cell>
          <cell r="CF75">
            <v>0.3</v>
          </cell>
          <cell r="CN75">
            <v>0.6</v>
          </cell>
          <cell r="CV75">
            <v>0.8</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34724625</v>
      </c>
      <c r="BO4" s="449"/>
      <c r="BP4" s="449"/>
      <c r="BQ4" s="449"/>
      <c r="BR4" s="449"/>
      <c r="BS4" s="449"/>
      <c r="BT4" s="449"/>
      <c r="BU4" s="450"/>
      <c r="BV4" s="448">
        <v>35422753</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4.7</v>
      </c>
      <c r="CU4" s="589"/>
      <c r="CV4" s="589"/>
      <c r="CW4" s="589"/>
      <c r="CX4" s="589"/>
      <c r="CY4" s="589"/>
      <c r="CZ4" s="589"/>
      <c r="DA4" s="590"/>
      <c r="DB4" s="588">
        <v>5.8</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33544615</v>
      </c>
      <c r="BO5" s="420"/>
      <c r="BP5" s="420"/>
      <c r="BQ5" s="420"/>
      <c r="BR5" s="420"/>
      <c r="BS5" s="420"/>
      <c r="BT5" s="420"/>
      <c r="BU5" s="421"/>
      <c r="BV5" s="419">
        <v>34203965</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87.8</v>
      </c>
      <c r="CU5" s="417"/>
      <c r="CV5" s="417"/>
      <c r="CW5" s="417"/>
      <c r="CX5" s="417"/>
      <c r="CY5" s="417"/>
      <c r="CZ5" s="417"/>
      <c r="DA5" s="418"/>
      <c r="DB5" s="416">
        <v>84.9</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1180010</v>
      </c>
      <c r="BO6" s="420"/>
      <c r="BP6" s="420"/>
      <c r="BQ6" s="420"/>
      <c r="BR6" s="420"/>
      <c r="BS6" s="420"/>
      <c r="BT6" s="420"/>
      <c r="BU6" s="421"/>
      <c r="BV6" s="419">
        <v>1218788</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88</v>
      </c>
      <c r="CU6" s="563"/>
      <c r="CV6" s="563"/>
      <c r="CW6" s="563"/>
      <c r="CX6" s="563"/>
      <c r="CY6" s="563"/>
      <c r="CZ6" s="563"/>
      <c r="DA6" s="564"/>
      <c r="DB6" s="562">
        <v>85.1</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369978</v>
      </c>
      <c r="BO7" s="420"/>
      <c r="BP7" s="420"/>
      <c r="BQ7" s="420"/>
      <c r="BR7" s="420"/>
      <c r="BS7" s="420"/>
      <c r="BT7" s="420"/>
      <c r="BU7" s="421"/>
      <c r="BV7" s="419">
        <v>250739</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17302931</v>
      </c>
      <c r="CU7" s="420"/>
      <c r="CV7" s="420"/>
      <c r="CW7" s="420"/>
      <c r="CX7" s="420"/>
      <c r="CY7" s="420"/>
      <c r="CZ7" s="420"/>
      <c r="DA7" s="421"/>
      <c r="DB7" s="419">
        <v>16752802</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810032</v>
      </c>
      <c r="BO8" s="420"/>
      <c r="BP8" s="420"/>
      <c r="BQ8" s="420"/>
      <c r="BR8" s="420"/>
      <c r="BS8" s="420"/>
      <c r="BT8" s="420"/>
      <c r="BU8" s="421"/>
      <c r="BV8" s="419">
        <v>968049</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0.91</v>
      </c>
      <c r="CU8" s="523"/>
      <c r="CV8" s="523"/>
      <c r="CW8" s="523"/>
      <c r="CX8" s="523"/>
      <c r="CY8" s="523"/>
      <c r="CZ8" s="523"/>
      <c r="DA8" s="524"/>
      <c r="DB8" s="522">
        <v>0.91</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74196</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-158017</v>
      </c>
      <c r="BO9" s="420"/>
      <c r="BP9" s="420"/>
      <c r="BQ9" s="420"/>
      <c r="BR9" s="420"/>
      <c r="BS9" s="420"/>
      <c r="BT9" s="420"/>
      <c r="BU9" s="421"/>
      <c r="BV9" s="419">
        <v>-205392</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8.1</v>
      </c>
      <c r="CU9" s="417"/>
      <c r="CV9" s="417"/>
      <c r="CW9" s="417"/>
      <c r="CX9" s="417"/>
      <c r="CY9" s="417"/>
      <c r="CZ9" s="417"/>
      <c r="DA9" s="418"/>
      <c r="DB9" s="416">
        <v>7.7</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72902</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90</v>
      </c>
      <c r="AV10" s="478"/>
      <c r="AW10" s="478"/>
      <c r="AX10" s="478"/>
      <c r="AY10" s="433" t="s">
        <v>114</v>
      </c>
      <c r="AZ10" s="434"/>
      <c r="BA10" s="434"/>
      <c r="BB10" s="434"/>
      <c r="BC10" s="434"/>
      <c r="BD10" s="434"/>
      <c r="BE10" s="434"/>
      <c r="BF10" s="434"/>
      <c r="BG10" s="434"/>
      <c r="BH10" s="434"/>
      <c r="BI10" s="434"/>
      <c r="BJ10" s="434"/>
      <c r="BK10" s="434"/>
      <c r="BL10" s="434"/>
      <c r="BM10" s="435"/>
      <c r="BN10" s="419">
        <v>307521</v>
      </c>
      <c r="BO10" s="420"/>
      <c r="BP10" s="420"/>
      <c r="BQ10" s="420"/>
      <c r="BR10" s="420"/>
      <c r="BS10" s="420"/>
      <c r="BT10" s="420"/>
      <c r="BU10" s="421"/>
      <c r="BV10" s="419">
        <v>587000</v>
      </c>
      <c r="BW10" s="420"/>
      <c r="BX10" s="420"/>
      <c r="BY10" s="420"/>
      <c r="BZ10" s="420"/>
      <c r="CA10" s="420"/>
      <c r="CB10" s="420"/>
      <c r="CC10" s="421"/>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116</v>
      </c>
      <c r="M11" s="381"/>
      <c r="N11" s="381"/>
      <c r="O11" s="381"/>
      <c r="P11" s="381"/>
      <c r="Q11" s="382"/>
      <c r="R11" s="548" t="s">
        <v>117</v>
      </c>
      <c r="S11" s="549"/>
      <c r="T11" s="549"/>
      <c r="U11" s="549"/>
      <c r="V11" s="550"/>
      <c r="W11" s="560"/>
      <c r="X11" s="370"/>
      <c r="Y11" s="370"/>
      <c r="Z11" s="370"/>
      <c r="AA11" s="370"/>
      <c r="AB11" s="370"/>
      <c r="AC11" s="370"/>
      <c r="AD11" s="370"/>
      <c r="AE11" s="370"/>
      <c r="AF11" s="370"/>
      <c r="AG11" s="370"/>
      <c r="AH11" s="370"/>
      <c r="AI11" s="370"/>
      <c r="AJ11" s="370"/>
      <c r="AK11" s="370"/>
      <c r="AL11" s="561"/>
      <c r="AM11" s="476" t="s">
        <v>118</v>
      </c>
      <c r="AN11" s="376"/>
      <c r="AO11" s="376"/>
      <c r="AP11" s="376"/>
      <c r="AQ11" s="376"/>
      <c r="AR11" s="376"/>
      <c r="AS11" s="376"/>
      <c r="AT11" s="377"/>
      <c r="AU11" s="477" t="s">
        <v>90</v>
      </c>
      <c r="AV11" s="478"/>
      <c r="AW11" s="478"/>
      <c r="AX11" s="478"/>
      <c r="AY11" s="433" t="s">
        <v>119</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120</v>
      </c>
      <c r="CE11" s="379"/>
      <c r="CF11" s="379"/>
      <c r="CG11" s="379"/>
      <c r="CH11" s="379"/>
      <c r="CI11" s="379"/>
      <c r="CJ11" s="379"/>
      <c r="CK11" s="379"/>
      <c r="CL11" s="379"/>
      <c r="CM11" s="379"/>
      <c r="CN11" s="379"/>
      <c r="CO11" s="379"/>
      <c r="CP11" s="379"/>
      <c r="CQ11" s="379"/>
      <c r="CR11" s="379"/>
      <c r="CS11" s="460"/>
      <c r="CT11" s="522" t="s">
        <v>121</v>
      </c>
      <c r="CU11" s="523"/>
      <c r="CV11" s="523"/>
      <c r="CW11" s="523"/>
      <c r="CX11" s="523"/>
      <c r="CY11" s="523"/>
      <c r="CZ11" s="523"/>
      <c r="DA11" s="524"/>
      <c r="DB11" s="522" t="s">
        <v>121</v>
      </c>
      <c r="DC11" s="523"/>
      <c r="DD11" s="523"/>
      <c r="DE11" s="523"/>
      <c r="DF11" s="523"/>
      <c r="DG11" s="523"/>
      <c r="DH11" s="523"/>
      <c r="DI11" s="524"/>
    </row>
    <row r="12" spans="1:119" ht="18.75" customHeight="1" x14ac:dyDescent="0.15">
      <c r="A12" s="169"/>
      <c r="B12" s="525" t="s">
        <v>122</v>
      </c>
      <c r="C12" s="526"/>
      <c r="D12" s="526"/>
      <c r="E12" s="526"/>
      <c r="F12" s="526"/>
      <c r="G12" s="526"/>
      <c r="H12" s="526"/>
      <c r="I12" s="526"/>
      <c r="J12" s="526"/>
      <c r="K12" s="527"/>
      <c r="L12" s="534" t="s">
        <v>123</v>
      </c>
      <c r="M12" s="535"/>
      <c r="N12" s="535"/>
      <c r="O12" s="535"/>
      <c r="P12" s="535"/>
      <c r="Q12" s="536"/>
      <c r="R12" s="537">
        <v>74529</v>
      </c>
      <c r="S12" s="538"/>
      <c r="T12" s="538"/>
      <c r="U12" s="538"/>
      <c r="V12" s="539"/>
      <c r="W12" s="540" t="s">
        <v>1</v>
      </c>
      <c r="X12" s="478"/>
      <c r="Y12" s="478"/>
      <c r="Z12" s="478"/>
      <c r="AA12" s="478"/>
      <c r="AB12" s="541"/>
      <c r="AC12" s="542" t="s">
        <v>124</v>
      </c>
      <c r="AD12" s="543"/>
      <c r="AE12" s="543"/>
      <c r="AF12" s="543"/>
      <c r="AG12" s="544"/>
      <c r="AH12" s="542" t="s">
        <v>125</v>
      </c>
      <c r="AI12" s="543"/>
      <c r="AJ12" s="543"/>
      <c r="AK12" s="543"/>
      <c r="AL12" s="545"/>
      <c r="AM12" s="476" t="s">
        <v>126</v>
      </c>
      <c r="AN12" s="376"/>
      <c r="AO12" s="376"/>
      <c r="AP12" s="376"/>
      <c r="AQ12" s="376"/>
      <c r="AR12" s="376"/>
      <c r="AS12" s="376"/>
      <c r="AT12" s="377"/>
      <c r="AU12" s="477" t="s">
        <v>127</v>
      </c>
      <c r="AV12" s="478"/>
      <c r="AW12" s="478"/>
      <c r="AX12" s="478"/>
      <c r="AY12" s="433" t="s">
        <v>128</v>
      </c>
      <c r="AZ12" s="434"/>
      <c r="BA12" s="434"/>
      <c r="BB12" s="434"/>
      <c r="BC12" s="434"/>
      <c r="BD12" s="434"/>
      <c r="BE12" s="434"/>
      <c r="BF12" s="434"/>
      <c r="BG12" s="434"/>
      <c r="BH12" s="434"/>
      <c r="BI12" s="434"/>
      <c r="BJ12" s="434"/>
      <c r="BK12" s="434"/>
      <c r="BL12" s="434"/>
      <c r="BM12" s="435"/>
      <c r="BN12" s="419">
        <v>296852</v>
      </c>
      <c r="BO12" s="420"/>
      <c r="BP12" s="420"/>
      <c r="BQ12" s="420"/>
      <c r="BR12" s="420"/>
      <c r="BS12" s="420"/>
      <c r="BT12" s="420"/>
      <c r="BU12" s="421"/>
      <c r="BV12" s="419">
        <v>1487448</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121</v>
      </c>
      <c r="CU12" s="523"/>
      <c r="CV12" s="523"/>
      <c r="CW12" s="523"/>
      <c r="CX12" s="523"/>
      <c r="CY12" s="523"/>
      <c r="CZ12" s="523"/>
      <c r="DA12" s="524"/>
      <c r="DB12" s="522" t="s">
        <v>121</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72363</v>
      </c>
      <c r="S13" s="507"/>
      <c r="T13" s="507"/>
      <c r="U13" s="507"/>
      <c r="V13" s="508"/>
      <c r="W13" s="509" t="s">
        <v>131</v>
      </c>
      <c r="X13" s="405"/>
      <c r="Y13" s="405"/>
      <c r="Z13" s="405"/>
      <c r="AA13" s="405"/>
      <c r="AB13" s="406"/>
      <c r="AC13" s="372">
        <v>542</v>
      </c>
      <c r="AD13" s="373"/>
      <c r="AE13" s="373"/>
      <c r="AF13" s="373"/>
      <c r="AG13" s="374"/>
      <c r="AH13" s="372">
        <v>665</v>
      </c>
      <c r="AI13" s="373"/>
      <c r="AJ13" s="373"/>
      <c r="AK13" s="373"/>
      <c r="AL13" s="432"/>
      <c r="AM13" s="476" t="s">
        <v>132</v>
      </c>
      <c r="AN13" s="376"/>
      <c r="AO13" s="376"/>
      <c r="AP13" s="376"/>
      <c r="AQ13" s="376"/>
      <c r="AR13" s="376"/>
      <c r="AS13" s="376"/>
      <c r="AT13" s="377"/>
      <c r="AU13" s="477" t="s">
        <v>127</v>
      </c>
      <c r="AV13" s="478"/>
      <c r="AW13" s="478"/>
      <c r="AX13" s="478"/>
      <c r="AY13" s="433" t="s">
        <v>133</v>
      </c>
      <c r="AZ13" s="434"/>
      <c r="BA13" s="434"/>
      <c r="BB13" s="434"/>
      <c r="BC13" s="434"/>
      <c r="BD13" s="434"/>
      <c r="BE13" s="434"/>
      <c r="BF13" s="434"/>
      <c r="BG13" s="434"/>
      <c r="BH13" s="434"/>
      <c r="BI13" s="434"/>
      <c r="BJ13" s="434"/>
      <c r="BK13" s="434"/>
      <c r="BL13" s="434"/>
      <c r="BM13" s="435"/>
      <c r="BN13" s="419">
        <v>-147348</v>
      </c>
      <c r="BO13" s="420"/>
      <c r="BP13" s="420"/>
      <c r="BQ13" s="420"/>
      <c r="BR13" s="420"/>
      <c r="BS13" s="420"/>
      <c r="BT13" s="420"/>
      <c r="BU13" s="421"/>
      <c r="BV13" s="419">
        <v>-1105840</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0.8</v>
      </c>
      <c r="CU13" s="417"/>
      <c r="CV13" s="417"/>
      <c r="CW13" s="417"/>
      <c r="CX13" s="417"/>
      <c r="CY13" s="417"/>
      <c r="CZ13" s="417"/>
      <c r="DA13" s="418"/>
      <c r="DB13" s="416">
        <v>0.6</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74492</v>
      </c>
      <c r="S14" s="507"/>
      <c r="T14" s="507"/>
      <c r="U14" s="507"/>
      <c r="V14" s="508"/>
      <c r="W14" s="510"/>
      <c r="X14" s="408"/>
      <c r="Y14" s="408"/>
      <c r="Z14" s="408"/>
      <c r="AA14" s="408"/>
      <c r="AB14" s="409"/>
      <c r="AC14" s="499">
        <v>1.6</v>
      </c>
      <c r="AD14" s="500"/>
      <c r="AE14" s="500"/>
      <c r="AF14" s="500"/>
      <c r="AG14" s="501"/>
      <c r="AH14" s="499">
        <v>2</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121</v>
      </c>
      <c r="CU14" s="517"/>
      <c r="CV14" s="517"/>
      <c r="CW14" s="517"/>
      <c r="CX14" s="517"/>
      <c r="CY14" s="517"/>
      <c r="CZ14" s="517"/>
      <c r="DA14" s="518"/>
      <c r="DB14" s="516" t="s">
        <v>121</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72586</v>
      </c>
      <c r="S15" s="507"/>
      <c r="T15" s="507"/>
      <c r="U15" s="507"/>
      <c r="V15" s="508"/>
      <c r="W15" s="509" t="s">
        <v>137</v>
      </c>
      <c r="X15" s="405"/>
      <c r="Y15" s="405"/>
      <c r="Z15" s="405"/>
      <c r="AA15" s="405"/>
      <c r="AB15" s="406"/>
      <c r="AC15" s="372">
        <v>8238</v>
      </c>
      <c r="AD15" s="373"/>
      <c r="AE15" s="373"/>
      <c r="AF15" s="373"/>
      <c r="AG15" s="374"/>
      <c r="AH15" s="372">
        <v>7981</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12402993</v>
      </c>
      <c r="BO15" s="449"/>
      <c r="BP15" s="449"/>
      <c r="BQ15" s="449"/>
      <c r="BR15" s="449"/>
      <c r="BS15" s="449"/>
      <c r="BT15" s="449"/>
      <c r="BU15" s="450"/>
      <c r="BV15" s="448">
        <v>12057940</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24.6</v>
      </c>
      <c r="AD16" s="500"/>
      <c r="AE16" s="500"/>
      <c r="AF16" s="500"/>
      <c r="AG16" s="501"/>
      <c r="AH16" s="499">
        <v>24.4</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13817971</v>
      </c>
      <c r="BO16" s="420"/>
      <c r="BP16" s="420"/>
      <c r="BQ16" s="420"/>
      <c r="BR16" s="420"/>
      <c r="BS16" s="420"/>
      <c r="BT16" s="420"/>
      <c r="BU16" s="421"/>
      <c r="BV16" s="419">
        <v>13296850</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24647</v>
      </c>
      <c r="AD17" s="373"/>
      <c r="AE17" s="373"/>
      <c r="AF17" s="373"/>
      <c r="AG17" s="374"/>
      <c r="AH17" s="372">
        <v>24127</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15834114</v>
      </c>
      <c r="BO17" s="420"/>
      <c r="BP17" s="420"/>
      <c r="BQ17" s="420"/>
      <c r="BR17" s="420"/>
      <c r="BS17" s="420"/>
      <c r="BT17" s="420"/>
      <c r="BU17" s="421"/>
      <c r="BV17" s="419">
        <v>15381657</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71.72</v>
      </c>
      <c r="M18" s="472"/>
      <c r="N18" s="472"/>
      <c r="O18" s="472"/>
      <c r="P18" s="472"/>
      <c r="Q18" s="472"/>
      <c r="R18" s="473"/>
      <c r="S18" s="473"/>
      <c r="T18" s="473"/>
      <c r="U18" s="473"/>
      <c r="V18" s="474"/>
      <c r="W18" s="490"/>
      <c r="X18" s="491"/>
      <c r="Y18" s="491"/>
      <c r="Z18" s="491"/>
      <c r="AA18" s="491"/>
      <c r="AB18" s="515"/>
      <c r="AC18" s="389">
        <v>73.7</v>
      </c>
      <c r="AD18" s="390"/>
      <c r="AE18" s="390"/>
      <c r="AF18" s="390"/>
      <c r="AG18" s="475"/>
      <c r="AH18" s="389">
        <v>73.599999999999994</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15677574</v>
      </c>
      <c r="BO18" s="420"/>
      <c r="BP18" s="420"/>
      <c r="BQ18" s="420"/>
      <c r="BR18" s="420"/>
      <c r="BS18" s="420"/>
      <c r="BT18" s="420"/>
      <c r="BU18" s="421"/>
      <c r="BV18" s="419">
        <v>14592729</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1035</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22018548</v>
      </c>
      <c r="BO19" s="420"/>
      <c r="BP19" s="420"/>
      <c r="BQ19" s="420"/>
      <c r="BR19" s="420"/>
      <c r="BS19" s="420"/>
      <c r="BT19" s="420"/>
      <c r="BU19" s="421"/>
      <c r="BV19" s="419">
        <v>22921303</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29816</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22979646</v>
      </c>
      <c r="BO22" s="449"/>
      <c r="BP22" s="449"/>
      <c r="BQ22" s="449"/>
      <c r="BR22" s="449"/>
      <c r="BS22" s="449"/>
      <c r="BT22" s="449"/>
      <c r="BU22" s="450"/>
      <c r="BV22" s="448">
        <v>23161405</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20511394</v>
      </c>
      <c r="BO23" s="420"/>
      <c r="BP23" s="420"/>
      <c r="BQ23" s="420"/>
      <c r="BR23" s="420"/>
      <c r="BS23" s="420"/>
      <c r="BT23" s="420"/>
      <c r="BU23" s="421"/>
      <c r="BV23" s="419">
        <v>20852157</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9560</v>
      </c>
      <c r="R24" s="373"/>
      <c r="S24" s="373"/>
      <c r="T24" s="373"/>
      <c r="U24" s="373"/>
      <c r="V24" s="374"/>
      <c r="W24" s="462"/>
      <c r="X24" s="399"/>
      <c r="Y24" s="400"/>
      <c r="Z24" s="375" t="s">
        <v>162</v>
      </c>
      <c r="AA24" s="376"/>
      <c r="AB24" s="376"/>
      <c r="AC24" s="376"/>
      <c r="AD24" s="376"/>
      <c r="AE24" s="376"/>
      <c r="AF24" s="376"/>
      <c r="AG24" s="377"/>
      <c r="AH24" s="372">
        <v>429</v>
      </c>
      <c r="AI24" s="373"/>
      <c r="AJ24" s="373"/>
      <c r="AK24" s="373"/>
      <c r="AL24" s="374"/>
      <c r="AM24" s="372">
        <v>1341912</v>
      </c>
      <c r="AN24" s="373"/>
      <c r="AO24" s="373"/>
      <c r="AP24" s="373"/>
      <c r="AQ24" s="373"/>
      <c r="AR24" s="374"/>
      <c r="AS24" s="372">
        <v>3128</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16262819</v>
      </c>
      <c r="BO24" s="420"/>
      <c r="BP24" s="420"/>
      <c r="BQ24" s="420"/>
      <c r="BR24" s="420"/>
      <c r="BS24" s="420"/>
      <c r="BT24" s="420"/>
      <c r="BU24" s="421"/>
      <c r="BV24" s="419">
        <v>15725241</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2</v>
      </c>
      <c r="M25" s="373"/>
      <c r="N25" s="373"/>
      <c r="O25" s="373"/>
      <c r="P25" s="374"/>
      <c r="Q25" s="372">
        <v>7660</v>
      </c>
      <c r="R25" s="373"/>
      <c r="S25" s="373"/>
      <c r="T25" s="373"/>
      <c r="U25" s="373"/>
      <c r="V25" s="374"/>
      <c r="W25" s="462"/>
      <c r="X25" s="399"/>
      <c r="Y25" s="400"/>
      <c r="Z25" s="375" t="s">
        <v>165</v>
      </c>
      <c r="AA25" s="376"/>
      <c r="AB25" s="376"/>
      <c r="AC25" s="376"/>
      <c r="AD25" s="376"/>
      <c r="AE25" s="376"/>
      <c r="AF25" s="376"/>
      <c r="AG25" s="377"/>
      <c r="AH25" s="372" t="s">
        <v>121</v>
      </c>
      <c r="AI25" s="373"/>
      <c r="AJ25" s="373"/>
      <c r="AK25" s="373"/>
      <c r="AL25" s="374"/>
      <c r="AM25" s="372" t="s">
        <v>121</v>
      </c>
      <c r="AN25" s="373"/>
      <c r="AO25" s="373"/>
      <c r="AP25" s="373"/>
      <c r="AQ25" s="373"/>
      <c r="AR25" s="374"/>
      <c r="AS25" s="372" t="s">
        <v>121</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5781397</v>
      </c>
      <c r="BO25" s="449"/>
      <c r="BP25" s="449"/>
      <c r="BQ25" s="449"/>
      <c r="BR25" s="449"/>
      <c r="BS25" s="449"/>
      <c r="BT25" s="449"/>
      <c r="BU25" s="450"/>
      <c r="BV25" s="448">
        <v>5863092</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6290</v>
      </c>
      <c r="R26" s="373"/>
      <c r="S26" s="373"/>
      <c r="T26" s="373"/>
      <c r="U26" s="373"/>
      <c r="V26" s="374"/>
      <c r="W26" s="462"/>
      <c r="X26" s="399"/>
      <c r="Y26" s="400"/>
      <c r="Z26" s="375" t="s">
        <v>168</v>
      </c>
      <c r="AA26" s="430"/>
      <c r="AB26" s="430"/>
      <c r="AC26" s="430"/>
      <c r="AD26" s="430"/>
      <c r="AE26" s="430"/>
      <c r="AF26" s="430"/>
      <c r="AG26" s="431"/>
      <c r="AH26" s="372">
        <v>9</v>
      </c>
      <c r="AI26" s="373"/>
      <c r="AJ26" s="373"/>
      <c r="AK26" s="373"/>
      <c r="AL26" s="374"/>
      <c r="AM26" s="372">
        <v>32517</v>
      </c>
      <c r="AN26" s="373"/>
      <c r="AO26" s="373"/>
      <c r="AP26" s="373"/>
      <c r="AQ26" s="373"/>
      <c r="AR26" s="374"/>
      <c r="AS26" s="372">
        <v>3613</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v>100800</v>
      </c>
      <c r="BO26" s="420"/>
      <c r="BP26" s="420"/>
      <c r="BQ26" s="420"/>
      <c r="BR26" s="420"/>
      <c r="BS26" s="420"/>
      <c r="BT26" s="420"/>
      <c r="BU26" s="421"/>
      <c r="BV26" s="419" t="s">
        <v>121</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4930</v>
      </c>
      <c r="R27" s="373"/>
      <c r="S27" s="373"/>
      <c r="T27" s="373"/>
      <c r="U27" s="373"/>
      <c r="V27" s="374"/>
      <c r="W27" s="462"/>
      <c r="X27" s="399"/>
      <c r="Y27" s="400"/>
      <c r="Z27" s="375" t="s">
        <v>171</v>
      </c>
      <c r="AA27" s="376"/>
      <c r="AB27" s="376"/>
      <c r="AC27" s="376"/>
      <c r="AD27" s="376"/>
      <c r="AE27" s="376"/>
      <c r="AF27" s="376"/>
      <c r="AG27" s="377"/>
      <c r="AH27" s="372">
        <v>4</v>
      </c>
      <c r="AI27" s="373"/>
      <c r="AJ27" s="373"/>
      <c r="AK27" s="373"/>
      <c r="AL27" s="374"/>
      <c r="AM27" s="372">
        <v>15848</v>
      </c>
      <c r="AN27" s="373"/>
      <c r="AO27" s="373"/>
      <c r="AP27" s="373"/>
      <c r="AQ27" s="373"/>
      <c r="AR27" s="374"/>
      <c r="AS27" s="372">
        <v>3962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774369</v>
      </c>
      <c r="BO27" s="454"/>
      <c r="BP27" s="454"/>
      <c r="BQ27" s="454"/>
      <c r="BR27" s="454"/>
      <c r="BS27" s="454"/>
      <c r="BT27" s="454"/>
      <c r="BU27" s="455"/>
      <c r="BV27" s="453">
        <v>772963</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4410</v>
      </c>
      <c r="R28" s="373"/>
      <c r="S28" s="373"/>
      <c r="T28" s="373"/>
      <c r="U28" s="373"/>
      <c r="V28" s="374"/>
      <c r="W28" s="462"/>
      <c r="X28" s="399"/>
      <c r="Y28" s="400"/>
      <c r="Z28" s="375" t="s">
        <v>174</v>
      </c>
      <c r="AA28" s="376"/>
      <c r="AB28" s="376"/>
      <c r="AC28" s="376"/>
      <c r="AD28" s="376"/>
      <c r="AE28" s="376"/>
      <c r="AF28" s="376"/>
      <c r="AG28" s="377"/>
      <c r="AH28" s="372" t="s">
        <v>121</v>
      </c>
      <c r="AI28" s="373"/>
      <c r="AJ28" s="373"/>
      <c r="AK28" s="373"/>
      <c r="AL28" s="374"/>
      <c r="AM28" s="372" t="s">
        <v>121</v>
      </c>
      <c r="AN28" s="373"/>
      <c r="AO28" s="373"/>
      <c r="AP28" s="373"/>
      <c r="AQ28" s="373"/>
      <c r="AR28" s="374"/>
      <c r="AS28" s="372" t="s">
        <v>121</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4031617</v>
      </c>
      <c r="BO28" s="449"/>
      <c r="BP28" s="449"/>
      <c r="BQ28" s="449"/>
      <c r="BR28" s="449"/>
      <c r="BS28" s="449"/>
      <c r="BT28" s="449"/>
      <c r="BU28" s="450"/>
      <c r="BV28" s="448">
        <v>4020533</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20</v>
      </c>
      <c r="M29" s="373"/>
      <c r="N29" s="373"/>
      <c r="O29" s="373"/>
      <c r="P29" s="374"/>
      <c r="Q29" s="372">
        <v>4130</v>
      </c>
      <c r="R29" s="373"/>
      <c r="S29" s="373"/>
      <c r="T29" s="373"/>
      <c r="U29" s="373"/>
      <c r="V29" s="374"/>
      <c r="W29" s="463"/>
      <c r="X29" s="464"/>
      <c r="Y29" s="465"/>
      <c r="Z29" s="375" t="s">
        <v>177</v>
      </c>
      <c r="AA29" s="376"/>
      <c r="AB29" s="376"/>
      <c r="AC29" s="376"/>
      <c r="AD29" s="376"/>
      <c r="AE29" s="376"/>
      <c r="AF29" s="376"/>
      <c r="AG29" s="377"/>
      <c r="AH29" s="372">
        <v>433</v>
      </c>
      <c r="AI29" s="373"/>
      <c r="AJ29" s="373"/>
      <c r="AK29" s="373"/>
      <c r="AL29" s="374"/>
      <c r="AM29" s="372">
        <v>1357760</v>
      </c>
      <c r="AN29" s="373"/>
      <c r="AO29" s="373"/>
      <c r="AP29" s="373"/>
      <c r="AQ29" s="373"/>
      <c r="AR29" s="374"/>
      <c r="AS29" s="372">
        <v>3136</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3591835</v>
      </c>
      <c r="BO29" s="420"/>
      <c r="BP29" s="420"/>
      <c r="BQ29" s="420"/>
      <c r="BR29" s="420"/>
      <c r="BS29" s="420"/>
      <c r="BT29" s="420"/>
      <c r="BU29" s="421"/>
      <c r="BV29" s="419">
        <v>3208648</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98.5</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6910990</v>
      </c>
      <c r="BO30" s="454"/>
      <c r="BP30" s="454"/>
      <c r="BQ30" s="454"/>
      <c r="BR30" s="454"/>
      <c r="BS30" s="454"/>
      <c r="BT30" s="454"/>
      <c r="BU30" s="455"/>
      <c r="BV30" s="453">
        <v>6377968</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4</v>
      </c>
      <c r="AN34" s="367"/>
      <c r="AO34" s="368" t="str">
        <f>IF('各会計、関係団体の財政状況及び健全化判断比率'!B30="","",'各会計、関係団体の財政状況及び健全化判断比率'!B30)</f>
        <v>水道事業会計</v>
      </c>
      <c r="AP34" s="368"/>
      <c r="AQ34" s="368"/>
      <c r="AR34" s="368"/>
      <c r="AS34" s="368"/>
      <c r="AT34" s="368"/>
      <c r="AU34" s="368"/>
      <c r="AV34" s="368"/>
      <c r="AW34" s="368"/>
      <c r="AX34" s="368"/>
      <c r="AY34" s="368"/>
      <c r="AZ34" s="368"/>
      <c r="BA34" s="368"/>
      <c r="BB34" s="368"/>
      <c r="BC34" s="368"/>
      <c r="BD34" s="169"/>
      <c r="BE34" s="367">
        <f>IF(BG34="","",MAX(C34:D43,U34:V43,AM34:AN43)+1)</f>
        <v>6</v>
      </c>
      <c r="BF34" s="367"/>
      <c r="BG34" s="368" t="str">
        <f>IF('各会計、関係団体の財政状況及び健全化判断比率'!B32="","",'各会計、関係団体の財政状況及び健全化判断比率'!B32)</f>
        <v>産業団地造成特別会計</v>
      </c>
      <c r="BH34" s="368"/>
      <c r="BI34" s="368"/>
      <c r="BJ34" s="368"/>
      <c r="BK34" s="368"/>
      <c r="BL34" s="368"/>
      <c r="BM34" s="368"/>
      <c r="BN34" s="368"/>
      <c r="BO34" s="368"/>
      <c r="BP34" s="368"/>
      <c r="BQ34" s="368"/>
      <c r="BR34" s="368"/>
      <c r="BS34" s="368"/>
      <c r="BT34" s="368"/>
      <c r="BU34" s="368"/>
      <c r="BV34" s="169"/>
      <c r="BW34" s="367">
        <f>IF(BY34="","",MAX(C34:D43,U34:V43,AM34:AN43,BE34:BF43)+1)</f>
        <v>7</v>
      </c>
      <c r="BX34" s="367"/>
      <c r="BY34" s="368" t="str">
        <f>IF('各会計、関係団体の財政状況及び健全化判断比率'!B68="","",'各会計、関係団体の財政状況及び健全化判断比率'!B68)</f>
        <v>鳥栖地区広域市町村圏組合・一般会計</v>
      </c>
      <c r="BZ34" s="368"/>
      <c r="CA34" s="368"/>
      <c r="CB34" s="368"/>
      <c r="CC34" s="368"/>
      <c r="CD34" s="368"/>
      <c r="CE34" s="368"/>
      <c r="CF34" s="368"/>
      <c r="CG34" s="368"/>
      <c r="CH34" s="368"/>
      <c r="CI34" s="368"/>
      <c r="CJ34" s="368"/>
      <c r="CK34" s="368"/>
      <c r="CL34" s="368"/>
      <c r="CM34" s="368"/>
      <c r="CN34" s="169"/>
      <c r="CO34" s="367">
        <f>IF(CQ34="","",MAX(C34:D43,U34:V43,AM34:AN43,BE34:BF43,BW34:BX43)+1)</f>
        <v>17</v>
      </c>
      <c r="CP34" s="367"/>
      <c r="CQ34" s="368" t="str">
        <f>IF('各会計、関係団体の財政状況及び健全化判断比率'!BS7="","",'各会計、関係団体の財政状況及び健全化判断比率'!BS7)</f>
        <v>鳥栖市土地開発公社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〇</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後期高齢者医療特別会計</v>
      </c>
      <c r="X35" s="368"/>
      <c r="Y35" s="368"/>
      <c r="Z35" s="368"/>
      <c r="AA35" s="368"/>
      <c r="AB35" s="368"/>
      <c r="AC35" s="368"/>
      <c r="AD35" s="368"/>
      <c r="AE35" s="368"/>
      <c r="AF35" s="368"/>
      <c r="AG35" s="368"/>
      <c r="AH35" s="368"/>
      <c r="AI35" s="368"/>
      <c r="AJ35" s="368"/>
      <c r="AK35" s="368"/>
      <c r="AL35" s="169"/>
      <c r="AM35" s="367">
        <f t="shared" ref="AM35:AM43" si="0">IF(AO35="","",AM34+1)</f>
        <v>5</v>
      </c>
      <c r="AN35" s="367"/>
      <c r="AO35" s="368" t="str">
        <f>IF('各会計、関係団体の財政状況及び健全化判断比率'!B31="","",'各会計、関係団体の財政状況及び健全化判断比率'!B31)</f>
        <v>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8</v>
      </c>
      <c r="BX35" s="367"/>
      <c r="BY35" s="368" t="str">
        <f>IF('各会計、関係団体の財政状況及び健全化判断比率'!B69="","",'各会計、関係団体の財政状況及び健全化判断比率'!B69)</f>
        <v>鳥栖地区広域市町村圏組合・介護保険特別会計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t="str">
        <f t="shared" ref="U36:U43" si="4">IF(W36="","",U35+1)</f>
        <v/>
      </c>
      <c r="V36" s="367"/>
      <c r="W36" s="368"/>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9</v>
      </c>
      <c r="BX36" s="367"/>
      <c r="BY36" s="368" t="str">
        <f>IF('各会計、関係団体の財政状況及び健全化判断比率'!B70="","",'各会計、関係団体の財政状況及び健全化判断比率'!B70)</f>
        <v>佐賀県後期高齢者連合・一般会計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10</v>
      </c>
      <c r="BX37" s="367"/>
      <c r="BY37" s="368" t="str">
        <f>IF('各会計、関係団体の財政状況及び健全化判断比率'!B71="","",'各会計、関係団体の財政状況及び健全化判断比率'!B71)</f>
        <v>佐賀県後期高齢者連合・後期高齢者医療特別会計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11</v>
      </c>
      <c r="BX38" s="367"/>
      <c r="BY38" s="368" t="str">
        <f>IF('各会計、関係団体の財政状況及び健全化判断比率'!B72="","",'各会計、関係団体の財政状況及び健全化判断比率'!B72)</f>
        <v>鳥栖・三養基西部環境施設組合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12</v>
      </c>
      <c r="BX39" s="367"/>
      <c r="BY39" s="368" t="str">
        <f>IF('各会計、関係団体の財政状況及び健全化判断比率'!B73="","",'各会計、関係団体の財政状況及び健全化判断比率'!B73)</f>
        <v>佐賀県東部環境施設組合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13</v>
      </c>
      <c r="BX40" s="367"/>
      <c r="BY40" s="368" t="str">
        <f>IF('各会計、関係団体の財政状況及び健全化判断比率'!B74="","",'各会計、関係団体の財政状況及び健全化判断比率'!B74)</f>
        <v>鳥栖・三養基地区消防事務組合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14</v>
      </c>
      <c r="BX41" s="367"/>
      <c r="BY41" s="368" t="str">
        <f>IF('各会計、関係団体の財政状況及び健全化判断比率'!B75="","",'各会計、関係団体の財政状況及び健全化判断比率'!B75)</f>
        <v>佐賀県競馬組合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15</v>
      </c>
      <c r="BX42" s="367"/>
      <c r="BY42" s="368" t="str">
        <f>IF('各会計、関係団体の財政状況及び健全化判断比率'!B76="","",'各会計、関係団体の財政状況及び健全化判断比率'!B76)</f>
        <v>佐賀県市町総合事務組合・一般会計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16</v>
      </c>
      <c r="BX43" s="367"/>
      <c r="BY43" s="368" t="str">
        <f>IF('各会計、関係団体の財政状況及び健全化判断比率'!B77="","",'各会計、関係団体の財政状況及び健全化判断比率'!B77)</f>
        <v>佐賀県市町総合事務組合・交通災害共済事業特別会計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Duw2aQ0Tjh6ywnlqVOaIImOy8K29s/9KwbUWj/6eHImF80WtfQAatkFpZmcBz8bvgt/afLZxamwSQHRxHvhiFA==" saltValue="Yv4HyWuPrCd/eoiZhbbpI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13872728</v>
      </c>
      <c r="S5" s="677"/>
      <c r="T5" s="677"/>
      <c r="U5" s="677"/>
      <c r="V5" s="677"/>
      <c r="W5" s="677"/>
      <c r="X5" s="677"/>
      <c r="Y5" s="702"/>
      <c r="Z5" s="715">
        <v>40</v>
      </c>
      <c r="AA5" s="715"/>
      <c r="AB5" s="715"/>
      <c r="AC5" s="715"/>
      <c r="AD5" s="716">
        <v>13144508</v>
      </c>
      <c r="AE5" s="716"/>
      <c r="AF5" s="716"/>
      <c r="AG5" s="716"/>
      <c r="AH5" s="716"/>
      <c r="AI5" s="716"/>
      <c r="AJ5" s="716"/>
      <c r="AK5" s="716"/>
      <c r="AL5" s="703">
        <v>73.8</v>
      </c>
      <c r="AM5" s="685"/>
      <c r="AN5" s="685"/>
      <c r="AO5" s="704"/>
      <c r="AP5" s="679" t="s">
        <v>216</v>
      </c>
      <c r="AQ5" s="680"/>
      <c r="AR5" s="680"/>
      <c r="AS5" s="680"/>
      <c r="AT5" s="680"/>
      <c r="AU5" s="680"/>
      <c r="AV5" s="680"/>
      <c r="AW5" s="680"/>
      <c r="AX5" s="680"/>
      <c r="AY5" s="680"/>
      <c r="AZ5" s="680"/>
      <c r="BA5" s="680"/>
      <c r="BB5" s="680"/>
      <c r="BC5" s="680"/>
      <c r="BD5" s="680"/>
      <c r="BE5" s="680"/>
      <c r="BF5" s="681"/>
      <c r="BG5" s="621">
        <v>13139823</v>
      </c>
      <c r="BH5" s="622"/>
      <c r="BI5" s="622"/>
      <c r="BJ5" s="622"/>
      <c r="BK5" s="622"/>
      <c r="BL5" s="622"/>
      <c r="BM5" s="622"/>
      <c r="BN5" s="623"/>
      <c r="BO5" s="659">
        <v>94.7</v>
      </c>
      <c r="BP5" s="659"/>
      <c r="BQ5" s="659"/>
      <c r="BR5" s="659"/>
      <c r="BS5" s="660">
        <v>406797</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247579</v>
      </c>
      <c r="S6" s="622"/>
      <c r="T6" s="622"/>
      <c r="U6" s="622"/>
      <c r="V6" s="622"/>
      <c r="W6" s="622"/>
      <c r="X6" s="622"/>
      <c r="Y6" s="623"/>
      <c r="Z6" s="659">
        <v>0.7</v>
      </c>
      <c r="AA6" s="659"/>
      <c r="AB6" s="659"/>
      <c r="AC6" s="659"/>
      <c r="AD6" s="660">
        <v>247579</v>
      </c>
      <c r="AE6" s="660"/>
      <c r="AF6" s="660"/>
      <c r="AG6" s="660"/>
      <c r="AH6" s="660"/>
      <c r="AI6" s="660"/>
      <c r="AJ6" s="660"/>
      <c r="AK6" s="660"/>
      <c r="AL6" s="624">
        <v>1.4</v>
      </c>
      <c r="AM6" s="625"/>
      <c r="AN6" s="625"/>
      <c r="AO6" s="661"/>
      <c r="AP6" s="618" t="s">
        <v>221</v>
      </c>
      <c r="AQ6" s="619"/>
      <c r="AR6" s="619"/>
      <c r="AS6" s="619"/>
      <c r="AT6" s="619"/>
      <c r="AU6" s="619"/>
      <c r="AV6" s="619"/>
      <c r="AW6" s="619"/>
      <c r="AX6" s="619"/>
      <c r="AY6" s="619"/>
      <c r="AZ6" s="619"/>
      <c r="BA6" s="619"/>
      <c r="BB6" s="619"/>
      <c r="BC6" s="619"/>
      <c r="BD6" s="619"/>
      <c r="BE6" s="619"/>
      <c r="BF6" s="620"/>
      <c r="BG6" s="621">
        <v>13139823</v>
      </c>
      <c r="BH6" s="622"/>
      <c r="BI6" s="622"/>
      <c r="BJ6" s="622"/>
      <c r="BK6" s="622"/>
      <c r="BL6" s="622"/>
      <c r="BM6" s="622"/>
      <c r="BN6" s="623"/>
      <c r="BO6" s="659">
        <v>94.7</v>
      </c>
      <c r="BP6" s="659"/>
      <c r="BQ6" s="659"/>
      <c r="BR6" s="659"/>
      <c r="BS6" s="660">
        <v>406797</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263989</v>
      </c>
      <c r="CS6" s="622"/>
      <c r="CT6" s="622"/>
      <c r="CU6" s="622"/>
      <c r="CV6" s="622"/>
      <c r="CW6" s="622"/>
      <c r="CX6" s="622"/>
      <c r="CY6" s="623"/>
      <c r="CZ6" s="703">
        <v>0.8</v>
      </c>
      <c r="DA6" s="685"/>
      <c r="DB6" s="685"/>
      <c r="DC6" s="705"/>
      <c r="DD6" s="627" t="s">
        <v>121</v>
      </c>
      <c r="DE6" s="622"/>
      <c r="DF6" s="622"/>
      <c r="DG6" s="622"/>
      <c r="DH6" s="622"/>
      <c r="DI6" s="622"/>
      <c r="DJ6" s="622"/>
      <c r="DK6" s="622"/>
      <c r="DL6" s="622"/>
      <c r="DM6" s="622"/>
      <c r="DN6" s="622"/>
      <c r="DO6" s="622"/>
      <c r="DP6" s="623"/>
      <c r="DQ6" s="627">
        <v>263399</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3932</v>
      </c>
      <c r="S7" s="622"/>
      <c r="T7" s="622"/>
      <c r="U7" s="622"/>
      <c r="V7" s="622"/>
      <c r="W7" s="622"/>
      <c r="X7" s="622"/>
      <c r="Y7" s="623"/>
      <c r="Z7" s="659">
        <v>0</v>
      </c>
      <c r="AA7" s="659"/>
      <c r="AB7" s="659"/>
      <c r="AC7" s="659"/>
      <c r="AD7" s="660">
        <v>3932</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5304351</v>
      </c>
      <c r="BH7" s="622"/>
      <c r="BI7" s="622"/>
      <c r="BJ7" s="622"/>
      <c r="BK7" s="622"/>
      <c r="BL7" s="622"/>
      <c r="BM7" s="622"/>
      <c r="BN7" s="623"/>
      <c r="BO7" s="659">
        <v>38.200000000000003</v>
      </c>
      <c r="BP7" s="659"/>
      <c r="BQ7" s="659"/>
      <c r="BR7" s="659"/>
      <c r="BS7" s="660">
        <v>406797</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5158320</v>
      </c>
      <c r="CS7" s="622"/>
      <c r="CT7" s="622"/>
      <c r="CU7" s="622"/>
      <c r="CV7" s="622"/>
      <c r="CW7" s="622"/>
      <c r="CX7" s="622"/>
      <c r="CY7" s="623"/>
      <c r="CZ7" s="659">
        <v>15.4</v>
      </c>
      <c r="DA7" s="659"/>
      <c r="DB7" s="659"/>
      <c r="DC7" s="659"/>
      <c r="DD7" s="627">
        <v>550749</v>
      </c>
      <c r="DE7" s="622"/>
      <c r="DF7" s="622"/>
      <c r="DG7" s="622"/>
      <c r="DH7" s="622"/>
      <c r="DI7" s="622"/>
      <c r="DJ7" s="622"/>
      <c r="DK7" s="622"/>
      <c r="DL7" s="622"/>
      <c r="DM7" s="622"/>
      <c r="DN7" s="622"/>
      <c r="DO7" s="622"/>
      <c r="DP7" s="623"/>
      <c r="DQ7" s="627">
        <v>4212056</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60318</v>
      </c>
      <c r="S8" s="622"/>
      <c r="T8" s="622"/>
      <c r="U8" s="622"/>
      <c r="V8" s="622"/>
      <c r="W8" s="622"/>
      <c r="X8" s="622"/>
      <c r="Y8" s="623"/>
      <c r="Z8" s="659">
        <v>0.2</v>
      </c>
      <c r="AA8" s="659"/>
      <c r="AB8" s="659"/>
      <c r="AC8" s="659"/>
      <c r="AD8" s="660">
        <v>60318</v>
      </c>
      <c r="AE8" s="660"/>
      <c r="AF8" s="660"/>
      <c r="AG8" s="660"/>
      <c r="AH8" s="660"/>
      <c r="AI8" s="660"/>
      <c r="AJ8" s="660"/>
      <c r="AK8" s="660"/>
      <c r="AL8" s="624">
        <v>0.3</v>
      </c>
      <c r="AM8" s="625"/>
      <c r="AN8" s="625"/>
      <c r="AO8" s="661"/>
      <c r="AP8" s="618" t="s">
        <v>227</v>
      </c>
      <c r="AQ8" s="619"/>
      <c r="AR8" s="619"/>
      <c r="AS8" s="619"/>
      <c r="AT8" s="619"/>
      <c r="AU8" s="619"/>
      <c r="AV8" s="619"/>
      <c r="AW8" s="619"/>
      <c r="AX8" s="619"/>
      <c r="AY8" s="619"/>
      <c r="AZ8" s="619"/>
      <c r="BA8" s="619"/>
      <c r="BB8" s="619"/>
      <c r="BC8" s="619"/>
      <c r="BD8" s="619"/>
      <c r="BE8" s="619"/>
      <c r="BF8" s="620"/>
      <c r="BG8" s="621">
        <v>122489</v>
      </c>
      <c r="BH8" s="622"/>
      <c r="BI8" s="622"/>
      <c r="BJ8" s="622"/>
      <c r="BK8" s="622"/>
      <c r="BL8" s="622"/>
      <c r="BM8" s="622"/>
      <c r="BN8" s="623"/>
      <c r="BO8" s="659">
        <v>0.9</v>
      </c>
      <c r="BP8" s="659"/>
      <c r="BQ8" s="659"/>
      <c r="BR8" s="659"/>
      <c r="BS8" s="660" t="s">
        <v>121</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13801821</v>
      </c>
      <c r="CS8" s="622"/>
      <c r="CT8" s="622"/>
      <c r="CU8" s="622"/>
      <c r="CV8" s="622"/>
      <c r="CW8" s="622"/>
      <c r="CX8" s="622"/>
      <c r="CY8" s="623"/>
      <c r="CZ8" s="659">
        <v>41.1</v>
      </c>
      <c r="DA8" s="659"/>
      <c r="DB8" s="659"/>
      <c r="DC8" s="659"/>
      <c r="DD8" s="627">
        <v>161322</v>
      </c>
      <c r="DE8" s="622"/>
      <c r="DF8" s="622"/>
      <c r="DG8" s="622"/>
      <c r="DH8" s="622"/>
      <c r="DI8" s="622"/>
      <c r="DJ8" s="622"/>
      <c r="DK8" s="622"/>
      <c r="DL8" s="622"/>
      <c r="DM8" s="622"/>
      <c r="DN8" s="622"/>
      <c r="DO8" s="622"/>
      <c r="DP8" s="623"/>
      <c r="DQ8" s="627">
        <v>6653875</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74473</v>
      </c>
      <c r="S9" s="622"/>
      <c r="T9" s="622"/>
      <c r="U9" s="622"/>
      <c r="V9" s="622"/>
      <c r="W9" s="622"/>
      <c r="X9" s="622"/>
      <c r="Y9" s="623"/>
      <c r="Z9" s="659">
        <v>0.2</v>
      </c>
      <c r="AA9" s="659"/>
      <c r="AB9" s="659"/>
      <c r="AC9" s="659"/>
      <c r="AD9" s="660">
        <v>74473</v>
      </c>
      <c r="AE9" s="660"/>
      <c r="AF9" s="660"/>
      <c r="AG9" s="660"/>
      <c r="AH9" s="660"/>
      <c r="AI9" s="660"/>
      <c r="AJ9" s="660"/>
      <c r="AK9" s="660"/>
      <c r="AL9" s="624">
        <v>0.4</v>
      </c>
      <c r="AM9" s="625"/>
      <c r="AN9" s="625"/>
      <c r="AO9" s="661"/>
      <c r="AP9" s="618" t="s">
        <v>230</v>
      </c>
      <c r="AQ9" s="619"/>
      <c r="AR9" s="619"/>
      <c r="AS9" s="619"/>
      <c r="AT9" s="619"/>
      <c r="AU9" s="619"/>
      <c r="AV9" s="619"/>
      <c r="AW9" s="619"/>
      <c r="AX9" s="619"/>
      <c r="AY9" s="619"/>
      <c r="AZ9" s="619"/>
      <c r="BA9" s="619"/>
      <c r="BB9" s="619"/>
      <c r="BC9" s="619"/>
      <c r="BD9" s="619"/>
      <c r="BE9" s="619"/>
      <c r="BF9" s="620"/>
      <c r="BG9" s="621">
        <v>3580741</v>
      </c>
      <c r="BH9" s="622"/>
      <c r="BI9" s="622"/>
      <c r="BJ9" s="622"/>
      <c r="BK9" s="622"/>
      <c r="BL9" s="622"/>
      <c r="BM9" s="622"/>
      <c r="BN9" s="623"/>
      <c r="BO9" s="659">
        <v>25.8</v>
      </c>
      <c r="BP9" s="659"/>
      <c r="BQ9" s="659"/>
      <c r="BR9" s="659"/>
      <c r="BS9" s="660" t="s">
        <v>121</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2236145</v>
      </c>
      <c r="CS9" s="622"/>
      <c r="CT9" s="622"/>
      <c r="CU9" s="622"/>
      <c r="CV9" s="622"/>
      <c r="CW9" s="622"/>
      <c r="CX9" s="622"/>
      <c r="CY9" s="623"/>
      <c r="CZ9" s="659">
        <v>6.7</v>
      </c>
      <c r="DA9" s="659"/>
      <c r="DB9" s="659"/>
      <c r="DC9" s="659"/>
      <c r="DD9" s="627">
        <v>156654</v>
      </c>
      <c r="DE9" s="622"/>
      <c r="DF9" s="622"/>
      <c r="DG9" s="622"/>
      <c r="DH9" s="622"/>
      <c r="DI9" s="622"/>
      <c r="DJ9" s="622"/>
      <c r="DK9" s="622"/>
      <c r="DL9" s="622"/>
      <c r="DM9" s="622"/>
      <c r="DN9" s="622"/>
      <c r="DO9" s="622"/>
      <c r="DP9" s="623"/>
      <c r="DQ9" s="627">
        <v>1616875</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121</v>
      </c>
      <c r="S10" s="622"/>
      <c r="T10" s="622"/>
      <c r="U10" s="622"/>
      <c r="V10" s="622"/>
      <c r="W10" s="622"/>
      <c r="X10" s="622"/>
      <c r="Y10" s="623"/>
      <c r="Z10" s="659" t="s">
        <v>121</v>
      </c>
      <c r="AA10" s="659"/>
      <c r="AB10" s="659"/>
      <c r="AC10" s="659"/>
      <c r="AD10" s="660" t="s">
        <v>121</v>
      </c>
      <c r="AE10" s="660"/>
      <c r="AF10" s="660"/>
      <c r="AG10" s="660"/>
      <c r="AH10" s="660"/>
      <c r="AI10" s="660"/>
      <c r="AJ10" s="660"/>
      <c r="AK10" s="660"/>
      <c r="AL10" s="624" t="s">
        <v>121</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424822</v>
      </c>
      <c r="BH10" s="622"/>
      <c r="BI10" s="622"/>
      <c r="BJ10" s="622"/>
      <c r="BK10" s="622"/>
      <c r="BL10" s="622"/>
      <c r="BM10" s="622"/>
      <c r="BN10" s="623"/>
      <c r="BO10" s="659">
        <v>3.1</v>
      </c>
      <c r="BP10" s="659"/>
      <c r="BQ10" s="659"/>
      <c r="BR10" s="659"/>
      <c r="BS10" s="660">
        <v>70663</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94112</v>
      </c>
      <c r="CS10" s="622"/>
      <c r="CT10" s="622"/>
      <c r="CU10" s="622"/>
      <c r="CV10" s="622"/>
      <c r="CW10" s="622"/>
      <c r="CX10" s="622"/>
      <c r="CY10" s="623"/>
      <c r="CZ10" s="659">
        <v>0.3</v>
      </c>
      <c r="DA10" s="659"/>
      <c r="DB10" s="659"/>
      <c r="DC10" s="659"/>
      <c r="DD10" s="627" t="s">
        <v>121</v>
      </c>
      <c r="DE10" s="622"/>
      <c r="DF10" s="622"/>
      <c r="DG10" s="622"/>
      <c r="DH10" s="622"/>
      <c r="DI10" s="622"/>
      <c r="DJ10" s="622"/>
      <c r="DK10" s="622"/>
      <c r="DL10" s="622"/>
      <c r="DM10" s="622"/>
      <c r="DN10" s="622"/>
      <c r="DO10" s="622"/>
      <c r="DP10" s="623"/>
      <c r="DQ10" s="627">
        <v>9112</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2063755</v>
      </c>
      <c r="S11" s="622"/>
      <c r="T11" s="622"/>
      <c r="U11" s="622"/>
      <c r="V11" s="622"/>
      <c r="W11" s="622"/>
      <c r="X11" s="622"/>
      <c r="Y11" s="623"/>
      <c r="Z11" s="624">
        <v>5.9</v>
      </c>
      <c r="AA11" s="625"/>
      <c r="AB11" s="625"/>
      <c r="AC11" s="626"/>
      <c r="AD11" s="627">
        <v>2063755</v>
      </c>
      <c r="AE11" s="622"/>
      <c r="AF11" s="622"/>
      <c r="AG11" s="622"/>
      <c r="AH11" s="622"/>
      <c r="AI11" s="622"/>
      <c r="AJ11" s="622"/>
      <c r="AK11" s="623"/>
      <c r="AL11" s="624">
        <v>11.6</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1176299</v>
      </c>
      <c r="BH11" s="622"/>
      <c r="BI11" s="622"/>
      <c r="BJ11" s="622"/>
      <c r="BK11" s="622"/>
      <c r="BL11" s="622"/>
      <c r="BM11" s="622"/>
      <c r="BN11" s="623"/>
      <c r="BO11" s="659">
        <v>8.5</v>
      </c>
      <c r="BP11" s="659"/>
      <c r="BQ11" s="659"/>
      <c r="BR11" s="659"/>
      <c r="BS11" s="660">
        <v>336134</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436103</v>
      </c>
      <c r="CS11" s="622"/>
      <c r="CT11" s="622"/>
      <c r="CU11" s="622"/>
      <c r="CV11" s="622"/>
      <c r="CW11" s="622"/>
      <c r="CX11" s="622"/>
      <c r="CY11" s="623"/>
      <c r="CZ11" s="659">
        <v>1.3</v>
      </c>
      <c r="DA11" s="659"/>
      <c r="DB11" s="659"/>
      <c r="DC11" s="659"/>
      <c r="DD11" s="627">
        <v>139162</v>
      </c>
      <c r="DE11" s="622"/>
      <c r="DF11" s="622"/>
      <c r="DG11" s="622"/>
      <c r="DH11" s="622"/>
      <c r="DI11" s="622"/>
      <c r="DJ11" s="622"/>
      <c r="DK11" s="622"/>
      <c r="DL11" s="622"/>
      <c r="DM11" s="622"/>
      <c r="DN11" s="622"/>
      <c r="DO11" s="622"/>
      <c r="DP11" s="623"/>
      <c r="DQ11" s="627">
        <v>276948</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v>14213</v>
      </c>
      <c r="S12" s="622"/>
      <c r="T12" s="622"/>
      <c r="U12" s="622"/>
      <c r="V12" s="622"/>
      <c r="W12" s="622"/>
      <c r="X12" s="622"/>
      <c r="Y12" s="623"/>
      <c r="Z12" s="659">
        <v>0</v>
      </c>
      <c r="AA12" s="659"/>
      <c r="AB12" s="659"/>
      <c r="AC12" s="659"/>
      <c r="AD12" s="660">
        <v>14213</v>
      </c>
      <c r="AE12" s="660"/>
      <c r="AF12" s="660"/>
      <c r="AG12" s="660"/>
      <c r="AH12" s="660"/>
      <c r="AI12" s="660"/>
      <c r="AJ12" s="660"/>
      <c r="AK12" s="660"/>
      <c r="AL12" s="624">
        <v>0.1</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6926069</v>
      </c>
      <c r="BH12" s="622"/>
      <c r="BI12" s="622"/>
      <c r="BJ12" s="622"/>
      <c r="BK12" s="622"/>
      <c r="BL12" s="622"/>
      <c r="BM12" s="622"/>
      <c r="BN12" s="623"/>
      <c r="BO12" s="659">
        <v>49.9</v>
      </c>
      <c r="BP12" s="659"/>
      <c r="BQ12" s="659"/>
      <c r="BR12" s="659"/>
      <c r="BS12" s="660" t="s">
        <v>121</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1080333</v>
      </c>
      <c r="CS12" s="622"/>
      <c r="CT12" s="622"/>
      <c r="CU12" s="622"/>
      <c r="CV12" s="622"/>
      <c r="CW12" s="622"/>
      <c r="CX12" s="622"/>
      <c r="CY12" s="623"/>
      <c r="CZ12" s="659">
        <v>3.2</v>
      </c>
      <c r="DA12" s="659"/>
      <c r="DB12" s="659"/>
      <c r="DC12" s="659"/>
      <c r="DD12" s="627">
        <v>23973</v>
      </c>
      <c r="DE12" s="622"/>
      <c r="DF12" s="622"/>
      <c r="DG12" s="622"/>
      <c r="DH12" s="622"/>
      <c r="DI12" s="622"/>
      <c r="DJ12" s="622"/>
      <c r="DK12" s="622"/>
      <c r="DL12" s="622"/>
      <c r="DM12" s="622"/>
      <c r="DN12" s="622"/>
      <c r="DO12" s="622"/>
      <c r="DP12" s="623"/>
      <c r="DQ12" s="627">
        <v>719265</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121</v>
      </c>
      <c r="S13" s="622"/>
      <c r="T13" s="622"/>
      <c r="U13" s="622"/>
      <c r="V13" s="622"/>
      <c r="W13" s="622"/>
      <c r="X13" s="622"/>
      <c r="Y13" s="623"/>
      <c r="Z13" s="659" t="s">
        <v>121</v>
      </c>
      <c r="AA13" s="659"/>
      <c r="AB13" s="659"/>
      <c r="AC13" s="659"/>
      <c r="AD13" s="660" t="s">
        <v>121</v>
      </c>
      <c r="AE13" s="660"/>
      <c r="AF13" s="660"/>
      <c r="AG13" s="660"/>
      <c r="AH13" s="660"/>
      <c r="AI13" s="660"/>
      <c r="AJ13" s="660"/>
      <c r="AK13" s="660"/>
      <c r="AL13" s="624" t="s">
        <v>121</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6908175</v>
      </c>
      <c r="BH13" s="622"/>
      <c r="BI13" s="622"/>
      <c r="BJ13" s="622"/>
      <c r="BK13" s="622"/>
      <c r="BL13" s="622"/>
      <c r="BM13" s="622"/>
      <c r="BN13" s="623"/>
      <c r="BO13" s="659">
        <v>49.8</v>
      </c>
      <c r="BP13" s="659"/>
      <c r="BQ13" s="659"/>
      <c r="BR13" s="659"/>
      <c r="BS13" s="660" t="s">
        <v>121</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3379545</v>
      </c>
      <c r="CS13" s="622"/>
      <c r="CT13" s="622"/>
      <c r="CU13" s="622"/>
      <c r="CV13" s="622"/>
      <c r="CW13" s="622"/>
      <c r="CX13" s="622"/>
      <c r="CY13" s="623"/>
      <c r="CZ13" s="659">
        <v>10.1</v>
      </c>
      <c r="DA13" s="659"/>
      <c r="DB13" s="659"/>
      <c r="DC13" s="659"/>
      <c r="DD13" s="627">
        <v>1942007</v>
      </c>
      <c r="DE13" s="622"/>
      <c r="DF13" s="622"/>
      <c r="DG13" s="622"/>
      <c r="DH13" s="622"/>
      <c r="DI13" s="622"/>
      <c r="DJ13" s="622"/>
      <c r="DK13" s="622"/>
      <c r="DL13" s="622"/>
      <c r="DM13" s="622"/>
      <c r="DN13" s="622"/>
      <c r="DO13" s="622"/>
      <c r="DP13" s="623"/>
      <c r="DQ13" s="627">
        <v>1844406</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121</v>
      </c>
      <c r="S14" s="622"/>
      <c r="T14" s="622"/>
      <c r="U14" s="622"/>
      <c r="V14" s="622"/>
      <c r="W14" s="622"/>
      <c r="X14" s="622"/>
      <c r="Y14" s="623"/>
      <c r="Z14" s="659" t="s">
        <v>121</v>
      </c>
      <c r="AA14" s="659"/>
      <c r="AB14" s="659"/>
      <c r="AC14" s="659"/>
      <c r="AD14" s="660" t="s">
        <v>121</v>
      </c>
      <c r="AE14" s="660"/>
      <c r="AF14" s="660"/>
      <c r="AG14" s="660"/>
      <c r="AH14" s="660"/>
      <c r="AI14" s="660"/>
      <c r="AJ14" s="660"/>
      <c r="AK14" s="660"/>
      <c r="AL14" s="624" t="s">
        <v>121</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257134</v>
      </c>
      <c r="BH14" s="622"/>
      <c r="BI14" s="622"/>
      <c r="BJ14" s="622"/>
      <c r="BK14" s="622"/>
      <c r="BL14" s="622"/>
      <c r="BM14" s="622"/>
      <c r="BN14" s="623"/>
      <c r="BO14" s="659">
        <v>1.9</v>
      </c>
      <c r="BP14" s="659"/>
      <c r="BQ14" s="659"/>
      <c r="BR14" s="659"/>
      <c r="BS14" s="660" t="s">
        <v>121</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825104</v>
      </c>
      <c r="CS14" s="622"/>
      <c r="CT14" s="622"/>
      <c r="CU14" s="622"/>
      <c r="CV14" s="622"/>
      <c r="CW14" s="622"/>
      <c r="CX14" s="622"/>
      <c r="CY14" s="623"/>
      <c r="CZ14" s="659">
        <v>2.5</v>
      </c>
      <c r="DA14" s="659"/>
      <c r="DB14" s="659"/>
      <c r="DC14" s="659"/>
      <c r="DD14" s="627">
        <v>389</v>
      </c>
      <c r="DE14" s="622"/>
      <c r="DF14" s="622"/>
      <c r="DG14" s="622"/>
      <c r="DH14" s="622"/>
      <c r="DI14" s="622"/>
      <c r="DJ14" s="622"/>
      <c r="DK14" s="622"/>
      <c r="DL14" s="622"/>
      <c r="DM14" s="622"/>
      <c r="DN14" s="622"/>
      <c r="DO14" s="622"/>
      <c r="DP14" s="623"/>
      <c r="DQ14" s="627">
        <v>807518</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23904</v>
      </c>
      <c r="S15" s="622"/>
      <c r="T15" s="622"/>
      <c r="U15" s="622"/>
      <c r="V15" s="622"/>
      <c r="W15" s="622"/>
      <c r="X15" s="622"/>
      <c r="Y15" s="623"/>
      <c r="Z15" s="659">
        <v>0.1</v>
      </c>
      <c r="AA15" s="659"/>
      <c r="AB15" s="659"/>
      <c r="AC15" s="659"/>
      <c r="AD15" s="660">
        <v>23904</v>
      </c>
      <c r="AE15" s="660"/>
      <c r="AF15" s="660"/>
      <c r="AG15" s="660"/>
      <c r="AH15" s="660"/>
      <c r="AI15" s="660"/>
      <c r="AJ15" s="660"/>
      <c r="AK15" s="660"/>
      <c r="AL15" s="624">
        <v>0.1</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652269</v>
      </c>
      <c r="BH15" s="622"/>
      <c r="BI15" s="622"/>
      <c r="BJ15" s="622"/>
      <c r="BK15" s="622"/>
      <c r="BL15" s="622"/>
      <c r="BM15" s="622"/>
      <c r="BN15" s="623"/>
      <c r="BO15" s="659">
        <v>4.7</v>
      </c>
      <c r="BP15" s="659"/>
      <c r="BQ15" s="659"/>
      <c r="BR15" s="659"/>
      <c r="BS15" s="660" t="s">
        <v>121</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4331018</v>
      </c>
      <c r="CS15" s="622"/>
      <c r="CT15" s="622"/>
      <c r="CU15" s="622"/>
      <c r="CV15" s="622"/>
      <c r="CW15" s="622"/>
      <c r="CX15" s="622"/>
      <c r="CY15" s="623"/>
      <c r="CZ15" s="659">
        <v>12.9</v>
      </c>
      <c r="DA15" s="659"/>
      <c r="DB15" s="659"/>
      <c r="DC15" s="659"/>
      <c r="DD15" s="627">
        <v>805532</v>
      </c>
      <c r="DE15" s="622"/>
      <c r="DF15" s="622"/>
      <c r="DG15" s="622"/>
      <c r="DH15" s="622"/>
      <c r="DI15" s="622"/>
      <c r="DJ15" s="622"/>
      <c r="DK15" s="622"/>
      <c r="DL15" s="622"/>
      <c r="DM15" s="622"/>
      <c r="DN15" s="622"/>
      <c r="DO15" s="622"/>
      <c r="DP15" s="623"/>
      <c r="DQ15" s="627">
        <v>2610523</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215757</v>
      </c>
      <c r="S16" s="622"/>
      <c r="T16" s="622"/>
      <c r="U16" s="622"/>
      <c r="V16" s="622"/>
      <c r="W16" s="622"/>
      <c r="X16" s="622"/>
      <c r="Y16" s="623"/>
      <c r="Z16" s="659">
        <v>0.6</v>
      </c>
      <c r="AA16" s="659"/>
      <c r="AB16" s="659"/>
      <c r="AC16" s="659"/>
      <c r="AD16" s="660">
        <v>215757</v>
      </c>
      <c r="AE16" s="660"/>
      <c r="AF16" s="660"/>
      <c r="AG16" s="660"/>
      <c r="AH16" s="660"/>
      <c r="AI16" s="660"/>
      <c r="AJ16" s="660"/>
      <c r="AK16" s="660"/>
      <c r="AL16" s="624">
        <v>1.2</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121</v>
      </c>
      <c r="BH16" s="622"/>
      <c r="BI16" s="622"/>
      <c r="BJ16" s="622"/>
      <c r="BK16" s="622"/>
      <c r="BL16" s="622"/>
      <c r="BM16" s="622"/>
      <c r="BN16" s="623"/>
      <c r="BO16" s="659" t="s">
        <v>121</v>
      </c>
      <c r="BP16" s="659"/>
      <c r="BQ16" s="659"/>
      <c r="BR16" s="659"/>
      <c r="BS16" s="660" t="s">
        <v>121</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v>123513</v>
      </c>
      <c r="CS16" s="622"/>
      <c r="CT16" s="622"/>
      <c r="CU16" s="622"/>
      <c r="CV16" s="622"/>
      <c r="CW16" s="622"/>
      <c r="CX16" s="622"/>
      <c r="CY16" s="623"/>
      <c r="CZ16" s="659">
        <v>0.4</v>
      </c>
      <c r="DA16" s="659"/>
      <c r="DB16" s="659"/>
      <c r="DC16" s="659"/>
      <c r="DD16" s="627" t="s">
        <v>121</v>
      </c>
      <c r="DE16" s="622"/>
      <c r="DF16" s="622"/>
      <c r="DG16" s="622"/>
      <c r="DH16" s="622"/>
      <c r="DI16" s="622"/>
      <c r="DJ16" s="622"/>
      <c r="DK16" s="622"/>
      <c r="DL16" s="622"/>
      <c r="DM16" s="622"/>
      <c r="DN16" s="622"/>
      <c r="DO16" s="622"/>
      <c r="DP16" s="623"/>
      <c r="DQ16" s="627">
        <v>34912</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446764</v>
      </c>
      <c r="S17" s="622"/>
      <c r="T17" s="622"/>
      <c r="U17" s="622"/>
      <c r="V17" s="622"/>
      <c r="W17" s="622"/>
      <c r="X17" s="622"/>
      <c r="Y17" s="623"/>
      <c r="Z17" s="659">
        <v>1.3</v>
      </c>
      <c r="AA17" s="659"/>
      <c r="AB17" s="659"/>
      <c r="AC17" s="659"/>
      <c r="AD17" s="660">
        <v>446764</v>
      </c>
      <c r="AE17" s="660"/>
      <c r="AF17" s="660"/>
      <c r="AG17" s="660"/>
      <c r="AH17" s="660"/>
      <c r="AI17" s="660"/>
      <c r="AJ17" s="660"/>
      <c r="AK17" s="660"/>
      <c r="AL17" s="624">
        <v>2.5</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121</v>
      </c>
      <c r="BH17" s="622"/>
      <c r="BI17" s="622"/>
      <c r="BJ17" s="622"/>
      <c r="BK17" s="622"/>
      <c r="BL17" s="622"/>
      <c r="BM17" s="622"/>
      <c r="BN17" s="623"/>
      <c r="BO17" s="659" t="s">
        <v>121</v>
      </c>
      <c r="BP17" s="659"/>
      <c r="BQ17" s="659"/>
      <c r="BR17" s="659"/>
      <c r="BS17" s="660" t="s">
        <v>121</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1814612</v>
      </c>
      <c r="CS17" s="622"/>
      <c r="CT17" s="622"/>
      <c r="CU17" s="622"/>
      <c r="CV17" s="622"/>
      <c r="CW17" s="622"/>
      <c r="CX17" s="622"/>
      <c r="CY17" s="623"/>
      <c r="CZ17" s="659">
        <v>5.4</v>
      </c>
      <c r="DA17" s="659"/>
      <c r="DB17" s="659"/>
      <c r="DC17" s="659"/>
      <c r="DD17" s="627" t="s">
        <v>121</v>
      </c>
      <c r="DE17" s="622"/>
      <c r="DF17" s="622"/>
      <c r="DG17" s="622"/>
      <c r="DH17" s="622"/>
      <c r="DI17" s="622"/>
      <c r="DJ17" s="622"/>
      <c r="DK17" s="622"/>
      <c r="DL17" s="622"/>
      <c r="DM17" s="622"/>
      <c r="DN17" s="622"/>
      <c r="DO17" s="622"/>
      <c r="DP17" s="623"/>
      <c r="DQ17" s="627">
        <v>1789649</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92220</v>
      </c>
      <c r="S18" s="622"/>
      <c r="T18" s="622"/>
      <c r="U18" s="622"/>
      <c r="V18" s="622"/>
      <c r="W18" s="622"/>
      <c r="X18" s="622"/>
      <c r="Y18" s="623"/>
      <c r="Z18" s="659">
        <v>0.3</v>
      </c>
      <c r="AA18" s="659"/>
      <c r="AB18" s="659"/>
      <c r="AC18" s="659"/>
      <c r="AD18" s="660">
        <v>92220</v>
      </c>
      <c r="AE18" s="660"/>
      <c r="AF18" s="660"/>
      <c r="AG18" s="660"/>
      <c r="AH18" s="660"/>
      <c r="AI18" s="660"/>
      <c r="AJ18" s="660"/>
      <c r="AK18" s="660"/>
      <c r="AL18" s="624">
        <v>0.5</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121</v>
      </c>
      <c r="BH18" s="622"/>
      <c r="BI18" s="622"/>
      <c r="BJ18" s="622"/>
      <c r="BK18" s="622"/>
      <c r="BL18" s="622"/>
      <c r="BM18" s="622"/>
      <c r="BN18" s="623"/>
      <c r="BO18" s="659" t="s">
        <v>121</v>
      </c>
      <c r="BP18" s="659"/>
      <c r="BQ18" s="659"/>
      <c r="BR18" s="659"/>
      <c r="BS18" s="660" t="s">
        <v>121</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121</v>
      </c>
      <c r="CS18" s="622"/>
      <c r="CT18" s="622"/>
      <c r="CU18" s="622"/>
      <c r="CV18" s="622"/>
      <c r="CW18" s="622"/>
      <c r="CX18" s="622"/>
      <c r="CY18" s="623"/>
      <c r="CZ18" s="659" t="s">
        <v>121</v>
      </c>
      <c r="DA18" s="659"/>
      <c r="DB18" s="659"/>
      <c r="DC18" s="659"/>
      <c r="DD18" s="627" t="s">
        <v>121</v>
      </c>
      <c r="DE18" s="622"/>
      <c r="DF18" s="622"/>
      <c r="DG18" s="622"/>
      <c r="DH18" s="622"/>
      <c r="DI18" s="622"/>
      <c r="DJ18" s="622"/>
      <c r="DK18" s="622"/>
      <c r="DL18" s="622"/>
      <c r="DM18" s="622"/>
      <c r="DN18" s="622"/>
      <c r="DO18" s="622"/>
      <c r="DP18" s="623"/>
      <c r="DQ18" s="627" t="s">
        <v>121</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348620</v>
      </c>
      <c r="S19" s="622"/>
      <c r="T19" s="622"/>
      <c r="U19" s="622"/>
      <c r="V19" s="622"/>
      <c r="W19" s="622"/>
      <c r="X19" s="622"/>
      <c r="Y19" s="623"/>
      <c r="Z19" s="659">
        <v>1</v>
      </c>
      <c r="AA19" s="659"/>
      <c r="AB19" s="659"/>
      <c r="AC19" s="659"/>
      <c r="AD19" s="660">
        <v>348620</v>
      </c>
      <c r="AE19" s="660"/>
      <c r="AF19" s="660"/>
      <c r="AG19" s="660"/>
      <c r="AH19" s="660"/>
      <c r="AI19" s="660"/>
      <c r="AJ19" s="660"/>
      <c r="AK19" s="660"/>
      <c r="AL19" s="624">
        <v>2</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732905</v>
      </c>
      <c r="BH19" s="622"/>
      <c r="BI19" s="622"/>
      <c r="BJ19" s="622"/>
      <c r="BK19" s="622"/>
      <c r="BL19" s="622"/>
      <c r="BM19" s="622"/>
      <c r="BN19" s="623"/>
      <c r="BO19" s="659">
        <v>5.3</v>
      </c>
      <c r="BP19" s="659"/>
      <c r="BQ19" s="659"/>
      <c r="BR19" s="659"/>
      <c r="BS19" s="660" t="s">
        <v>121</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121</v>
      </c>
      <c r="CS19" s="622"/>
      <c r="CT19" s="622"/>
      <c r="CU19" s="622"/>
      <c r="CV19" s="622"/>
      <c r="CW19" s="622"/>
      <c r="CX19" s="622"/>
      <c r="CY19" s="623"/>
      <c r="CZ19" s="659" t="s">
        <v>121</v>
      </c>
      <c r="DA19" s="659"/>
      <c r="DB19" s="659"/>
      <c r="DC19" s="659"/>
      <c r="DD19" s="627" t="s">
        <v>121</v>
      </c>
      <c r="DE19" s="622"/>
      <c r="DF19" s="622"/>
      <c r="DG19" s="622"/>
      <c r="DH19" s="622"/>
      <c r="DI19" s="622"/>
      <c r="DJ19" s="622"/>
      <c r="DK19" s="622"/>
      <c r="DL19" s="622"/>
      <c r="DM19" s="622"/>
      <c r="DN19" s="622"/>
      <c r="DO19" s="622"/>
      <c r="DP19" s="623"/>
      <c r="DQ19" s="627" t="s">
        <v>121</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v>5924</v>
      </c>
      <c r="S20" s="622"/>
      <c r="T20" s="622"/>
      <c r="U20" s="622"/>
      <c r="V20" s="622"/>
      <c r="W20" s="622"/>
      <c r="X20" s="622"/>
      <c r="Y20" s="623"/>
      <c r="Z20" s="659">
        <v>0</v>
      </c>
      <c r="AA20" s="659"/>
      <c r="AB20" s="659"/>
      <c r="AC20" s="659"/>
      <c r="AD20" s="660">
        <v>5924</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732905</v>
      </c>
      <c r="BH20" s="622"/>
      <c r="BI20" s="622"/>
      <c r="BJ20" s="622"/>
      <c r="BK20" s="622"/>
      <c r="BL20" s="622"/>
      <c r="BM20" s="622"/>
      <c r="BN20" s="623"/>
      <c r="BO20" s="659">
        <v>5.3</v>
      </c>
      <c r="BP20" s="659"/>
      <c r="BQ20" s="659"/>
      <c r="BR20" s="659"/>
      <c r="BS20" s="660" t="s">
        <v>121</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33544615</v>
      </c>
      <c r="CS20" s="622"/>
      <c r="CT20" s="622"/>
      <c r="CU20" s="622"/>
      <c r="CV20" s="622"/>
      <c r="CW20" s="622"/>
      <c r="CX20" s="622"/>
      <c r="CY20" s="623"/>
      <c r="CZ20" s="659">
        <v>100</v>
      </c>
      <c r="DA20" s="659"/>
      <c r="DB20" s="659"/>
      <c r="DC20" s="659"/>
      <c r="DD20" s="627">
        <v>3779788</v>
      </c>
      <c r="DE20" s="622"/>
      <c r="DF20" s="622"/>
      <c r="DG20" s="622"/>
      <c r="DH20" s="622"/>
      <c r="DI20" s="622"/>
      <c r="DJ20" s="622"/>
      <c r="DK20" s="622"/>
      <c r="DL20" s="622"/>
      <c r="DM20" s="622"/>
      <c r="DN20" s="622"/>
      <c r="DO20" s="622"/>
      <c r="DP20" s="623"/>
      <c r="DQ20" s="627">
        <v>20838538</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1807988</v>
      </c>
      <c r="S21" s="622"/>
      <c r="T21" s="622"/>
      <c r="U21" s="622"/>
      <c r="V21" s="622"/>
      <c r="W21" s="622"/>
      <c r="X21" s="622"/>
      <c r="Y21" s="623"/>
      <c r="Z21" s="659">
        <v>5.2</v>
      </c>
      <c r="AA21" s="659"/>
      <c r="AB21" s="659"/>
      <c r="AC21" s="659"/>
      <c r="AD21" s="660">
        <v>1414978</v>
      </c>
      <c r="AE21" s="660"/>
      <c r="AF21" s="660"/>
      <c r="AG21" s="660"/>
      <c r="AH21" s="660"/>
      <c r="AI21" s="660"/>
      <c r="AJ21" s="660"/>
      <c r="AK21" s="660"/>
      <c r="AL21" s="624">
        <v>7.9</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v>4685</v>
      </c>
      <c r="BH21" s="622"/>
      <c r="BI21" s="622"/>
      <c r="BJ21" s="622"/>
      <c r="BK21" s="622"/>
      <c r="BL21" s="622"/>
      <c r="BM21" s="622"/>
      <c r="BN21" s="623"/>
      <c r="BO21" s="659">
        <v>0</v>
      </c>
      <c r="BP21" s="659"/>
      <c r="BQ21" s="659"/>
      <c r="BR21" s="659"/>
      <c r="BS21" s="660" t="s">
        <v>121</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1414978</v>
      </c>
      <c r="S22" s="622"/>
      <c r="T22" s="622"/>
      <c r="U22" s="622"/>
      <c r="V22" s="622"/>
      <c r="W22" s="622"/>
      <c r="X22" s="622"/>
      <c r="Y22" s="623"/>
      <c r="Z22" s="659">
        <v>4.0999999999999996</v>
      </c>
      <c r="AA22" s="659"/>
      <c r="AB22" s="659"/>
      <c r="AC22" s="659"/>
      <c r="AD22" s="660">
        <v>1414978</v>
      </c>
      <c r="AE22" s="660"/>
      <c r="AF22" s="660"/>
      <c r="AG22" s="660"/>
      <c r="AH22" s="660"/>
      <c r="AI22" s="660"/>
      <c r="AJ22" s="660"/>
      <c r="AK22" s="660"/>
      <c r="AL22" s="624">
        <v>7.9</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121</v>
      </c>
      <c r="BH22" s="622"/>
      <c r="BI22" s="622"/>
      <c r="BJ22" s="622"/>
      <c r="BK22" s="622"/>
      <c r="BL22" s="622"/>
      <c r="BM22" s="622"/>
      <c r="BN22" s="623"/>
      <c r="BO22" s="659" t="s">
        <v>121</v>
      </c>
      <c r="BP22" s="659"/>
      <c r="BQ22" s="659"/>
      <c r="BR22" s="659"/>
      <c r="BS22" s="660" t="s">
        <v>121</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393010</v>
      </c>
      <c r="S23" s="622"/>
      <c r="T23" s="622"/>
      <c r="U23" s="622"/>
      <c r="V23" s="622"/>
      <c r="W23" s="622"/>
      <c r="X23" s="622"/>
      <c r="Y23" s="623"/>
      <c r="Z23" s="659">
        <v>1.1000000000000001</v>
      </c>
      <c r="AA23" s="659"/>
      <c r="AB23" s="659"/>
      <c r="AC23" s="659"/>
      <c r="AD23" s="660" t="s">
        <v>121</v>
      </c>
      <c r="AE23" s="660"/>
      <c r="AF23" s="660"/>
      <c r="AG23" s="660"/>
      <c r="AH23" s="660"/>
      <c r="AI23" s="660"/>
      <c r="AJ23" s="660"/>
      <c r="AK23" s="660"/>
      <c r="AL23" s="624" t="s">
        <v>121</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v>728220</v>
      </c>
      <c r="BH23" s="622"/>
      <c r="BI23" s="622"/>
      <c r="BJ23" s="622"/>
      <c r="BK23" s="622"/>
      <c r="BL23" s="622"/>
      <c r="BM23" s="622"/>
      <c r="BN23" s="623"/>
      <c r="BO23" s="659">
        <v>5.2</v>
      </c>
      <c r="BP23" s="659"/>
      <c r="BQ23" s="659"/>
      <c r="BR23" s="659"/>
      <c r="BS23" s="660" t="s">
        <v>121</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121</v>
      </c>
      <c r="S24" s="622"/>
      <c r="T24" s="622"/>
      <c r="U24" s="622"/>
      <c r="V24" s="622"/>
      <c r="W24" s="622"/>
      <c r="X24" s="622"/>
      <c r="Y24" s="623"/>
      <c r="Z24" s="659" t="s">
        <v>121</v>
      </c>
      <c r="AA24" s="659"/>
      <c r="AB24" s="659"/>
      <c r="AC24" s="659"/>
      <c r="AD24" s="660" t="s">
        <v>121</v>
      </c>
      <c r="AE24" s="660"/>
      <c r="AF24" s="660"/>
      <c r="AG24" s="660"/>
      <c r="AH24" s="660"/>
      <c r="AI24" s="660"/>
      <c r="AJ24" s="660"/>
      <c r="AK24" s="660"/>
      <c r="AL24" s="624" t="s">
        <v>121</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121</v>
      </c>
      <c r="BH24" s="622"/>
      <c r="BI24" s="622"/>
      <c r="BJ24" s="622"/>
      <c r="BK24" s="622"/>
      <c r="BL24" s="622"/>
      <c r="BM24" s="622"/>
      <c r="BN24" s="623"/>
      <c r="BO24" s="659" t="s">
        <v>121</v>
      </c>
      <c r="BP24" s="659"/>
      <c r="BQ24" s="659"/>
      <c r="BR24" s="659"/>
      <c r="BS24" s="660" t="s">
        <v>121</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16762554</v>
      </c>
      <c r="CS24" s="677"/>
      <c r="CT24" s="677"/>
      <c r="CU24" s="677"/>
      <c r="CV24" s="677"/>
      <c r="CW24" s="677"/>
      <c r="CX24" s="677"/>
      <c r="CY24" s="702"/>
      <c r="CZ24" s="703">
        <v>50</v>
      </c>
      <c r="DA24" s="685"/>
      <c r="DB24" s="685"/>
      <c r="DC24" s="705"/>
      <c r="DD24" s="701">
        <v>9726635</v>
      </c>
      <c r="DE24" s="677"/>
      <c r="DF24" s="677"/>
      <c r="DG24" s="677"/>
      <c r="DH24" s="677"/>
      <c r="DI24" s="677"/>
      <c r="DJ24" s="677"/>
      <c r="DK24" s="702"/>
      <c r="DL24" s="701">
        <v>8933752</v>
      </c>
      <c r="DM24" s="677"/>
      <c r="DN24" s="677"/>
      <c r="DO24" s="677"/>
      <c r="DP24" s="677"/>
      <c r="DQ24" s="677"/>
      <c r="DR24" s="677"/>
      <c r="DS24" s="677"/>
      <c r="DT24" s="677"/>
      <c r="DU24" s="677"/>
      <c r="DV24" s="702"/>
      <c r="DW24" s="703">
        <v>50</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18831411</v>
      </c>
      <c r="S25" s="622"/>
      <c r="T25" s="622"/>
      <c r="U25" s="622"/>
      <c r="V25" s="622"/>
      <c r="W25" s="622"/>
      <c r="X25" s="622"/>
      <c r="Y25" s="623"/>
      <c r="Z25" s="659">
        <v>54.2</v>
      </c>
      <c r="AA25" s="659"/>
      <c r="AB25" s="659"/>
      <c r="AC25" s="659"/>
      <c r="AD25" s="660">
        <v>17710181</v>
      </c>
      <c r="AE25" s="660"/>
      <c r="AF25" s="660"/>
      <c r="AG25" s="660"/>
      <c r="AH25" s="660"/>
      <c r="AI25" s="660"/>
      <c r="AJ25" s="660"/>
      <c r="AK25" s="660"/>
      <c r="AL25" s="624">
        <v>99.4</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121</v>
      </c>
      <c r="BH25" s="622"/>
      <c r="BI25" s="622"/>
      <c r="BJ25" s="622"/>
      <c r="BK25" s="622"/>
      <c r="BL25" s="622"/>
      <c r="BM25" s="622"/>
      <c r="BN25" s="623"/>
      <c r="BO25" s="659" t="s">
        <v>121</v>
      </c>
      <c r="BP25" s="659"/>
      <c r="BQ25" s="659"/>
      <c r="BR25" s="659"/>
      <c r="BS25" s="660" t="s">
        <v>121</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5046202</v>
      </c>
      <c r="CS25" s="634"/>
      <c r="CT25" s="634"/>
      <c r="CU25" s="634"/>
      <c r="CV25" s="634"/>
      <c r="CW25" s="634"/>
      <c r="CX25" s="634"/>
      <c r="CY25" s="635"/>
      <c r="CZ25" s="624">
        <v>15</v>
      </c>
      <c r="DA25" s="636"/>
      <c r="DB25" s="636"/>
      <c r="DC25" s="637"/>
      <c r="DD25" s="627">
        <v>4579123</v>
      </c>
      <c r="DE25" s="634"/>
      <c r="DF25" s="634"/>
      <c r="DG25" s="634"/>
      <c r="DH25" s="634"/>
      <c r="DI25" s="634"/>
      <c r="DJ25" s="634"/>
      <c r="DK25" s="635"/>
      <c r="DL25" s="627">
        <v>4501425</v>
      </c>
      <c r="DM25" s="634"/>
      <c r="DN25" s="634"/>
      <c r="DO25" s="634"/>
      <c r="DP25" s="634"/>
      <c r="DQ25" s="634"/>
      <c r="DR25" s="634"/>
      <c r="DS25" s="634"/>
      <c r="DT25" s="634"/>
      <c r="DU25" s="634"/>
      <c r="DV25" s="635"/>
      <c r="DW25" s="624">
        <v>25.2</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11945</v>
      </c>
      <c r="S26" s="622"/>
      <c r="T26" s="622"/>
      <c r="U26" s="622"/>
      <c r="V26" s="622"/>
      <c r="W26" s="622"/>
      <c r="X26" s="622"/>
      <c r="Y26" s="623"/>
      <c r="Z26" s="659">
        <v>0</v>
      </c>
      <c r="AA26" s="659"/>
      <c r="AB26" s="659"/>
      <c r="AC26" s="659"/>
      <c r="AD26" s="660">
        <v>11945</v>
      </c>
      <c r="AE26" s="660"/>
      <c r="AF26" s="660"/>
      <c r="AG26" s="660"/>
      <c r="AH26" s="660"/>
      <c r="AI26" s="660"/>
      <c r="AJ26" s="660"/>
      <c r="AK26" s="660"/>
      <c r="AL26" s="624">
        <v>0.1</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121</v>
      </c>
      <c r="BH26" s="622"/>
      <c r="BI26" s="622"/>
      <c r="BJ26" s="622"/>
      <c r="BK26" s="622"/>
      <c r="BL26" s="622"/>
      <c r="BM26" s="622"/>
      <c r="BN26" s="623"/>
      <c r="BO26" s="659" t="s">
        <v>121</v>
      </c>
      <c r="BP26" s="659"/>
      <c r="BQ26" s="659"/>
      <c r="BR26" s="659"/>
      <c r="BS26" s="660" t="s">
        <v>121</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2724699</v>
      </c>
      <c r="CS26" s="622"/>
      <c r="CT26" s="622"/>
      <c r="CU26" s="622"/>
      <c r="CV26" s="622"/>
      <c r="CW26" s="622"/>
      <c r="CX26" s="622"/>
      <c r="CY26" s="623"/>
      <c r="CZ26" s="624">
        <v>8.1</v>
      </c>
      <c r="DA26" s="636"/>
      <c r="DB26" s="636"/>
      <c r="DC26" s="637"/>
      <c r="DD26" s="627">
        <v>2410392</v>
      </c>
      <c r="DE26" s="622"/>
      <c r="DF26" s="622"/>
      <c r="DG26" s="622"/>
      <c r="DH26" s="622"/>
      <c r="DI26" s="622"/>
      <c r="DJ26" s="622"/>
      <c r="DK26" s="623"/>
      <c r="DL26" s="627" t="s">
        <v>121</v>
      </c>
      <c r="DM26" s="622"/>
      <c r="DN26" s="622"/>
      <c r="DO26" s="622"/>
      <c r="DP26" s="622"/>
      <c r="DQ26" s="622"/>
      <c r="DR26" s="622"/>
      <c r="DS26" s="622"/>
      <c r="DT26" s="622"/>
      <c r="DU26" s="622"/>
      <c r="DV26" s="623"/>
      <c r="DW26" s="624" t="s">
        <v>121</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324885</v>
      </c>
      <c r="S27" s="622"/>
      <c r="T27" s="622"/>
      <c r="U27" s="622"/>
      <c r="V27" s="622"/>
      <c r="W27" s="622"/>
      <c r="X27" s="622"/>
      <c r="Y27" s="623"/>
      <c r="Z27" s="659">
        <v>0.9</v>
      </c>
      <c r="AA27" s="659"/>
      <c r="AB27" s="659"/>
      <c r="AC27" s="659"/>
      <c r="AD27" s="660" t="s">
        <v>121</v>
      </c>
      <c r="AE27" s="660"/>
      <c r="AF27" s="660"/>
      <c r="AG27" s="660"/>
      <c r="AH27" s="660"/>
      <c r="AI27" s="660"/>
      <c r="AJ27" s="660"/>
      <c r="AK27" s="660"/>
      <c r="AL27" s="624" t="s">
        <v>121</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13872728</v>
      </c>
      <c r="BH27" s="622"/>
      <c r="BI27" s="622"/>
      <c r="BJ27" s="622"/>
      <c r="BK27" s="622"/>
      <c r="BL27" s="622"/>
      <c r="BM27" s="622"/>
      <c r="BN27" s="623"/>
      <c r="BO27" s="659">
        <v>100</v>
      </c>
      <c r="BP27" s="659"/>
      <c r="BQ27" s="659"/>
      <c r="BR27" s="659"/>
      <c r="BS27" s="660">
        <v>406797</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9901740</v>
      </c>
      <c r="CS27" s="634"/>
      <c r="CT27" s="634"/>
      <c r="CU27" s="634"/>
      <c r="CV27" s="634"/>
      <c r="CW27" s="634"/>
      <c r="CX27" s="634"/>
      <c r="CY27" s="635"/>
      <c r="CZ27" s="624">
        <v>29.5</v>
      </c>
      <c r="DA27" s="636"/>
      <c r="DB27" s="636"/>
      <c r="DC27" s="637"/>
      <c r="DD27" s="627">
        <v>3357863</v>
      </c>
      <c r="DE27" s="634"/>
      <c r="DF27" s="634"/>
      <c r="DG27" s="634"/>
      <c r="DH27" s="634"/>
      <c r="DI27" s="634"/>
      <c r="DJ27" s="634"/>
      <c r="DK27" s="635"/>
      <c r="DL27" s="627">
        <v>2642678</v>
      </c>
      <c r="DM27" s="634"/>
      <c r="DN27" s="634"/>
      <c r="DO27" s="634"/>
      <c r="DP27" s="634"/>
      <c r="DQ27" s="634"/>
      <c r="DR27" s="634"/>
      <c r="DS27" s="634"/>
      <c r="DT27" s="634"/>
      <c r="DU27" s="634"/>
      <c r="DV27" s="635"/>
      <c r="DW27" s="624">
        <v>14.8</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428857</v>
      </c>
      <c r="S28" s="622"/>
      <c r="T28" s="622"/>
      <c r="U28" s="622"/>
      <c r="V28" s="622"/>
      <c r="W28" s="622"/>
      <c r="X28" s="622"/>
      <c r="Y28" s="623"/>
      <c r="Z28" s="659">
        <v>1.2</v>
      </c>
      <c r="AA28" s="659"/>
      <c r="AB28" s="659"/>
      <c r="AC28" s="659"/>
      <c r="AD28" s="660">
        <v>38223</v>
      </c>
      <c r="AE28" s="660"/>
      <c r="AF28" s="660"/>
      <c r="AG28" s="660"/>
      <c r="AH28" s="660"/>
      <c r="AI28" s="660"/>
      <c r="AJ28" s="660"/>
      <c r="AK28" s="660"/>
      <c r="AL28" s="624">
        <v>0.2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1814612</v>
      </c>
      <c r="CS28" s="622"/>
      <c r="CT28" s="622"/>
      <c r="CU28" s="622"/>
      <c r="CV28" s="622"/>
      <c r="CW28" s="622"/>
      <c r="CX28" s="622"/>
      <c r="CY28" s="623"/>
      <c r="CZ28" s="624">
        <v>5.4</v>
      </c>
      <c r="DA28" s="636"/>
      <c r="DB28" s="636"/>
      <c r="DC28" s="637"/>
      <c r="DD28" s="627">
        <v>1789649</v>
      </c>
      <c r="DE28" s="622"/>
      <c r="DF28" s="622"/>
      <c r="DG28" s="622"/>
      <c r="DH28" s="622"/>
      <c r="DI28" s="622"/>
      <c r="DJ28" s="622"/>
      <c r="DK28" s="623"/>
      <c r="DL28" s="627">
        <v>1789649</v>
      </c>
      <c r="DM28" s="622"/>
      <c r="DN28" s="622"/>
      <c r="DO28" s="622"/>
      <c r="DP28" s="622"/>
      <c r="DQ28" s="622"/>
      <c r="DR28" s="622"/>
      <c r="DS28" s="622"/>
      <c r="DT28" s="622"/>
      <c r="DU28" s="622"/>
      <c r="DV28" s="623"/>
      <c r="DW28" s="624">
        <v>10</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165168</v>
      </c>
      <c r="S29" s="622"/>
      <c r="T29" s="622"/>
      <c r="U29" s="622"/>
      <c r="V29" s="622"/>
      <c r="W29" s="622"/>
      <c r="X29" s="622"/>
      <c r="Y29" s="623"/>
      <c r="Z29" s="659">
        <v>0.5</v>
      </c>
      <c r="AA29" s="659"/>
      <c r="AB29" s="659"/>
      <c r="AC29" s="659"/>
      <c r="AD29" s="660" t="s">
        <v>121</v>
      </c>
      <c r="AE29" s="660"/>
      <c r="AF29" s="660"/>
      <c r="AG29" s="660"/>
      <c r="AH29" s="660"/>
      <c r="AI29" s="660"/>
      <c r="AJ29" s="660"/>
      <c r="AK29" s="660"/>
      <c r="AL29" s="624" t="s">
        <v>121</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1813870</v>
      </c>
      <c r="CS29" s="634"/>
      <c r="CT29" s="634"/>
      <c r="CU29" s="634"/>
      <c r="CV29" s="634"/>
      <c r="CW29" s="634"/>
      <c r="CX29" s="634"/>
      <c r="CY29" s="635"/>
      <c r="CZ29" s="624">
        <v>5.4</v>
      </c>
      <c r="DA29" s="636"/>
      <c r="DB29" s="636"/>
      <c r="DC29" s="637"/>
      <c r="DD29" s="627">
        <v>1788907</v>
      </c>
      <c r="DE29" s="634"/>
      <c r="DF29" s="634"/>
      <c r="DG29" s="634"/>
      <c r="DH29" s="634"/>
      <c r="DI29" s="634"/>
      <c r="DJ29" s="634"/>
      <c r="DK29" s="635"/>
      <c r="DL29" s="627">
        <v>1788907</v>
      </c>
      <c r="DM29" s="634"/>
      <c r="DN29" s="634"/>
      <c r="DO29" s="634"/>
      <c r="DP29" s="634"/>
      <c r="DQ29" s="634"/>
      <c r="DR29" s="634"/>
      <c r="DS29" s="634"/>
      <c r="DT29" s="634"/>
      <c r="DU29" s="634"/>
      <c r="DV29" s="635"/>
      <c r="DW29" s="624">
        <v>10</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6906038</v>
      </c>
      <c r="S30" s="622"/>
      <c r="T30" s="622"/>
      <c r="U30" s="622"/>
      <c r="V30" s="622"/>
      <c r="W30" s="622"/>
      <c r="X30" s="622"/>
      <c r="Y30" s="623"/>
      <c r="Z30" s="659">
        <v>19.899999999999999</v>
      </c>
      <c r="AA30" s="659"/>
      <c r="AB30" s="659"/>
      <c r="AC30" s="659"/>
      <c r="AD30" s="660" t="s">
        <v>121</v>
      </c>
      <c r="AE30" s="660"/>
      <c r="AF30" s="660"/>
      <c r="AG30" s="660"/>
      <c r="AH30" s="660"/>
      <c r="AI30" s="660"/>
      <c r="AJ30" s="660"/>
      <c r="AK30" s="660"/>
      <c r="AL30" s="624" t="s">
        <v>121</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6"/>
      <c r="BI30" s="696"/>
      <c r="BJ30" s="696"/>
      <c r="BK30" s="696"/>
      <c r="BL30" s="696"/>
      <c r="BM30" s="696"/>
      <c r="BN30" s="696"/>
      <c r="BO30" s="696"/>
      <c r="BP30" s="696"/>
      <c r="BQ30" s="697"/>
      <c r="BR30" s="673" t="s">
        <v>295</v>
      </c>
      <c r="BS30" s="696"/>
      <c r="BT30" s="696"/>
      <c r="BU30" s="696"/>
      <c r="BV30" s="696"/>
      <c r="BW30" s="696"/>
      <c r="BX30" s="696"/>
      <c r="BY30" s="696"/>
      <c r="BZ30" s="696"/>
      <c r="CA30" s="696"/>
      <c r="CB30" s="697"/>
      <c r="CD30" s="642"/>
      <c r="CE30" s="643"/>
      <c r="CF30" s="618" t="s">
        <v>296</v>
      </c>
      <c r="CG30" s="619"/>
      <c r="CH30" s="619"/>
      <c r="CI30" s="619"/>
      <c r="CJ30" s="619"/>
      <c r="CK30" s="619"/>
      <c r="CL30" s="619"/>
      <c r="CM30" s="619"/>
      <c r="CN30" s="619"/>
      <c r="CO30" s="619"/>
      <c r="CP30" s="619"/>
      <c r="CQ30" s="620"/>
      <c r="CR30" s="621">
        <v>1687558</v>
      </c>
      <c r="CS30" s="622"/>
      <c r="CT30" s="622"/>
      <c r="CU30" s="622"/>
      <c r="CV30" s="622"/>
      <c r="CW30" s="622"/>
      <c r="CX30" s="622"/>
      <c r="CY30" s="623"/>
      <c r="CZ30" s="624">
        <v>5</v>
      </c>
      <c r="DA30" s="636"/>
      <c r="DB30" s="636"/>
      <c r="DC30" s="637"/>
      <c r="DD30" s="627">
        <v>1662595</v>
      </c>
      <c r="DE30" s="622"/>
      <c r="DF30" s="622"/>
      <c r="DG30" s="622"/>
      <c r="DH30" s="622"/>
      <c r="DI30" s="622"/>
      <c r="DJ30" s="622"/>
      <c r="DK30" s="623"/>
      <c r="DL30" s="627">
        <v>1662595</v>
      </c>
      <c r="DM30" s="622"/>
      <c r="DN30" s="622"/>
      <c r="DO30" s="622"/>
      <c r="DP30" s="622"/>
      <c r="DQ30" s="622"/>
      <c r="DR30" s="622"/>
      <c r="DS30" s="622"/>
      <c r="DT30" s="622"/>
      <c r="DU30" s="622"/>
      <c r="DV30" s="623"/>
      <c r="DW30" s="624">
        <v>9.3000000000000007</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v>18663</v>
      </c>
      <c r="S31" s="622"/>
      <c r="T31" s="622"/>
      <c r="U31" s="622"/>
      <c r="V31" s="622"/>
      <c r="W31" s="622"/>
      <c r="X31" s="622"/>
      <c r="Y31" s="623"/>
      <c r="Z31" s="659">
        <v>0.1</v>
      </c>
      <c r="AA31" s="659"/>
      <c r="AB31" s="659"/>
      <c r="AC31" s="659"/>
      <c r="AD31" s="660">
        <v>18663</v>
      </c>
      <c r="AE31" s="660"/>
      <c r="AF31" s="660"/>
      <c r="AG31" s="660"/>
      <c r="AH31" s="660"/>
      <c r="AI31" s="660"/>
      <c r="AJ31" s="660"/>
      <c r="AK31" s="660"/>
      <c r="AL31" s="624">
        <v>0.1</v>
      </c>
      <c r="AM31" s="625"/>
      <c r="AN31" s="625"/>
      <c r="AO31" s="661"/>
      <c r="AP31" s="691" t="s">
        <v>298</v>
      </c>
      <c r="AQ31" s="692"/>
      <c r="AR31" s="692"/>
      <c r="AS31" s="692"/>
      <c r="AT31" s="693" t="s">
        <v>299</v>
      </c>
      <c r="AU31" s="206"/>
      <c r="AV31" s="206"/>
      <c r="AW31" s="206"/>
      <c r="AX31" s="679" t="s">
        <v>177</v>
      </c>
      <c r="AY31" s="680"/>
      <c r="AZ31" s="680"/>
      <c r="BA31" s="680"/>
      <c r="BB31" s="680"/>
      <c r="BC31" s="680"/>
      <c r="BD31" s="680"/>
      <c r="BE31" s="680"/>
      <c r="BF31" s="681"/>
      <c r="BG31" s="683">
        <v>99.5</v>
      </c>
      <c r="BH31" s="684"/>
      <c r="BI31" s="684"/>
      <c r="BJ31" s="684"/>
      <c r="BK31" s="684"/>
      <c r="BL31" s="684"/>
      <c r="BM31" s="685">
        <v>98.7</v>
      </c>
      <c r="BN31" s="684"/>
      <c r="BO31" s="684"/>
      <c r="BP31" s="684"/>
      <c r="BQ31" s="686"/>
      <c r="BR31" s="683">
        <v>99.5</v>
      </c>
      <c r="BS31" s="684"/>
      <c r="BT31" s="684"/>
      <c r="BU31" s="684"/>
      <c r="BV31" s="684"/>
      <c r="BW31" s="684"/>
      <c r="BX31" s="685">
        <v>98.7</v>
      </c>
      <c r="BY31" s="684"/>
      <c r="BZ31" s="684"/>
      <c r="CA31" s="684"/>
      <c r="CB31" s="686"/>
      <c r="CD31" s="642"/>
      <c r="CE31" s="643"/>
      <c r="CF31" s="618" t="s">
        <v>300</v>
      </c>
      <c r="CG31" s="619"/>
      <c r="CH31" s="619"/>
      <c r="CI31" s="619"/>
      <c r="CJ31" s="619"/>
      <c r="CK31" s="619"/>
      <c r="CL31" s="619"/>
      <c r="CM31" s="619"/>
      <c r="CN31" s="619"/>
      <c r="CO31" s="619"/>
      <c r="CP31" s="619"/>
      <c r="CQ31" s="620"/>
      <c r="CR31" s="621">
        <v>126312</v>
      </c>
      <c r="CS31" s="634"/>
      <c r="CT31" s="634"/>
      <c r="CU31" s="634"/>
      <c r="CV31" s="634"/>
      <c r="CW31" s="634"/>
      <c r="CX31" s="634"/>
      <c r="CY31" s="635"/>
      <c r="CZ31" s="624">
        <v>0.4</v>
      </c>
      <c r="DA31" s="636"/>
      <c r="DB31" s="636"/>
      <c r="DC31" s="637"/>
      <c r="DD31" s="627">
        <v>126312</v>
      </c>
      <c r="DE31" s="634"/>
      <c r="DF31" s="634"/>
      <c r="DG31" s="634"/>
      <c r="DH31" s="634"/>
      <c r="DI31" s="634"/>
      <c r="DJ31" s="634"/>
      <c r="DK31" s="635"/>
      <c r="DL31" s="627">
        <v>126312</v>
      </c>
      <c r="DM31" s="634"/>
      <c r="DN31" s="634"/>
      <c r="DO31" s="634"/>
      <c r="DP31" s="634"/>
      <c r="DQ31" s="634"/>
      <c r="DR31" s="634"/>
      <c r="DS31" s="634"/>
      <c r="DT31" s="634"/>
      <c r="DU31" s="634"/>
      <c r="DV31" s="635"/>
      <c r="DW31" s="624">
        <v>0.7</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2704733</v>
      </c>
      <c r="S32" s="622"/>
      <c r="T32" s="622"/>
      <c r="U32" s="622"/>
      <c r="V32" s="622"/>
      <c r="W32" s="622"/>
      <c r="X32" s="622"/>
      <c r="Y32" s="623"/>
      <c r="Z32" s="659">
        <v>7.8</v>
      </c>
      <c r="AA32" s="659"/>
      <c r="AB32" s="659"/>
      <c r="AC32" s="659"/>
      <c r="AD32" s="660" t="s">
        <v>121</v>
      </c>
      <c r="AE32" s="660"/>
      <c r="AF32" s="660"/>
      <c r="AG32" s="660"/>
      <c r="AH32" s="660"/>
      <c r="AI32" s="660"/>
      <c r="AJ32" s="660"/>
      <c r="AK32" s="660"/>
      <c r="AL32" s="624" t="s">
        <v>121</v>
      </c>
      <c r="AM32" s="625"/>
      <c r="AN32" s="625"/>
      <c r="AO32" s="661"/>
      <c r="AP32" s="662"/>
      <c r="AQ32" s="663"/>
      <c r="AR32" s="663"/>
      <c r="AS32" s="663"/>
      <c r="AT32" s="694"/>
      <c r="AU32" s="202" t="s">
        <v>302</v>
      </c>
      <c r="AX32" s="618" t="s">
        <v>303</v>
      </c>
      <c r="AY32" s="619"/>
      <c r="AZ32" s="619"/>
      <c r="BA32" s="619"/>
      <c r="BB32" s="619"/>
      <c r="BC32" s="619"/>
      <c r="BD32" s="619"/>
      <c r="BE32" s="619"/>
      <c r="BF32" s="620"/>
      <c r="BG32" s="687">
        <v>99.3</v>
      </c>
      <c r="BH32" s="634"/>
      <c r="BI32" s="634"/>
      <c r="BJ32" s="634"/>
      <c r="BK32" s="634"/>
      <c r="BL32" s="634"/>
      <c r="BM32" s="625">
        <v>98.1</v>
      </c>
      <c r="BN32" s="634"/>
      <c r="BO32" s="634"/>
      <c r="BP32" s="634"/>
      <c r="BQ32" s="657"/>
      <c r="BR32" s="687">
        <v>99.3</v>
      </c>
      <c r="BS32" s="634"/>
      <c r="BT32" s="634"/>
      <c r="BU32" s="634"/>
      <c r="BV32" s="634"/>
      <c r="BW32" s="634"/>
      <c r="BX32" s="625">
        <v>98.1</v>
      </c>
      <c r="BY32" s="634"/>
      <c r="BZ32" s="634"/>
      <c r="CA32" s="634"/>
      <c r="CB32" s="657"/>
      <c r="CD32" s="644"/>
      <c r="CE32" s="645"/>
      <c r="CF32" s="618" t="s">
        <v>304</v>
      </c>
      <c r="CG32" s="619"/>
      <c r="CH32" s="619"/>
      <c r="CI32" s="619"/>
      <c r="CJ32" s="619"/>
      <c r="CK32" s="619"/>
      <c r="CL32" s="619"/>
      <c r="CM32" s="619"/>
      <c r="CN32" s="619"/>
      <c r="CO32" s="619"/>
      <c r="CP32" s="619"/>
      <c r="CQ32" s="620"/>
      <c r="CR32" s="621">
        <v>742</v>
      </c>
      <c r="CS32" s="622"/>
      <c r="CT32" s="622"/>
      <c r="CU32" s="622"/>
      <c r="CV32" s="622"/>
      <c r="CW32" s="622"/>
      <c r="CX32" s="622"/>
      <c r="CY32" s="623"/>
      <c r="CZ32" s="624">
        <v>0</v>
      </c>
      <c r="DA32" s="636"/>
      <c r="DB32" s="636"/>
      <c r="DC32" s="637"/>
      <c r="DD32" s="627">
        <v>742</v>
      </c>
      <c r="DE32" s="622"/>
      <c r="DF32" s="622"/>
      <c r="DG32" s="622"/>
      <c r="DH32" s="622"/>
      <c r="DI32" s="622"/>
      <c r="DJ32" s="622"/>
      <c r="DK32" s="623"/>
      <c r="DL32" s="627">
        <v>742</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27827</v>
      </c>
      <c r="S33" s="622"/>
      <c r="T33" s="622"/>
      <c r="U33" s="622"/>
      <c r="V33" s="622"/>
      <c r="W33" s="622"/>
      <c r="X33" s="622"/>
      <c r="Y33" s="623"/>
      <c r="Z33" s="659">
        <v>0.1</v>
      </c>
      <c r="AA33" s="659"/>
      <c r="AB33" s="659"/>
      <c r="AC33" s="659"/>
      <c r="AD33" s="660">
        <v>7100</v>
      </c>
      <c r="AE33" s="660"/>
      <c r="AF33" s="660"/>
      <c r="AG33" s="660"/>
      <c r="AH33" s="660"/>
      <c r="AI33" s="660"/>
      <c r="AJ33" s="660"/>
      <c r="AK33" s="660"/>
      <c r="AL33" s="624">
        <v>0</v>
      </c>
      <c r="AM33" s="625"/>
      <c r="AN33" s="625"/>
      <c r="AO33" s="661"/>
      <c r="AP33" s="664"/>
      <c r="AQ33" s="665"/>
      <c r="AR33" s="665"/>
      <c r="AS33" s="665"/>
      <c r="AT33" s="695"/>
      <c r="AU33" s="207"/>
      <c r="AV33" s="207"/>
      <c r="AW33" s="207"/>
      <c r="AX33" s="602" t="s">
        <v>306</v>
      </c>
      <c r="AY33" s="603"/>
      <c r="AZ33" s="603"/>
      <c r="BA33" s="603"/>
      <c r="BB33" s="603"/>
      <c r="BC33" s="603"/>
      <c r="BD33" s="603"/>
      <c r="BE33" s="603"/>
      <c r="BF33" s="604"/>
      <c r="BG33" s="682">
        <v>99.7</v>
      </c>
      <c r="BH33" s="606"/>
      <c r="BI33" s="606"/>
      <c r="BJ33" s="606"/>
      <c r="BK33" s="606"/>
      <c r="BL33" s="606"/>
      <c r="BM33" s="652">
        <v>99.1</v>
      </c>
      <c r="BN33" s="606"/>
      <c r="BO33" s="606"/>
      <c r="BP33" s="606"/>
      <c r="BQ33" s="669"/>
      <c r="BR33" s="682">
        <v>99.7</v>
      </c>
      <c r="BS33" s="606"/>
      <c r="BT33" s="606"/>
      <c r="BU33" s="606"/>
      <c r="BV33" s="606"/>
      <c r="BW33" s="606"/>
      <c r="BX33" s="652">
        <v>99</v>
      </c>
      <c r="BY33" s="606"/>
      <c r="BZ33" s="606"/>
      <c r="CA33" s="606"/>
      <c r="CB33" s="669"/>
      <c r="CD33" s="618" t="s">
        <v>307</v>
      </c>
      <c r="CE33" s="619"/>
      <c r="CF33" s="619"/>
      <c r="CG33" s="619"/>
      <c r="CH33" s="619"/>
      <c r="CI33" s="619"/>
      <c r="CJ33" s="619"/>
      <c r="CK33" s="619"/>
      <c r="CL33" s="619"/>
      <c r="CM33" s="619"/>
      <c r="CN33" s="619"/>
      <c r="CO33" s="619"/>
      <c r="CP33" s="619"/>
      <c r="CQ33" s="620"/>
      <c r="CR33" s="621">
        <v>12878760</v>
      </c>
      <c r="CS33" s="634"/>
      <c r="CT33" s="634"/>
      <c r="CU33" s="634"/>
      <c r="CV33" s="634"/>
      <c r="CW33" s="634"/>
      <c r="CX33" s="634"/>
      <c r="CY33" s="635"/>
      <c r="CZ33" s="624">
        <v>38.4</v>
      </c>
      <c r="DA33" s="636"/>
      <c r="DB33" s="636"/>
      <c r="DC33" s="637"/>
      <c r="DD33" s="627">
        <v>10030300</v>
      </c>
      <c r="DE33" s="634"/>
      <c r="DF33" s="634"/>
      <c r="DG33" s="634"/>
      <c r="DH33" s="634"/>
      <c r="DI33" s="634"/>
      <c r="DJ33" s="634"/>
      <c r="DK33" s="635"/>
      <c r="DL33" s="627">
        <v>6743822</v>
      </c>
      <c r="DM33" s="634"/>
      <c r="DN33" s="634"/>
      <c r="DO33" s="634"/>
      <c r="DP33" s="634"/>
      <c r="DQ33" s="634"/>
      <c r="DR33" s="634"/>
      <c r="DS33" s="634"/>
      <c r="DT33" s="634"/>
      <c r="DU33" s="634"/>
      <c r="DV33" s="635"/>
      <c r="DW33" s="624">
        <v>37.700000000000003</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270349</v>
      </c>
      <c r="S34" s="622"/>
      <c r="T34" s="622"/>
      <c r="U34" s="622"/>
      <c r="V34" s="622"/>
      <c r="W34" s="622"/>
      <c r="X34" s="622"/>
      <c r="Y34" s="623"/>
      <c r="Z34" s="659">
        <v>0.8</v>
      </c>
      <c r="AA34" s="659"/>
      <c r="AB34" s="659"/>
      <c r="AC34" s="659"/>
      <c r="AD34" s="660" t="s">
        <v>121</v>
      </c>
      <c r="AE34" s="660"/>
      <c r="AF34" s="660"/>
      <c r="AG34" s="660"/>
      <c r="AH34" s="660"/>
      <c r="AI34" s="660"/>
      <c r="AJ34" s="660"/>
      <c r="AK34" s="660"/>
      <c r="AL34" s="624" t="s">
        <v>121</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4407785</v>
      </c>
      <c r="CS34" s="622"/>
      <c r="CT34" s="622"/>
      <c r="CU34" s="622"/>
      <c r="CV34" s="622"/>
      <c r="CW34" s="622"/>
      <c r="CX34" s="622"/>
      <c r="CY34" s="623"/>
      <c r="CZ34" s="624">
        <v>13.1</v>
      </c>
      <c r="DA34" s="636"/>
      <c r="DB34" s="636"/>
      <c r="DC34" s="637"/>
      <c r="DD34" s="627">
        <v>3128668</v>
      </c>
      <c r="DE34" s="622"/>
      <c r="DF34" s="622"/>
      <c r="DG34" s="622"/>
      <c r="DH34" s="622"/>
      <c r="DI34" s="622"/>
      <c r="DJ34" s="622"/>
      <c r="DK34" s="623"/>
      <c r="DL34" s="627">
        <v>2671604</v>
      </c>
      <c r="DM34" s="622"/>
      <c r="DN34" s="622"/>
      <c r="DO34" s="622"/>
      <c r="DP34" s="622"/>
      <c r="DQ34" s="622"/>
      <c r="DR34" s="622"/>
      <c r="DS34" s="622"/>
      <c r="DT34" s="622"/>
      <c r="DU34" s="622"/>
      <c r="DV34" s="623"/>
      <c r="DW34" s="624">
        <v>15</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895815</v>
      </c>
      <c r="S35" s="622"/>
      <c r="T35" s="622"/>
      <c r="U35" s="622"/>
      <c r="V35" s="622"/>
      <c r="W35" s="622"/>
      <c r="X35" s="622"/>
      <c r="Y35" s="623"/>
      <c r="Z35" s="659">
        <v>2.6</v>
      </c>
      <c r="AA35" s="659"/>
      <c r="AB35" s="659"/>
      <c r="AC35" s="659"/>
      <c r="AD35" s="660" t="s">
        <v>121</v>
      </c>
      <c r="AE35" s="660"/>
      <c r="AF35" s="660"/>
      <c r="AG35" s="660"/>
      <c r="AH35" s="660"/>
      <c r="AI35" s="660"/>
      <c r="AJ35" s="660"/>
      <c r="AK35" s="660"/>
      <c r="AL35" s="624" t="s">
        <v>121</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77545</v>
      </c>
      <c r="CS35" s="634"/>
      <c r="CT35" s="634"/>
      <c r="CU35" s="634"/>
      <c r="CV35" s="634"/>
      <c r="CW35" s="634"/>
      <c r="CX35" s="634"/>
      <c r="CY35" s="635"/>
      <c r="CZ35" s="624">
        <v>0.2</v>
      </c>
      <c r="DA35" s="636"/>
      <c r="DB35" s="636"/>
      <c r="DC35" s="637"/>
      <c r="DD35" s="627">
        <v>39908</v>
      </c>
      <c r="DE35" s="634"/>
      <c r="DF35" s="634"/>
      <c r="DG35" s="634"/>
      <c r="DH35" s="634"/>
      <c r="DI35" s="634"/>
      <c r="DJ35" s="634"/>
      <c r="DK35" s="635"/>
      <c r="DL35" s="627">
        <v>38211</v>
      </c>
      <c r="DM35" s="634"/>
      <c r="DN35" s="634"/>
      <c r="DO35" s="634"/>
      <c r="DP35" s="634"/>
      <c r="DQ35" s="634"/>
      <c r="DR35" s="634"/>
      <c r="DS35" s="634"/>
      <c r="DT35" s="634"/>
      <c r="DU35" s="634"/>
      <c r="DV35" s="635"/>
      <c r="DW35" s="624">
        <v>0.2</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1218788</v>
      </c>
      <c r="S36" s="622"/>
      <c r="T36" s="622"/>
      <c r="U36" s="622"/>
      <c r="V36" s="622"/>
      <c r="W36" s="622"/>
      <c r="X36" s="622"/>
      <c r="Y36" s="623"/>
      <c r="Z36" s="659">
        <v>3.5</v>
      </c>
      <c r="AA36" s="659"/>
      <c r="AB36" s="659"/>
      <c r="AC36" s="659"/>
      <c r="AD36" s="660" t="s">
        <v>121</v>
      </c>
      <c r="AE36" s="660"/>
      <c r="AF36" s="660"/>
      <c r="AG36" s="660"/>
      <c r="AH36" s="660"/>
      <c r="AI36" s="660"/>
      <c r="AJ36" s="660"/>
      <c r="AK36" s="660"/>
      <c r="AL36" s="624" t="s">
        <v>121</v>
      </c>
      <c r="AM36" s="625"/>
      <c r="AN36" s="625"/>
      <c r="AO36" s="661"/>
      <c r="AP36" s="210"/>
      <c r="AQ36" s="670" t="s">
        <v>315</v>
      </c>
      <c r="AR36" s="671"/>
      <c r="AS36" s="671"/>
      <c r="AT36" s="671"/>
      <c r="AU36" s="671"/>
      <c r="AV36" s="671"/>
      <c r="AW36" s="671"/>
      <c r="AX36" s="671"/>
      <c r="AY36" s="672"/>
      <c r="AZ36" s="676">
        <v>3099277</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191915</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3604951</v>
      </c>
      <c r="CS36" s="622"/>
      <c r="CT36" s="622"/>
      <c r="CU36" s="622"/>
      <c r="CV36" s="622"/>
      <c r="CW36" s="622"/>
      <c r="CX36" s="622"/>
      <c r="CY36" s="623"/>
      <c r="CZ36" s="624">
        <v>10.7</v>
      </c>
      <c r="DA36" s="636"/>
      <c r="DB36" s="636"/>
      <c r="DC36" s="637"/>
      <c r="DD36" s="627">
        <v>3057440</v>
      </c>
      <c r="DE36" s="622"/>
      <c r="DF36" s="622"/>
      <c r="DG36" s="622"/>
      <c r="DH36" s="622"/>
      <c r="DI36" s="622"/>
      <c r="DJ36" s="622"/>
      <c r="DK36" s="623"/>
      <c r="DL36" s="627">
        <v>2036504</v>
      </c>
      <c r="DM36" s="622"/>
      <c r="DN36" s="622"/>
      <c r="DO36" s="622"/>
      <c r="DP36" s="622"/>
      <c r="DQ36" s="622"/>
      <c r="DR36" s="622"/>
      <c r="DS36" s="622"/>
      <c r="DT36" s="622"/>
      <c r="DU36" s="622"/>
      <c r="DV36" s="623"/>
      <c r="DW36" s="624">
        <v>11.4</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1414346</v>
      </c>
      <c r="S37" s="622"/>
      <c r="T37" s="622"/>
      <c r="U37" s="622"/>
      <c r="V37" s="622"/>
      <c r="W37" s="622"/>
      <c r="X37" s="622"/>
      <c r="Y37" s="623"/>
      <c r="Z37" s="659">
        <v>4.0999999999999996</v>
      </c>
      <c r="AA37" s="659"/>
      <c r="AB37" s="659"/>
      <c r="AC37" s="659"/>
      <c r="AD37" s="660">
        <v>25844</v>
      </c>
      <c r="AE37" s="660"/>
      <c r="AF37" s="660"/>
      <c r="AG37" s="660"/>
      <c r="AH37" s="660"/>
      <c r="AI37" s="660"/>
      <c r="AJ37" s="660"/>
      <c r="AK37" s="660"/>
      <c r="AL37" s="624">
        <v>0.1</v>
      </c>
      <c r="AM37" s="625"/>
      <c r="AN37" s="625"/>
      <c r="AO37" s="661"/>
      <c r="AQ37" s="654" t="s">
        <v>319</v>
      </c>
      <c r="AR37" s="655"/>
      <c r="AS37" s="655"/>
      <c r="AT37" s="655"/>
      <c r="AU37" s="655"/>
      <c r="AV37" s="655"/>
      <c r="AW37" s="655"/>
      <c r="AX37" s="655"/>
      <c r="AY37" s="656"/>
      <c r="AZ37" s="621">
        <v>533903</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126711</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1300378</v>
      </c>
      <c r="CS37" s="634"/>
      <c r="CT37" s="634"/>
      <c r="CU37" s="634"/>
      <c r="CV37" s="634"/>
      <c r="CW37" s="634"/>
      <c r="CX37" s="634"/>
      <c r="CY37" s="635"/>
      <c r="CZ37" s="624">
        <v>3.9</v>
      </c>
      <c r="DA37" s="636"/>
      <c r="DB37" s="636"/>
      <c r="DC37" s="637"/>
      <c r="DD37" s="627">
        <v>1285878</v>
      </c>
      <c r="DE37" s="634"/>
      <c r="DF37" s="634"/>
      <c r="DG37" s="634"/>
      <c r="DH37" s="634"/>
      <c r="DI37" s="634"/>
      <c r="DJ37" s="634"/>
      <c r="DK37" s="635"/>
      <c r="DL37" s="627">
        <v>1176620</v>
      </c>
      <c r="DM37" s="634"/>
      <c r="DN37" s="634"/>
      <c r="DO37" s="634"/>
      <c r="DP37" s="634"/>
      <c r="DQ37" s="634"/>
      <c r="DR37" s="634"/>
      <c r="DS37" s="634"/>
      <c r="DT37" s="634"/>
      <c r="DU37" s="634"/>
      <c r="DV37" s="635"/>
      <c r="DW37" s="624">
        <v>6.6</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1505800</v>
      </c>
      <c r="S38" s="622"/>
      <c r="T38" s="622"/>
      <c r="U38" s="622"/>
      <c r="V38" s="622"/>
      <c r="W38" s="622"/>
      <c r="X38" s="622"/>
      <c r="Y38" s="623"/>
      <c r="Z38" s="659">
        <v>4.3</v>
      </c>
      <c r="AA38" s="659"/>
      <c r="AB38" s="659"/>
      <c r="AC38" s="659"/>
      <c r="AD38" s="660" t="s">
        <v>121</v>
      </c>
      <c r="AE38" s="660"/>
      <c r="AF38" s="660"/>
      <c r="AG38" s="660"/>
      <c r="AH38" s="660"/>
      <c r="AI38" s="660"/>
      <c r="AJ38" s="660"/>
      <c r="AK38" s="660"/>
      <c r="AL38" s="624" t="s">
        <v>121</v>
      </c>
      <c r="AM38" s="625"/>
      <c r="AN38" s="625"/>
      <c r="AO38" s="661"/>
      <c r="AQ38" s="654" t="s">
        <v>323</v>
      </c>
      <c r="AR38" s="655"/>
      <c r="AS38" s="655"/>
      <c r="AT38" s="655"/>
      <c r="AU38" s="655"/>
      <c r="AV38" s="655"/>
      <c r="AW38" s="655"/>
      <c r="AX38" s="655"/>
      <c r="AY38" s="656"/>
      <c r="AZ38" s="621">
        <v>7070</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7888</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2558304</v>
      </c>
      <c r="CS38" s="622"/>
      <c r="CT38" s="622"/>
      <c r="CU38" s="622"/>
      <c r="CV38" s="622"/>
      <c r="CW38" s="622"/>
      <c r="CX38" s="622"/>
      <c r="CY38" s="623"/>
      <c r="CZ38" s="624">
        <v>7.6</v>
      </c>
      <c r="DA38" s="636"/>
      <c r="DB38" s="636"/>
      <c r="DC38" s="637"/>
      <c r="DD38" s="627">
        <v>2082547</v>
      </c>
      <c r="DE38" s="622"/>
      <c r="DF38" s="622"/>
      <c r="DG38" s="622"/>
      <c r="DH38" s="622"/>
      <c r="DI38" s="622"/>
      <c r="DJ38" s="622"/>
      <c r="DK38" s="623"/>
      <c r="DL38" s="627">
        <v>1997503</v>
      </c>
      <c r="DM38" s="622"/>
      <c r="DN38" s="622"/>
      <c r="DO38" s="622"/>
      <c r="DP38" s="622"/>
      <c r="DQ38" s="622"/>
      <c r="DR38" s="622"/>
      <c r="DS38" s="622"/>
      <c r="DT38" s="622"/>
      <c r="DU38" s="622"/>
      <c r="DV38" s="623"/>
      <c r="DW38" s="624">
        <v>11.2</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121</v>
      </c>
      <c r="S39" s="622"/>
      <c r="T39" s="622"/>
      <c r="U39" s="622"/>
      <c r="V39" s="622"/>
      <c r="W39" s="622"/>
      <c r="X39" s="622"/>
      <c r="Y39" s="623"/>
      <c r="Z39" s="659" t="s">
        <v>121</v>
      </c>
      <c r="AA39" s="659"/>
      <c r="AB39" s="659"/>
      <c r="AC39" s="659"/>
      <c r="AD39" s="660" t="s">
        <v>121</v>
      </c>
      <c r="AE39" s="660"/>
      <c r="AF39" s="660"/>
      <c r="AG39" s="660"/>
      <c r="AH39" s="660"/>
      <c r="AI39" s="660"/>
      <c r="AJ39" s="660"/>
      <c r="AK39" s="660"/>
      <c r="AL39" s="624" t="s">
        <v>121</v>
      </c>
      <c r="AM39" s="625"/>
      <c r="AN39" s="625"/>
      <c r="AO39" s="661"/>
      <c r="AQ39" s="654" t="s">
        <v>327</v>
      </c>
      <c r="AR39" s="655"/>
      <c r="AS39" s="655"/>
      <c r="AT39" s="655"/>
      <c r="AU39" s="655"/>
      <c r="AV39" s="655"/>
      <c r="AW39" s="655"/>
      <c r="AX39" s="655"/>
      <c r="AY39" s="656"/>
      <c r="AZ39" s="621">
        <v>1144</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11141</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1803954</v>
      </c>
      <c r="CS39" s="634"/>
      <c r="CT39" s="634"/>
      <c r="CU39" s="634"/>
      <c r="CV39" s="634"/>
      <c r="CW39" s="634"/>
      <c r="CX39" s="634"/>
      <c r="CY39" s="635"/>
      <c r="CZ39" s="624">
        <v>5.4</v>
      </c>
      <c r="DA39" s="636"/>
      <c r="DB39" s="636"/>
      <c r="DC39" s="637"/>
      <c r="DD39" s="627">
        <v>1718516</v>
      </c>
      <c r="DE39" s="634"/>
      <c r="DF39" s="634"/>
      <c r="DG39" s="634"/>
      <c r="DH39" s="634"/>
      <c r="DI39" s="634"/>
      <c r="DJ39" s="634"/>
      <c r="DK39" s="635"/>
      <c r="DL39" s="627" t="s">
        <v>121</v>
      </c>
      <c r="DM39" s="634"/>
      <c r="DN39" s="634"/>
      <c r="DO39" s="634"/>
      <c r="DP39" s="634"/>
      <c r="DQ39" s="634"/>
      <c r="DR39" s="634"/>
      <c r="DS39" s="634"/>
      <c r="DT39" s="634"/>
      <c r="DU39" s="634"/>
      <c r="DV39" s="635"/>
      <c r="DW39" s="624" t="s">
        <v>121</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53000</v>
      </c>
      <c r="S40" s="622"/>
      <c r="T40" s="622"/>
      <c r="U40" s="622"/>
      <c r="V40" s="622"/>
      <c r="W40" s="622"/>
      <c r="X40" s="622"/>
      <c r="Y40" s="623"/>
      <c r="Z40" s="659">
        <v>0.2</v>
      </c>
      <c r="AA40" s="659"/>
      <c r="AB40" s="659"/>
      <c r="AC40" s="659"/>
      <c r="AD40" s="660" t="s">
        <v>121</v>
      </c>
      <c r="AE40" s="660"/>
      <c r="AF40" s="660"/>
      <c r="AG40" s="660"/>
      <c r="AH40" s="660"/>
      <c r="AI40" s="660"/>
      <c r="AJ40" s="660"/>
      <c r="AK40" s="660"/>
      <c r="AL40" s="624" t="s">
        <v>121</v>
      </c>
      <c r="AM40" s="625"/>
      <c r="AN40" s="625"/>
      <c r="AO40" s="661"/>
      <c r="AQ40" s="654" t="s">
        <v>331</v>
      </c>
      <c r="AR40" s="655"/>
      <c r="AS40" s="655"/>
      <c r="AT40" s="655"/>
      <c r="AU40" s="655"/>
      <c r="AV40" s="655"/>
      <c r="AW40" s="655"/>
      <c r="AX40" s="655"/>
      <c r="AY40" s="656"/>
      <c r="AZ40" s="621" t="s">
        <v>121</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123</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426221</v>
      </c>
      <c r="CS40" s="622"/>
      <c r="CT40" s="622"/>
      <c r="CU40" s="622"/>
      <c r="CV40" s="622"/>
      <c r="CW40" s="622"/>
      <c r="CX40" s="622"/>
      <c r="CY40" s="623"/>
      <c r="CZ40" s="624">
        <v>1.3</v>
      </c>
      <c r="DA40" s="636"/>
      <c r="DB40" s="636"/>
      <c r="DC40" s="637"/>
      <c r="DD40" s="627">
        <v>3221</v>
      </c>
      <c r="DE40" s="622"/>
      <c r="DF40" s="622"/>
      <c r="DG40" s="622"/>
      <c r="DH40" s="622"/>
      <c r="DI40" s="622"/>
      <c r="DJ40" s="622"/>
      <c r="DK40" s="623"/>
      <c r="DL40" s="627" t="s">
        <v>121</v>
      </c>
      <c r="DM40" s="622"/>
      <c r="DN40" s="622"/>
      <c r="DO40" s="622"/>
      <c r="DP40" s="622"/>
      <c r="DQ40" s="622"/>
      <c r="DR40" s="622"/>
      <c r="DS40" s="622"/>
      <c r="DT40" s="622"/>
      <c r="DU40" s="622"/>
      <c r="DV40" s="623"/>
      <c r="DW40" s="624" t="s">
        <v>121</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34724625</v>
      </c>
      <c r="S41" s="646"/>
      <c r="T41" s="646"/>
      <c r="U41" s="646"/>
      <c r="V41" s="646"/>
      <c r="W41" s="646"/>
      <c r="X41" s="646"/>
      <c r="Y41" s="649"/>
      <c r="Z41" s="650">
        <v>100</v>
      </c>
      <c r="AA41" s="650"/>
      <c r="AB41" s="650"/>
      <c r="AC41" s="650"/>
      <c r="AD41" s="651">
        <v>17811956</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577503</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121</v>
      </c>
      <c r="CS41" s="634"/>
      <c r="CT41" s="634"/>
      <c r="CU41" s="634"/>
      <c r="CV41" s="634"/>
      <c r="CW41" s="634"/>
      <c r="CX41" s="634"/>
      <c r="CY41" s="635"/>
      <c r="CZ41" s="624" t="s">
        <v>121</v>
      </c>
      <c r="DA41" s="636"/>
      <c r="DB41" s="636"/>
      <c r="DC41" s="637"/>
      <c r="DD41" s="627" t="s">
        <v>121</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1979657</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451</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3903301</v>
      </c>
      <c r="CS42" s="634"/>
      <c r="CT42" s="634"/>
      <c r="CU42" s="634"/>
      <c r="CV42" s="634"/>
      <c r="CW42" s="634"/>
      <c r="CX42" s="634"/>
      <c r="CY42" s="635"/>
      <c r="CZ42" s="624">
        <v>11.6</v>
      </c>
      <c r="DA42" s="636"/>
      <c r="DB42" s="636"/>
      <c r="DC42" s="637"/>
      <c r="DD42" s="627">
        <v>1081603</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102475</v>
      </c>
      <c r="CS43" s="634"/>
      <c r="CT43" s="634"/>
      <c r="CU43" s="634"/>
      <c r="CV43" s="634"/>
      <c r="CW43" s="634"/>
      <c r="CX43" s="634"/>
      <c r="CY43" s="635"/>
      <c r="CZ43" s="624">
        <v>0.3</v>
      </c>
      <c r="DA43" s="636"/>
      <c r="DB43" s="636"/>
      <c r="DC43" s="637"/>
      <c r="DD43" s="627">
        <v>87127</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3779788</v>
      </c>
      <c r="CS44" s="622"/>
      <c r="CT44" s="622"/>
      <c r="CU44" s="622"/>
      <c r="CV44" s="622"/>
      <c r="CW44" s="622"/>
      <c r="CX44" s="622"/>
      <c r="CY44" s="623"/>
      <c r="CZ44" s="624">
        <v>11.3</v>
      </c>
      <c r="DA44" s="625"/>
      <c r="DB44" s="625"/>
      <c r="DC44" s="626"/>
      <c r="DD44" s="627">
        <v>1046691</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1338991</v>
      </c>
      <c r="CS45" s="634"/>
      <c r="CT45" s="634"/>
      <c r="CU45" s="634"/>
      <c r="CV45" s="634"/>
      <c r="CW45" s="634"/>
      <c r="CX45" s="634"/>
      <c r="CY45" s="635"/>
      <c r="CZ45" s="624">
        <v>4</v>
      </c>
      <c r="DA45" s="636"/>
      <c r="DB45" s="636"/>
      <c r="DC45" s="637"/>
      <c r="DD45" s="627">
        <v>113875</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2382172</v>
      </c>
      <c r="CS46" s="622"/>
      <c r="CT46" s="622"/>
      <c r="CU46" s="622"/>
      <c r="CV46" s="622"/>
      <c r="CW46" s="622"/>
      <c r="CX46" s="622"/>
      <c r="CY46" s="623"/>
      <c r="CZ46" s="624">
        <v>7.1</v>
      </c>
      <c r="DA46" s="625"/>
      <c r="DB46" s="625"/>
      <c r="DC46" s="626"/>
      <c r="DD46" s="627">
        <v>905291</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v>123513</v>
      </c>
      <c r="CS47" s="634"/>
      <c r="CT47" s="634"/>
      <c r="CU47" s="634"/>
      <c r="CV47" s="634"/>
      <c r="CW47" s="634"/>
      <c r="CX47" s="634"/>
      <c r="CY47" s="635"/>
      <c r="CZ47" s="624">
        <v>0.4</v>
      </c>
      <c r="DA47" s="636"/>
      <c r="DB47" s="636"/>
      <c r="DC47" s="637"/>
      <c r="DD47" s="627">
        <v>34912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121</v>
      </c>
      <c r="CS48" s="622"/>
      <c r="CT48" s="622"/>
      <c r="CU48" s="622"/>
      <c r="CV48" s="622"/>
      <c r="CW48" s="622"/>
      <c r="CX48" s="622"/>
      <c r="CY48" s="623"/>
      <c r="CZ48" s="624" t="s">
        <v>121</v>
      </c>
      <c r="DA48" s="625"/>
      <c r="DB48" s="625"/>
      <c r="DC48" s="626"/>
      <c r="DD48" s="627" t="s">
        <v>121</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33544615</v>
      </c>
      <c r="CS49" s="606"/>
      <c r="CT49" s="606"/>
      <c r="CU49" s="606"/>
      <c r="CV49" s="606"/>
      <c r="CW49" s="606"/>
      <c r="CX49" s="606"/>
      <c r="CY49" s="607"/>
      <c r="CZ49" s="608">
        <v>100</v>
      </c>
      <c r="DA49" s="609"/>
      <c r="DB49" s="609"/>
      <c r="DC49" s="610"/>
      <c r="DD49" s="611">
        <v>20838538</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qFcH4NuHWMOXtQUyUU6OnTElkNLDGh8GmRxAyHzdBiPGPXXwNVnGvLoDnjaY9ZRds0lAnDBfkJO3vwy5GKBMzw==" saltValue="tASQNGXobzlo7c1KAkJHY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0" zoomScaleNormal="5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34726</v>
      </c>
      <c r="R7" s="1103"/>
      <c r="S7" s="1103"/>
      <c r="T7" s="1103"/>
      <c r="U7" s="1103"/>
      <c r="V7" s="1103">
        <v>33546</v>
      </c>
      <c r="W7" s="1103"/>
      <c r="X7" s="1103"/>
      <c r="Y7" s="1103"/>
      <c r="Z7" s="1103"/>
      <c r="AA7" s="1103">
        <v>1180</v>
      </c>
      <c r="AB7" s="1103"/>
      <c r="AC7" s="1103"/>
      <c r="AD7" s="1103"/>
      <c r="AE7" s="1104"/>
      <c r="AF7" s="1105">
        <v>810</v>
      </c>
      <c r="AG7" s="1106"/>
      <c r="AH7" s="1106"/>
      <c r="AI7" s="1106"/>
      <c r="AJ7" s="1107"/>
      <c r="AK7" s="1108">
        <v>896</v>
      </c>
      <c r="AL7" s="1109"/>
      <c r="AM7" s="1109"/>
      <c r="AN7" s="1109"/>
      <c r="AO7" s="1109"/>
      <c r="AP7" s="1109">
        <v>22980</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t="s">
        <v>546</v>
      </c>
      <c r="BS7" s="1099" t="s">
        <v>547</v>
      </c>
      <c r="BT7" s="1100"/>
      <c r="BU7" s="1100"/>
      <c r="BV7" s="1100"/>
      <c r="BW7" s="1100"/>
      <c r="BX7" s="1100"/>
      <c r="BY7" s="1100"/>
      <c r="BZ7" s="1100"/>
      <c r="CA7" s="1100"/>
      <c r="CB7" s="1100"/>
      <c r="CC7" s="1100"/>
      <c r="CD7" s="1100"/>
      <c r="CE7" s="1100"/>
      <c r="CF7" s="1100"/>
      <c r="CG7" s="1112"/>
      <c r="CH7" s="1096">
        <v>-1</v>
      </c>
      <c r="CI7" s="1097"/>
      <c r="CJ7" s="1097"/>
      <c r="CK7" s="1097"/>
      <c r="CL7" s="1098"/>
      <c r="CM7" s="1096">
        <v>81</v>
      </c>
      <c r="CN7" s="1097"/>
      <c r="CO7" s="1097"/>
      <c r="CP7" s="1097"/>
      <c r="CQ7" s="1098"/>
      <c r="CR7" s="1096">
        <v>3</v>
      </c>
      <c r="CS7" s="1097"/>
      <c r="CT7" s="1097"/>
      <c r="CU7" s="1097"/>
      <c r="CV7" s="1098"/>
      <c r="CW7" s="1096" t="s">
        <v>545</v>
      </c>
      <c r="CX7" s="1097"/>
      <c r="CY7" s="1097"/>
      <c r="CZ7" s="1097"/>
      <c r="DA7" s="1098"/>
      <c r="DB7" s="1096" t="s">
        <v>545</v>
      </c>
      <c r="DC7" s="1097"/>
      <c r="DD7" s="1097"/>
      <c r="DE7" s="1097"/>
      <c r="DF7" s="1098"/>
      <c r="DG7" s="1096">
        <v>1883</v>
      </c>
      <c r="DH7" s="1097"/>
      <c r="DI7" s="1097"/>
      <c r="DJ7" s="1097"/>
      <c r="DK7" s="1098"/>
      <c r="DL7" s="1096" t="s">
        <v>545</v>
      </c>
      <c r="DM7" s="1097"/>
      <c r="DN7" s="1097"/>
      <c r="DO7" s="1097"/>
      <c r="DP7" s="1098"/>
      <c r="DQ7" s="1096">
        <v>1865</v>
      </c>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7">
        <v>34726</v>
      </c>
      <c r="R23" s="1061"/>
      <c r="S23" s="1061"/>
      <c r="T23" s="1061"/>
      <c r="U23" s="1061"/>
      <c r="V23" s="1061">
        <v>33546</v>
      </c>
      <c r="W23" s="1061"/>
      <c r="X23" s="1061"/>
      <c r="Y23" s="1061"/>
      <c r="Z23" s="1061"/>
      <c r="AA23" s="1061">
        <v>1180</v>
      </c>
      <c r="AB23" s="1061"/>
      <c r="AC23" s="1061"/>
      <c r="AD23" s="1061"/>
      <c r="AE23" s="1068"/>
      <c r="AF23" s="1069">
        <v>810</v>
      </c>
      <c r="AG23" s="1061"/>
      <c r="AH23" s="1061"/>
      <c r="AI23" s="1061"/>
      <c r="AJ23" s="1070"/>
      <c r="AK23" s="1071"/>
      <c r="AL23" s="1072"/>
      <c r="AM23" s="1072"/>
      <c r="AN23" s="1072"/>
      <c r="AO23" s="1072"/>
      <c r="AP23" s="1061">
        <v>22980</v>
      </c>
      <c r="AQ23" s="1061"/>
      <c r="AR23" s="1061"/>
      <c r="AS23" s="1061"/>
      <c r="AT23" s="1061"/>
      <c r="AU23" s="1062"/>
      <c r="AV23" s="1062"/>
      <c r="AW23" s="1062"/>
      <c r="AX23" s="1062"/>
      <c r="AY23" s="1063"/>
      <c r="AZ23" s="1064" t="s">
        <v>121</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388</v>
      </c>
      <c r="C28" s="1048"/>
      <c r="D28" s="1048"/>
      <c r="E28" s="1048"/>
      <c r="F28" s="1048"/>
      <c r="G28" s="1048"/>
      <c r="H28" s="1048"/>
      <c r="I28" s="1048"/>
      <c r="J28" s="1048"/>
      <c r="K28" s="1048"/>
      <c r="L28" s="1048"/>
      <c r="M28" s="1048"/>
      <c r="N28" s="1048"/>
      <c r="O28" s="1048"/>
      <c r="P28" s="1049"/>
      <c r="Q28" s="1050">
        <v>7620</v>
      </c>
      <c r="R28" s="1051"/>
      <c r="S28" s="1051"/>
      <c r="T28" s="1051"/>
      <c r="U28" s="1051"/>
      <c r="V28" s="1051">
        <v>7428</v>
      </c>
      <c r="W28" s="1051"/>
      <c r="X28" s="1051"/>
      <c r="Y28" s="1051"/>
      <c r="Z28" s="1051"/>
      <c r="AA28" s="1051">
        <v>192</v>
      </c>
      <c r="AB28" s="1051"/>
      <c r="AC28" s="1051"/>
      <c r="AD28" s="1051"/>
      <c r="AE28" s="1052"/>
      <c r="AF28" s="1053">
        <v>192</v>
      </c>
      <c r="AG28" s="1051"/>
      <c r="AH28" s="1051"/>
      <c r="AI28" s="1051"/>
      <c r="AJ28" s="1054"/>
      <c r="AK28" s="1042">
        <v>578</v>
      </c>
      <c r="AL28" s="1043"/>
      <c r="AM28" s="1043"/>
      <c r="AN28" s="1043"/>
      <c r="AO28" s="1043"/>
      <c r="AP28" s="1043" t="s">
        <v>545</v>
      </c>
      <c r="AQ28" s="1043"/>
      <c r="AR28" s="1043"/>
      <c r="AS28" s="1043"/>
      <c r="AT28" s="1043"/>
      <c r="AU28" s="1043" t="s">
        <v>545</v>
      </c>
      <c r="AV28" s="1043"/>
      <c r="AW28" s="1043"/>
      <c r="AX28" s="1043"/>
      <c r="AY28" s="1043"/>
      <c r="AZ28" s="1044" t="s">
        <v>545</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1182</v>
      </c>
      <c r="R29" s="1039"/>
      <c r="S29" s="1039"/>
      <c r="T29" s="1039"/>
      <c r="U29" s="1039"/>
      <c r="V29" s="1039">
        <v>1175</v>
      </c>
      <c r="W29" s="1039"/>
      <c r="X29" s="1039"/>
      <c r="Y29" s="1039"/>
      <c r="Z29" s="1039"/>
      <c r="AA29" s="1039">
        <v>7</v>
      </c>
      <c r="AB29" s="1039"/>
      <c r="AC29" s="1039"/>
      <c r="AD29" s="1039"/>
      <c r="AE29" s="1040"/>
      <c r="AF29" s="1035">
        <v>7</v>
      </c>
      <c r="AG29" s="1036"/>
      <c r="AH29" s="1036"/>
      <c r="AI29" s="1036"/>
      <c r="AJ29" s="1037"/>
      <c r="AK29" s="980">
        <v>237</v>
      </c>
      <c r="AL29" s="971"/>
      <c r="AM29" s="971"/>
      <c r="AN29" s="971"/>
      <c r="AO29" s="971"/>
      <c r="AP29" s="971" t="s">
        <v>545</v>
      </c>
      <c r="AQ29" s="971"/>
      <c r="AR29" s="971"/>
      <c r="AS29" s="971"/>
      <c r="AT29" s="971"/>
      <c r="AU29" s="971" t="s">
        <v>545</v>
      </c>
      <c r="AV29" s="971"/>
      <c r="AW29" s="971"/>
      <c r="AX29" s="971"/>
      <c r="AY29" s="971"/>
      <c r="AZ29" s="1041" t="s">
        <v>545</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1519</v>
      </c>
      <c r="R30" s="1039"/>
      <c r="S30" s="1039"/>
      <c r="T30" s="1039"/>
      <c r="U30" s="1039"/>
      <c r="V30" s="1039">
        <v>1321</v>
      </c>
      <c r="W30" s="1039"/>
      <c r="X30" s="1039"/>
      <c r="Y30" s="1039"/>
      <c r="Z30" s="1039"/>
      <c r="AA30" s="1039">
        <v>198</v>
      </c>
      <c r="AB30" s="1039"/>
      <c r="AC30" s="1039"/>
      <c r="AD30" s="1039"/>
      <c r="AE30" s="1040"/>
      <c r="AF30" s="1035">
        <v>1931</v>
      </c>
      <c r="AG30" s="1036"/>
      <c r="AH30" s="1036"/>
      <c r="AI30" s="1036"/>
      <c r="AJ30" s="1037"/>
      <c r="AK30" s="980">
        <v>7</v>
      </c>
      <c r="AL30" s="971"/>
      <c r="AM30" s="971"/>
      <c r="AN30" s="971"/>
      <c r="AO30" s="971"/>
      <c r="AP30" s="971">
        <v>4924</v>
      </c>
      <c r="AQ30" s="971"/>
      <c r="AR30" s="971"/>
      <c r="AS30" s="971"/>
      <c r="AT30" s="971"/>
      <c r="AU30" s="971" t="s">
        <v>545</v>
      </c>
      <c r="AV30" s="971"/>
      <c r="AW30" s="971"/>
      <c r="AX30" s="971"/>
      <c r="AY30" s="971"/>
      <c r="AZ30" s="1041" t="s">
        <v>545</v>
      </c>
      <c r="BA30" s="1041"/>
      <c r="BB30" s="1041"/>
      <c r="BC30" s="1041"/>
      <c r="BD30" s="1041"/>
      <c r="BE30" s="972" t="s">
        <v>391</v>
      </c>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392</v>
      </c>
      <c r="C31" s="1031"/>
      <c r="D31" s="1031"/>
      <c r="E31" s="1031"/>
      <c r="F31" s="1031"/>
      <c r="G31" s="1031"/>
      <c r="H31" s="1031"/>
      <c r="I31" s="1031"/>
      <c r="J31" s="1031"/>
      <c r="K31" s="1031"/>
      <c r="L31" s="1031"/>
      <c r="M31" s="1031"/>
      <c r="N31" s="1031"/>
      <c r="O31" s="1031"/>
      <c r="P31" s="1032"/>
      <c r="Q31" s="1038">
        <v>2618</v>
      </c>
      <c r="R31" s="1039"/>
      <c r="S31" s="1039"/>
      <c r="T31" s="1039"/>
      <c r="U31" s="1039"/>
      <c r="V31" s="1039">
        <v>2396</v>
      </c>
      <c r="W31" s="1039"/>
      <c r="X31" s="1039"/>
      <c r="Y31" s="1039"/>
      <c r="Z31" s="1039"/>
      <c r="AA31" s="1039">
        <v>222</v>
      </c>
      <c r="AB31" s="1039"/>
      <c r="AC31" s="1039"/>
      <c r="AD31" s="1039"/>
      <c r="AE31" s="1040"/>
      <c r="AF31" s="1035">
        <v>113</v>
      </c>
      <c r="AG31" s="1036"/>
      <c r="AH31" s="1036"/>
      <c r="AI31" s="1036"/>
      <c r="AJ31" s="1037"/>
      <c r="AK31" s="980">
        <v>534</v>
      </c>
      <c r="AL31" s="971"/>
      <c r="AM31" s="971"/>
      <c r="AN31" s="971"/>
      <c r="AO31" s="971"/>
      <c r="AP31" s="971">
        <v>17364</v>
      </c>
      <c r="AQ31" s="971"/>
      <c r="AR31" s="971"/>
      <c r="AS31" s="971"/>
      <c r="AT31" s="971"/>
      <c r="AU31" s="971">
        <v>4949</v>
      </c>
      <c r="AV31" s="971"/>
      <c r="AW31" s="971"/>
      <c r="AX31" s="971"/>
      <c r="AY31" s="971"/>
      <c r="AZ31" s="1041" t="s">
        <v>545</v>
      </c>
      <c r="BA31" s="1041"/>
      <c r="BB31" s="1041"/>
      <c r="BC31" s="1041"/>
      <c r="BD31" s="1041"/>
      <c r="BE31" s="972" t="s">
        <v>391</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393</v>
      </c>
      <c r="C32" s="1031"/>
      <c r="D32" s="1031"/>
      <c r="E32" s="1031"/>
      <c r="F32" s="1031"/>
      <c r="G32" s="1031"/>
      <c r="H32" s="1031"/>
      <c r="I32" s="1031"/>
      <c r="J32" s="1031"/>
      <c r="K32" s="1031"/>
      <c r="L32" s="1031"/>
      <c r="M32" s="1031"/>
      <c r="N32" s="1031"/>
      <c r="O32" s="1031"/>
      <c r="P32" s="1032"/>
      <c r="Q32" s="1038">
        <v>1257</v>
      </c>
      <c r="R32" s="1039"/>
      <c r="S32" s="1039"/>
      <c r="T32" s="1039"/>
      <c r="U32" s="1039"/>
      <c r="V32" s="1039">
        <v>597</v>
      </c>
      <c r="W32" s="1039"/>
      <c r="X32" s="1039"/>
      <c r="Y32" s="1039"/>
      <c r="Z32" s="1039"/>
      <c r="AA32" s="1039">
        <v>660</v>
      </c>
      <c r="AB32" s="1039"/>
      <c r="AC32" s="1039"/>
      <c r="AD32" s="1039"/>
      <c r="AE32" s="1040"/>
      <c r="AF32" s="1035" t="s">
        <v>121</v>
      </c>
      <c r="AG32" s="1036"/>
      <c r="AH32" s="1036"/>
      <c r="AI32" s="1036"/>
      <c r="AJ32" s="1037"/>
      <c r="AK32" s="980">
        <v>1</v>
      </c>
      <c r="AL32" s="971"/>
      <c r="AM32" s="971"/>
      <c r="AN32" s="971"/>
      <c r="AO32" s="971"/>
      <c r="AP32" s="971">
        <v>831</v>
      </c>
      <c r="AQ32" s="971"/>
      <c r="AR32" s="971"/>
      <c r="AS32" s="971"/>
      <c r="AT32" s="971"/>
      <c r="AU32" s="971">
        <v>831</v>
      </c>
      <c r="AV32" s="971"/>
      <c r="AW32" s="971"/>
      <c r="AX32" s="971"/>
      <c r="AY32" s="971"/>
      <c r="AZ32" s="1041" t="s">
        <v>545</v>
      </c>
      <c r="BA32" s="1041"/>
      <c r="BB32" s="1041"/>
      <c r="BC32" s="1041"/>
      <c r="BD32" s="1041"/>
      <c r="BE32" s="972" t="s">
        <v>394</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395</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396</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2243</v>
      </c>
      <c r="AG63" s="959"/>
      <c r="AH63" s="959"/>
      <c r="AI63" s="959"/>
      <c r="AJ63" s="1022"/>
      <c r="AK63" s="1023"/>
      <c r="AL63" s="963"/>
      <c r="AM63" s="963"/>
      <c r="AN63" s="963"/>
      <c r="AO63" s="963"/>
      <c r="AP63" s="959">
        <v>23119</v>
      </c>
      <c r="AQ63" s="959"/>
      <c r="AR63" s="959"/>
      <c r="AS63" s="959"/>
      <c r="AT63" s="959"/>
      <c r="AU63" s="959">
        <v>5780</v>
      </c>
      <c r="AV63" s="959"/>
      <c r="AW63" s="959"/>
      <c r="AX63" s="959"/>
      <c r="AY63" s="959"/>
      <c r="AZ63" s="1017"/>
      <c r="BA63" s="1017"/>
      <c r="BB63" s="1017"/>
      <c r="BC63" s="1017"/>
      <c r="BD63" s="1017"/>
      <c r="BE63" s="960"/>
      <c r="BF63" s="960"/>
      <c r="BG63" s="960"/>
      <c r="BH63" s="960"/>
      <c r="BI63" s="961"/>
      <c r="BJ63" s="1018" t="s">
        <v>121</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398</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399</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548</v>
      </c>
      <c r="C68" s="986"/>
      <c r="D68" s="986"/>
      <c r="E68" s="986"/>
      <c r="F68" s="986"/>
      <c r="G68" s="986"/>
      <c r="H68" s="986"/>
      <c r="I68" s="986"/>
      <c r="J68" s="986"/>
      <c r="K68" s="986"/>
      <c r="L68" s="986"/>
      <c r="M68" s="986"/>
      <c r="N68" s="986"/>
      <c r="O68" s="986"/>
      <c r="P68" s="987"/>
      <c r="Q68" s="988">
        <v>89</v>
      </c>
      <c r="R68" s="982"/>
      <c r="S68" s="982"/>
      <c r="T68" s="982"/>
      <c r="U68" s="982"/>
      <c r="V68" s="982">
        <v>89</v>
      </c>
      <c r="W68" s="982"/>
      <c r="X68" s="982"/>
      <c r="Y68" s="982"/>
      <c r="Z68" s="982"/>
      <c r="AA68" s="982">
        <v>0</v>
      </c>
      <c r="AB68" s="982"/>
      <c r="AC68" s="982"/>
      <c r="AD68" s="982"/>
      <c r="AE68" s="982"/>
      <c r="AF68" s="982">
        <v>0</v>
      </c>
      <c r="AG68" s="982"/>
      <c r="AH68" s="982"/>
      <c r="AI68" s="982"/>
      <c r="AJ68" s="982"/>
      <c r="AK68" s="982">
        <v>0</v>
      </c>
      <c r="AL68" s="982"/>
      <c r="AM68" s="982"/>
      <c r="AN68" s="982"/>
      <c r="AO68" s="982"/>
      <c r="AP68" s="982" t="s">
        <v>545</v>
      </c>
      <c r="AQ68" s="982"/>
      <c r="AR68" s="982"/>
      <c r="AS68" s="982"/>
      <c r="AT68" s="982"/>
      <c r="AU68" s="981" t="s">
        <v>545</v>
      </c>
      <c r="AV68" s="979"/>
      <c r="AW68" s="979"/>
      <c r="AX68" s="979"/>
      <c r="AY68" s="980"/>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549</v>
      </c>
      <c r="C69" s="975"/>
      <c r="D69" s="975"/>
      <c r="E69" s="975"/>
      <c r="F69" s="975"/>
      <c r="G69" s="975"/>
      <c r="H69" s="975"/>
      <c r="I69" s="975"/>
      <c r="J69" s="975"/>
      <c r="K69" s="975"/>
      <c r="L69" s="975"/>
      <c r="M69" s="975"/>
      <c r="N69" s="975"/>
      <c r="O69" s="975"/>
      <c r="P69" s="976"/>
      <c r="Q69" s="977">
        <v>10820</v>
      </c>
      <c r="R69" s="971"/>
      <c r="S69" s="971"/>
      <c r="T69" s="971"/>
      <c r="U69" s="971"/>
      <c r="V69" s="971">
        <v>10371</v>
      </c>
      <c r="W69" s="971"/>
      <c r="X69" s="971"/>
      <c r="Y69" s="971"/>
      <c r="Z69" s="971"/>
      <c r="AA69" s="971">
        <v>450</v>
      </c>
      <c r="AB69" s="971"/>
      <c r="AC69" s="971"/>
      <c r="AD69" s="971"/>
      <c r="AE69" s="971"/>
      <c r="AF69" s="971">
        <v>247</v>
      </c>
      <c r="AG69" s="971"/>
      <c r="AH69" s="971"/>
      <c r="AI69" s="971"/>
      <c r="AJ69" s="971"/>
      <c r="AK69" s="971">
        <v>1625</v>
      </c>
      <c r="AL69" s="971"/>
      <c r="AM69" s="971"/>
      <c r="AN69" s="971"/>
      <c r="AO69" s="971"/>
      <c r="AP69" s="971" t="s">
        <v>545</v>
      </c>
      <c r="AQ69" s="971"/>
      <c r="AR69" s="971"/>
      <c r="AS69" s="971"/>
      <c r="AT69" s="971"/>
      <c r="AU69" s="981" t="s">
        <v>545</v>
      </c>
      <c r="AV69" s="979"/>
      <c r="AW69" s="979"/>
      <c r="AX69" s="979"/>
      <c r="AY69" s="980"/>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550</v>
      </c>
      <c r="C70" s="975"/>
      <c r="D70" s="975"/>
      <c r="E70" s="975"/>
      <c r="F70" s="975"/>
      <c r="G70" s="975"/>
      <c r="H70" s="975"/>
      <c r="I70" s="975"/>
      <c r="J70" s="975"/>
      <c r="K70" s="975"/>
      <c r="L70" s="975"/>
      <c r="M70" s="975"/>
      <c r="N70" s="975"/>
      <c r="O70" s="975"/>
      <c r="P70" s="976"/>
      <c r="Q70" s="977">
        <v>127</v>
      </c>
      <c r="R70" s="971"/>
      <c r="S70" s="971"/>
      <c r="T70" s="971"/>
      <c r="U70" s="971"/>
      <c r="V70" s="971">
        <v>122</v>
      </c>
      <c r="W70" s="971"/>
      <c r="X70" s="971"/>
      <c r="Y70" s="971"/>
      <c r="Z70" s="971"/>
      <c r="AA70" s="971">
        <v>5</v>
      </c>
      <c r="AB70" s="971"/>
      <c r="AC70" s="971"/>
      <c r="AD70" s="971"/>
      <c r="AE70" s="971"/>
      <c r="AF70" s="971">
        <v>5</v>
      </c>
      <c r="AG70" s="971"/>
      <c r="AH70" s="971"/>
      <c r="AI70" s="971"/>
      <c r="AJ70" s="971"/>
      <c r="AK70" s="971">
        <v>40</v>
      </c>
      <c r="AL70" s="971"/>
      <c r="AM70" s="971"/>
      <c r="AN70" s="971"/>
      <c r="AO70" s="971"/>
      <c r="AP70" s="981" t="s">
        <v>545</v>
      </c>
      <c r="AQ70" s="979"/>
      <c r="AR70" s="979"/>
      <c r="AS70" s="979"/>
      <c r="AT70" s="980"/>
      <c r="AU70" s="981" t="s">
        <v>545</v>
      </c>
      <c r="AV70" s="979"/>
      <c r="AW70" s="979"/>
      <c r="AX70" s="979"/>
      <c r="AY70" s="980"/>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551</v>
      </c>
      <c r="C71" s="975"/>
      <c r="D71" s="975"/>
      <c r="E71" s="975"/>
      <c r="F71" s="975"/>
      <c r="G71" s="975"/>
      <c r="H71" s="975"/>
      <c r="I71" s="975"/>
      <c r="J71" s="975"/>
      <c r="K71" s="975"/>
      <c r="L71" s="975"/>
      <c r="M71" s="975"/>
      <c r="N71" s="975"/>
      <c r="O71" s="975"/>
      <c r="P71" s="976"/>
      <c r="Q71" s="977">
        <v>140745</v>
      </c>
      <c r="R71" s="971"/>
      <c r="S71" s="971"/>
      <c r="T71" s="971"/>
      <c r="U71" s="971"/>
      <c r="V71" s="971">
        <v>139623</v>
      </c>
      <c r="W71" s="971"/>
      <c r="X71" s="971"/>
      <c r="Y71" s="971"/>
      <c r="Z71" s="971"/>
      <c r="AA71" s="971">
        <v>1121</v>
      </c>
      <c r="AB71" s="971"/>
      <c r="AC71" s="971"/>
      <c r="AD71" s="971"/>
      <c r="AE71" s="971"/>
      <c r="AF71" s="971">
        <v>206</v>
      </c>
      <c r="AG71" s="971"/>
      <c r="AH71" s="971"/>
      <c r="AI71" s="971"/>
      <c r="AJ71" s="971"/>
      <c r="AK71" s="971">
        <v>773</v>
      </c>
      <c r="AL71" s="971"/>
      <c r="AM71" s="971"/>
      <c r="AN71" s="971"/>
      <c r="AO71" s="971"/>
      <c r="AP71" s="981" t="s">
        <v>545</v>
      </c>
      <c r="AQ71" s="979"/>
      <c r="AR71" s="979"/>
      <c r="AS71" s="979"/>
      <c r="AT71" s="980"/>
      <c r="AU71" s="981" t="s">
        <v>545</v>
      </c>
      <c r="AV71" s="979"/>
      <c r="AW71" s="979"/>
      <c r="AX71" s="979"/>
      <c r="AY71" s="980"/>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552</v>
      </c>
      <c r="C72" s="975"/>
      <c r="D72" s="975"/>
      <c r="E72" s="975"/>
      <c r="F72" s="975"/>
      <c r="G72" s="975"/>
      <c r="H72" s="975"/>
      <c r="I72" s="975"/>
      <c r="J72" s="975"/>
      <c r="K72" s="975"/>
      <c r="L72" s="975"/>
      <c r="M72" s="975"/>
      <c r="N72" s="975"/>
      <c r="O72" s="975"/>
      <c r="P72" s="976"/>
      <c r="Q72" s="977">
        <v>218</v>
      </c>
      <c r="R72" s="971"/>
      <c r="S72" s="971"/>
      <c r="T72" s="971"/>
      <c r="U72" s="971"/>
      <c r="V72" s="971">
        <v>211</v>
      </c>
      <c r="W72" s="971"/>
      <c r="X72" s="971"/>
      <c r="Y72" s="971"/>
      <c r="Z72" s="971"/>
      <c r="AA72" s="971">
        <v>7</v>
      </c>
      <c r="AB72" s="971"/>
      <c r="AC72" s="971"/>
      <c r="AD72" s="971"/>
      <c r="AE72" s="971"/>
      <c r="AF72" s="971">
        <v>7</v>
      </c>
      <c r="AG72" s="971"/>
      <c r="AH72" s="971"/>
      <c r="AI72" s="971"/>
      <c r="AJ72" s="971"/>
      <c r="AK72" s="971">
        <v>0</v>
      </c>
      <c r="AL72" s="971"/>
      <c r="AM72" s="971"/>
      <c r="AN72" s="971"/>
      <c r="AO72" s="971"/>
      <c r="AP72" s="981" t="s">
        <v>545</v>
      </c>
      <c r="AQ72" s="979"/>
      <c r="AR72" s="979"/>
      <c r="AS72" s="979"/>
      <c r="AT72" s="980"/>
      <c r="AU72" s="981" t="s">
        <v>545</v>
      </c>
      <c r="AV72" s="979"/>
      <c r="AW72" s="979"/>
      <c r="AX72" s="979"/>
      <c r="AY72" s="980"/>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553</v>
      </c>
      <c r="C73" s="975"/>
      <c r="D73" s="975"/>
      <c r="E73" s="975"/>
      <c r="F73" s="975"/>
      <c r="G73" s="975"/>
      <c r="H73" s="975"/>
      <c r="I73" s="975"/>
      <c r="J73" s="975"/>
      <c r="K73" s="975"/>
      <c r="L73" s="975"/>
      <c r="M73" s="975"/>
      <c r="N73" s="975"/>
      <c r="O73" s="975"/>
      <c r="P73" s="976"/>
      <c r="Q73" s="977">
        <v>1775</v>
      </c>
      <c r="R73" s="971"/>
      <c r="S73" s="971"/>
      <c r="T73" s="971"/>
      <c r="U73" s="971"/>
      <c r="V73" s="971">
        <v>1614</v>
      </c>
      <c r="W73" s="971"/>
      <c r="X73" s="971"/>
      <c r="Y73" s="971"/>
      <c r="Z73" s="971"/>
      <c r="AA73" s="971">
        <v>161</v>
      </c>
      <c r="AB73" s="971"/>
      <c r="AC73" s="971"/>
      <c r="AD73" s="971"/>
      <c r="AE73" s="971"/>
      <c r="AF73" s="971">
        <v>161</v>
      </c>
      <c r="AG73" s="971"/>
      <c r="AH73" s="971"/>
      <c r="AI73" s="971"/>
      <c r="AJ73" s="971"/>
      <c r="AK73" s="971">
        <v>0</v>
      </c>
      <c r="AL73" s="971"/>
      <c r="AM73" s="971"/>
      <c r="AN73" s="971"/>
      <c r="AO73" s="971"/>
      <c r="AP73" s="971">
        <v>10221</v>
      </c>
      <c r="AQ73" s="971"/>
      <c r="AR73" s="971"/>
      <c r="AS73" s="971"/>
      <c r="AT73" s="971"/>
      <c r="AU73" s="971">
        <v>4958</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554</v>
      </c>
      <c r="C74" s="975"/>
      <c r="D74" s="975"/>
      <c r="E74" s="975"/>
      <c r="F74" s="975"/>
      <c r="G74" s="975"/>
      <c r="H74" s="975"/>
      <c r="I74" s="975"/>
      <c r="J74" s="975"/>
      <c r="K74" s="975"/>
      <c r="L74" s="975"/>
      <c r="M74" s="975"/>
      <c r="N74" s="975"/>
      <c r="O74" s="975"/>
      <c r="P74" s="976"/>
      <c r="Q74" s="977">
        <v>1695</v>
      </c>
      <c r="R74" s="971"/>
      <c r="S74" s="971"/>
      <c r="T74" s="971"/>
      <c r="U74" s="971"/>
      <c r="V74" s="971">
        <v>1672</v>
      </c>
      <c r="W74" s="971"/>
      <c r="X74" s="971"/>
      <c r="Y74" s="971"/>
      <c r="Z74" s="971"/>
      <c r="AA74" s="971">
        <v>22</v>
      </c>
      <c r="AB74" s="971"/>
      <c r="AC74" s="971"/>
      <c r="AD74" s="971"/>
      <c r="AE74" s="971"/>
      <c r="AF74" s="971">
        <v>22</v>
      </c>
      <c r="AG74" s="971"/>
      <c r="AH74" s="971"/>
      <c r="AI74" s="971"/>
      <c r="AJ74" s="971"/>
      <c r="AK74" s="971">
        <v>75</v>
      </c>
      <c r="AL74" s="971"/>
      <c r="AM74" s="971"/>
      <c r="AN74" s="971"/>
      <c r="AO74" s="971"/>
      <c r="AP74" s="971">
        <v>280</v>
      </c>
      <c r="AQ74" s="971"/>
      <c r="AR74" s="971"/>
      <c r="AS74" s="971"/>
      <c r="AT74" s="971"/>
      <c r="AU74" s="971">
        <v>136</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555</v>
      </c>
      <c r="C75" s="975"/>
      <c r="D75" s="975"/>
      <c r="E75" s="975"/>
      <c r="F75" s="975"/>
      <c r="G75" s="975"/>
      <c r="H75" s="975"/>
      <c r="I75" s="975"/>
      <c r="J75" s="975"/>
      <c r="K75" s="975"/>
      <c r="L75" s="975"/>
      <c r="M75" s="975"/>
      <c r="N75" s="975"/>
      <c r="O75" s="975"/>
      <c r="P75" s="976"/>
      <c r="Q75" s="978">
        <v>81107</v>
      </c>
      <c r="R75" s="979"/>
      <c r="S75" s="979"/>
      <c r="T75" s="979"/>
      <c r="U75" s="980"/>
      <c r="V75" s="981">
        <v>80012</v>
      </c>
      <c r="W75" s="979"/>
      <c r="X75" s="979"/>
      <c r="Y75" s="979"/>
      <c r="Z75" s="980"/>
      <c r="AA75" s="981">
        <v>1095</v>
      </c>
      <c r="AB75" s="979"/>
      <c r="AC75" s="979"/>
      <c r="AD75" s="979"/>
      <c r="AE75" s="980"/>
      <c r="AF75" s="981">
        <v>374</v>
      </c>
      <c r="AG75" s="979"/>
      <c r="AH75" s="979"/>
      <c r="AI75" s="979"/>
      <c r="AJ75" s="980"/>
      <c r="AK75" s="981">
        <v>46</v>
      </c>
      <c r="AL75" s="979"/>
      <c r="AM75" s="979"/>
      <c r="AN75" s="979"/>
      <c r="AO75" s="980"/>
      <c r="AP75" s="981" t="s">
        <v>545</v>
      </c>
      <c r="AQ75" s="979"/>
      <c r="AR75" s="979"/>
      <c r="AS75" s="979"/>
      <c r="AT75" s="980"/>
      <c r="AU75" s="981" t="s">
        <v>545</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t="s">
        <v>556</v>
      </c>
      <c r="C76" s="975"/>
      <c r="D76" s="975"/>
      <c r="E76" s="975"/>
      <c r="F76" s="975"/>
      <c r="G76" s="975"/>
      <c r="H76" s="975"/>
      <c r="I76" s="975"/>
      <c r="J76" s="975"/>
      <c r="K76" s="975"/>
      <c r="L76" s="975"/>
      <c r="M76" s="975"/>
      <c r="N76" s="975"/>
      <c r="O76" s="975"/>
      <c r="P76" s="976"/>
      <c r="Q76" s="978">
        <v>2877</v>
      </c>
      <c r="R76" s="979"/>
      <c r="S76" s="979"/>
      <c r="T76" s="979"/>
      <c r="U76" s="980"/>
      <c r="V76" s="981">
        <v>2785</v>
      </c>
      <c r="W76" s="979"/>
      <c r="X76" s="979"/>
      <c r="Y76" s="979"/>
      <c r="Z76" s="980"/>
      <c r="AA76" s="981">
        <v>92</v>
      </c>
      <c r="AB76" s="979"/>
      <c r="AC76" s="979"/>
      <c r="AD76" s="979"/>
      <c r="AE76" s="980"/>
      <c r="AF76" s="981">
        <v>92</v>
      </c>
      <c r="AG76" s="979"/>
      <c r="AH76" s="979"/>
      <c r="AI76" s="979"/>
      <c r="AJ76" s="980"/>
      <c r="AK76" s="981">
        <v>10</v>
      </c>
      <c r="AL76" s="979"/>
      <c r="AM76" s="979"/>
      <c r="AN76" s="979"/>
      <c r="AO76" s="980"/>
      <c r="AP76" s="981" t="s">
        <v>545</v>
      </c>
      <c r="AQ76" s="979"/>
      <c r="AR76" s="979"/>
      <c r="AS76" s="979"/>
      <c r="AT76" s="980"/>
      <c r="AU76" s="981" t="s">
        <v>545</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t="s">
        <v>557</v>
      </c>
      <c r="C77" s="975"/>
      <c r="D77" s="975"/>
      <c r="E77" s="975"/>
      <c r="F77" s="975"/>
      <c r="G77" s="975"/>
      <c r="H77" s="975"/>
      <c r="I77" s="975"/>
      <c r="J77" s="975"/>
      <c r="K77" s="975"/>
      <c r="L77" s="975"/>
      <c r="M77" s="975"/>
      <c r="N77" s="975"/>
      <c r="O77" s="975"/>
      <c r="P77" s="976"/>
      <c r="Q77" s="978">
        <v>21</v>
      </c>
      <c r="R77" s="979"/>
      <c r="S77" s="979"/>
      <c r="T77" s="979"/>
      <c r="U77" s="980"/>
      <c r="V77" s="981">
        <v>20</v>
      </c>
      <c r="W77" s="979"/>
      <c r="X77" s="979"/>
      <c r="Y77" s="979"/>
      <c r="Z77" s="980"/>
      <c r="AA77" s="981">
        <v>0</v>
      </c>
      <c r="AB77" s="979"/>
      <c r="AC77" s="979"/>
      <c r="AD77" s="979"/>
      <c r="AE77" s="980"/>
      <c r="AF77" s="981">
        <v>0</v>
      </c>
      <c r="AG77" s="979"/>
      <c r="AH77" s="979"/>
      <c r="AI77" s="979"/>
      <c r="AJ77" s="980"/>
      <c r="AK77" s="981">
        <v>0</v>
      </c>
      <c r="AL77" s="979"/>
      <c r="AM77" s="979"/>
      <c r="AN77" s="979"/>
      <c r="AO77" s="980"/>
      <c r="AP77" s="981" t="s">
        <v>545</v>
      </c>
      <c r="AQ77" s="979"/>
      <c r="AR77" s="979"/>
      <c r="AS77" s="979"/>
      <c r="AT77" s="980"/>
      <c r="AU77" s="981" t="s">
        <v>545</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400</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1114</v>
      </c>
      <c r="AG88" s="959"/>
      <c r="AH88" s="959"/>
      <c r="AI88" s="959"/>
      <c r="AJ88" s="959"/>
      <c r="AK88" s="963"/>
      <c r="AL88" s="963"/>
      <c r="AM88" s="963"/>
      <c r="AN88" s="963"/>
      <c r="AO88" s="963"/>
      <c r="AP88" s="959">
        <v>10501</v>
      </c>
      <c r="AQ88" s="959"/>
      <c r="AR88" s="959"/>
      <c r="AS88" s="959"/>
      <c r="AT88" s="959"/>
      <c r="AU88" s="959">
        <v>5094</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401</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3</v>
      </c>
      <c r="CS102" s="953"/>
      <c r="CT102" s="953"/>
      <c r="CU102" s="953"/>
      <c r="CV102" s="954"/>
      <c r="CW102" s="952" t="s">
        <v>545</v>
      </c>
      <c r="CX102" s="953"/>
      <c r="CY102" s="953"/>
      <c r="CZ102" s="953"/>
      <c r="DA102" s="954"/>
      <c r="DB102" s="952" t="s">
        <v>545</v>
      </c>
      <c r="DC102" s="953"/>
      <c r="DD102" s="953"/>
      <c r="DE102" s="953"/>
      <c r="DF102" s="954"/>
      <c r="DG102" s="952">
        <v>1883</v>
      </c>
      <c r="DH102" s="953"/>
      <c r="DI102" s="953"/>
      <c r="DJ102" s="953"/>
      <c r="DK102" s="954"/>
      <c r="DL102" s="952" t="s">
        <v>545</v>
      </c>
      <c r="DM102" s="953"/>
      <c r="DN102" s="953"/>
      <c r="DO102" s="953"/>
      <c r="DP102" s="954"/>
      <c r="DQ102" s="952">
        <v>1865</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402</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403</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406</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407</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408</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409</v>
      </c>
      <c r="AB109" s="896"/>
      <c r="AC109" s="896"/>
      <c r="AD109" s="896"/>
      <c r="AE109" s="897"/>
      <c r="AF109" s="898" t="s">
        <v>410</v>
      </c>
      <c r="AG109" s="896"/>
      <c r="AH109" s="896"/>
      <c r="AI109" s="896"/>
      <c r="AJ109" s="897"/>
      <c r="AK109" s="898" t="s">
        <v>294</v>
      </c>
      <c r="AL109" s="896"/>
      <c r="AM109" s="896"/>
      <c r="AN109" s="896"/>
      <c r="AO109" s="897"/>
      <c r="AP109" s="898" t="s">
        <v>411</v>
      </c>
      <c r="AQ109" s="896"/>
      <c r="AR109" s="896"/>
      <c r="AS109" s="896"/>
      <c r="AT109" s="929"/>
      <c r="AU109" s="895" t="s">
        <v>408</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409</v>
      </c>
      <c r="BR109" s="896"/>
      <c r="BS109" s="896"/>
      <c r="BT109" s="896"/>
      <c r="BU109" s="897"/>
      <c r="BV109" s="898" t="s">
        <v>410</v>
      </c>
      <c r="BW109" s="896"/>
      <c r="BX109" s="896"/>
      <c r="BY109" s="896"/>
      <c r="BZ109" s="897"/>
      <c r="CA109" s="898" t="s">
        <v>294</v>
      </c>
      <c r="CB109" s="896"/>
      <c r="CC109" s="896"/>
      <c r="CD109" s="896"/>
      <c r="CE109" s="897"/>
      <c r="CF109" s="936" t="s">
        <v>411</v>
      </c>
      <c r="CG109" s="936"/>
      <c r="CH109" s="936"/>
      <c r="CI109" s="936"/>
      <c r="CJ109" s="936"/>
      <c r="CK109" s="898" t="s">
        <v>412</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409</v>
      </c>
      <c r="DH109" s="896"/>
      <c r="DI109" s="896"/>
      <c r="DJ109" s="896"/>
      <c r="DK109" s="897"/>
      <c r="DL109" s="898" t="s">
        <v>410</v>
      </c>
      <c r="DM109" s="896"/>
      <c r="DN109" s="896"/>
      <c r="DO109" s="896"/>
      <c r="DP109" s="897"/>
      <c r="DQ109" s="898" t="s">
        <v>294</v>
      </c>
      <c r="DR109" s="896"/>
      <c r="DS109" s="896"/>
      <c r="DT109" s="896"/>
      <c r="DU109" s="897"/>
      <c r="DV109" s="898" t="s">
        <v>411</v>
      </c>
      <c r="DW109" s="896"/>
      <c r="DX109" s="896"/>
      <c r="DY109" s="896"/>
      <c r="DZ109" s="929"/>
    </row>
    <row r="110" spans="1:131" s="218" customFormat="1" ht="26.25" customHeight="1" x14ac:dyDescent="0.15">
      <c r="A110" s="807" t="s">
        <v>413</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1758231</v>
      </c>
      <c r="AB110" s="889"/>
      <c r="AC110" s="889"/>
      <c r="AD110" s="889"/>
      <c r="AE110" s="890"/>
      <c r="AF110" s="891">
        <v>1790011</v>
      </c>
      <c r="AG110" s="889"/>
      <c r="AH110" s="889"/>
      <c r="AI110" s="889"/>
      <c r="AJ110" s="890"/>
      <c r="AK110" s="891">
        <v>1813870</v>
      </c>
      <c r="AL110" s="889"/>
      <c r="AM110" s="889"/>
      <c r="AN110" s="889"/>
      <c r="AO110" s="890"/>
      <c r="AP110" s="892">
        <v>11.7</v>
      </c>
      <c r="AQ110" s="893"/>
      <c r="AR110" s="893"/>
      <c r="AS110" s="893"/>
      <c r="AT110" s="894"/>
      <c r="AU110" s="930" t="s">
        <v>69</v>
      </c>
      <c r="AV110" s="931"/>
      <c r="AW110" s="931"/>
      <c r="AX110" s="931"/>
      <c r="AY110" s="931"/>
      <c r="AZ110" s="860" t="s">
        <v>414</v>
      </c>
      <c r="BA110" s="808"/>
      <c r="BB110" s="808"/>
      <c r="BC110" s="808"/>
      <c r="BD110" s="808"/>
      <c r="BE110" s="808"/>
      <c r="BF110" s="808"/>
      <c r="BG110" s="808"/>
      <c r="BH110" s="808"/>
      <c r="BI110" s="808"/>
      <c r="BJ110" s="808"/>
      <c r="BK110" s="808"/>
      <c r="BL110" s="808"/>
      <c r="BM110" s="808"/>
      <c r="BN110" s="808"/>
      <c r="BO110" s="808"/>
      <c r="BP110" s="809"/>
      <c r="BQ110" s="861">
        <v>23035736</v>
      </c>
      <c r="BR110" s="842"/>
      <c r="BS110" s="842"/>
      <c r="BT110" s="842"/>
      <c r="BU110" s="842"/>
      <c r="BV110" s="842">
        <v>23161405</v>
      </c>
      <c r="BW110" s="842"/>
      <c r="BX110" s="842"/>
      <c r="BY110" s="842"/>
      <c r="BZ110" s="842"/>
      <c r="CA110" s="842">
        <v>22979646</v>
      </c>
      <c r="CB110" s="842"/>
      <c r="CC110" s="842"/>
      <c r="CD110" s="842"/>
      <c r="CE110" s="842"/>
      <c r="CF110" s="866">
        <v>148</v>
      </c>
      <c r="CG110" s="867"/>
      <c r="CH110" s="867"/>
      <c r="CI110" s="867"/>
      <c r="CJ110" s="867"/>
      <c r="CK110" s="926" t="s">
        <v>415</v>
      </c>
      <c r="CL110" s="819"/>
      <c r="CM110" s="860" t="s">
        <v>416</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121</v>
      </c>
      <c r="DH110" s="842"/>
      <c r="DI110" s="842"/>
      <c r="DJ110" s="842"/>
      <c r="DK110" s="842"/>
      <c r="DL110" s="842" t="s">
        <v>121</v>
      </c>
      <c r="DM110" s="842"/>
      <c r="DN110" s="842"/>
      <c r="DO110" s="842"/>
      <c r="DP110" s="842"/>
      <c r="DQ110" s="842" t="s">
        <v>121</v>
      </c>
      <c r="DR110" s="842"/>
      <c r="DS110" s="842"/>
      <c r="DT110" s="842"/>
      <c r="DU110" s="842"/>
      <c r="DV110" s="843" t="s">
        <v>121</v>
      </c>
      <c r="DW110" s="843"/>
      <c r="DX110" s="843"/>
      <c r="DY110" s="843"/>
      <c r="DZ110" s="844"/>
    </row>
    <row r="111" spans="1:131" s="218" customFormat="1" ht="26.25" customHeight="1" x14ac:dyDescent="0.15">
      <c r="A111" s="774" t="s">
        <v>417</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121</v>
      </c>
      <c r="AB111" s="919"/>
      <c r="AC111" s="919"/>
      <c r="AD111" s="919"/>
      <c r="AE111" s="920"/>
      <c r="AF111" s="921" t="s">
        <v>121</v>
      </c>
      <c r="AG111" s="919"/>
      <c r="AH111" s="919"/>
      <c r="AI111" s="919"/>
      <c r="AJ111" s="920"/>
      <c r="AK111" s="921" t="s">
        <v>121</v>
      </c>
      <c r="AL111" s="919"/>
      <c r="AM111" s="919"/>
      <c r="AN111" s="919"/>
      <c r="AO111" s="920"/>
      <c r="AP111" s="922" t="s">
        <v>121</v>
      </c>
      <c r="AQ111" s="923"/>
      <c r="AR111" s="923"/>
      <c r="AS111" s="923"/>
      <c r="AT111" s="924"/>
      <c r="AU111" s="932"/>
      <c r="AV111" s="933"/>
      <c r="AW111" s="933"/>
      <c r="AX111" s="933"/>
      <c r="AY111" s="933"/>
      <c r="AZ111" s="815" t="s">
        <v>418</v>
      </c>
      <c r="BA111" s="752"/>
      <c r="BB111" s="752"/>
      <c r="BC111" s="752"/>
      <c r="BD111" s="752"/>
      <c r="BE111" s="752"/>
      <c r="BF111" s="752"/>
      <c r="BG111" s="752"/>
      <c r="BH111" s="752"/>
      <c r="BI111" s="752"/>
      <c r="BJ111" s="752"/>
      <c r="BK111" s="752"/>
      <c r="BL111" s="752"/>
      <c r="BM111" s="752"/>
      <c r="BN111" s="752"/>
      <c r="BO111" s="752"/>
      <c r="BP111" s="753"/>
      <c r="BQ111" s="816">
        <v>201922</v>
      </c>
      <c r="BR111" s="817"/>
      <c r="BS111" s="817"/>
      <c r="BT111" s="817"/>
      <c r="BU111" s="817"/>
      <c r="BV111" s="817">
        <v>161884</v>
      </c>
      <c r="BW111" s="817"/>
      <c r="BX111" s="817"/>
      <c r="BY111" s="817"/>
      <c r="BZ111" s="817"/>
      <c r="CA111" s="817">
        <v>121087</v>
      </c>
      <c r="CB111" s="817"/>
      <c r="CC111" s="817"/>
      <c r="CD111" s="817"/>
      <c r="CE111" s="817"/>
      <c r="CF111" s="875">
        <v>0.8</v>
      </c>
      <c r="CG111" s="876"/>
      <c r="CH111" s="876"/>
      <c r="CI111" s="876"/>
      <c r="CJ111" s="876"/>
      <c r="CK111" s="927"/>
      <c r="CL111" s="821"/>
      <c r="CM111" s="815" t="s">
        <v>419</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v>201922</v>
      </c>
      <c r="DH111" s="817"/>
      <c r="DI111" s="817"/>
      <c r="DJ111" s="817"/>
      <c r="DK111" s="817"/>
      <c r="DL111" s="817">
        <v>161884</v>
      </c>
      <c r="DM111" s="817"/>
      <c r="DN111" s="817"/>
      <c r="DO111" s="817"/>
      <c r="DP111" s="817"/>
      <c r="DQ111" s="817">
        <v>121087</v>
      </c>
      <c r="DR111" s="817"/>
      <c r="DS111" s="817"/>
      <c r="DT111" s="817"/>
      <c r="DU111" s="817"/>
      <c r="DV111" s="794">
        <v>0.8</v>
      </c>
      <c r="DW111" s="794"/>
      <c r="DX111" s="794"/>
      <c r="DY111" s="794"/>
      <c r="DZ111" s="795"/>
    </row>
    <row r="112" spans="1:131" s="218" customFormat="1" ht="26.25" customHeight="1" x14ac:dyDescent="0.15">
      <c r="A112" s="912" t="s">
        <v>420</v>
      </c>
      <c r="B112" s="913"/>
      <c r="C112" s="752" t="s">
        <v>421</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v>20000</v>
      </c>
      <c r="AB112" s="780"/>
      <c r="AC112" s="780"/>
      <c r="AD112" s="780"/>
      <c r="AE112" s="781"/>
      <c r="AF112" s="782">
        <v>20000</v>
      </c>
      <c r="AG112" s="780"/>
      <c r="AH112" s="780"/>
      <c r="AI112" s="780"/>
      <c r="AJ112" s="781"/>
      <c r="AK112" s="782">
        <v>20000</v>
      </c>
      <c r="AL112" s="780"/>
      <c r="AM112" s="780"/>
      <c r="AN112" s="780"/>
      <c r="AO112" s="781"/>
      <c r="AP112" s="824">
        <v>0.1</v>
      </c>
      <c r="AQ112" s="825"/>
      <c r="AR112" s="825"/>
      <c r="AS112" s="825"/>
      <c r="AT112" s="826"/>
      <c r="AU112" s="932"/>
      <c r="AV112" s="933"/>
      <c r="AW112" s="933"/>
      <c r="AX112" s="933"/>
      <c r="AY112" s="933"/>
      <c r="AZ112" s="815" t="s">
        <v>422</v>
      </c>
      <c r="BA112" s="752"/>
      <c r="BB112" s="752"/>
      <c r="BC112" s="752"/>
      <c r="BD112" s="752"/>
      <c r="BE112" s="752"/>
      <c r="BF112" s="752"/>
      <c r="BG112" s="752"/>
      <c r="BH112" s="752"/>
      <c r="BI112" s="752"/>
      <c r="BJ112" s="752"/>
      <c r="BK112" s="752"/>
      <c r="BL112" s="752"/>
      <c r="BM112" s="752"/>
      <c r="BN112" s="752"/>
      <c r="BO112" s="752"/>
      <c r="BP112" s="753"/>
      <c r="BQ112" s="816">
        <v>7117910</v>
      </c>
      <c r="BR112" s="817"/>
      <c r="BS112" s="817"/>
      <c r="BT112" s="817"/>
      <c r="BU112" s="817"/>
      <c r="BV112" s="817">
        <v>5450604</v>
      </c>
      <c r="BW112" s="817"/>
      <c r="BX112" s="817"/>
      <c r="BY112" s="817"/>
      <c r="BZ112" s="817"/>
      <c r="CA112" s="817">
        <v>5779516</v>
      </c>
      <c r="CB112" s="817"/>
      <c r="CC112" s="817"/>
      <c r="CD112" s="817"/>
      <c r="CE112" s="817"/>
      <c r="CF112" s="875">
        <v>37.200000000000003</v>
      </c>
      <c r="CG112" s="876"/>
      <c r="CH112" s="876"/>
      <c r="CI112" s="876"/>
      <c r="CJ112" s="876"/>
      <c r="CK112" s="927"/>
      <c r="CL112" s="821"/>
      <c r="CM112" s="815" t="s">
        <v>423</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121</v>
      </c>
      <c r="DH112" s="817"/>
      <c r="DI112" s="817"/>
      <c r="DJ112" s="817"/>
      <c r="DK112" s="817"/>
      <c r="DL112" s="817" t="s">
        <v>121</v>
      </c>
      <c r="DM112" s="817"/>
      <c r="DN112" s="817"/>
      <c r="DO112" s="817"/>
      <c r="DP112" s="817"/>
      <c r="DQ112" s="817" t="s">
        <v>121</v>
      </c>
      <c r="DR112" s="817"/>
      <c r="DS112" s="817"/>
      <c r="DT112" s="817"/>
      <c r="DU112" s="817"/>
      <c r="DV112" s="794" t="s">
        <v>121</v>
      </c>
      <c r="DW112" s="794"/>
      <c r="DX112" s="794"/>
      <c r="DY112" s="794"/>
      <c r="DZ112" s="795"/>
    </row>
    <row r="113" spans="1:130" s="218" customFormat="1" ht="26.25" customHeight="1" x14ac:dyDescent="0.15">
      <c r="A113" s="914"/>
      <c r="B113" s="915"/>
      <c r="C113" s="752" t="s">
        <v>424</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512786</v>
      </c>
      <c r="AB113" s="919"/>
      <c r="AC113" s="919"/>
      <c r="AD113" s="919"/>
      <c r="AE113" s="920"/>
      <c r="AF113" s="921">
        <v>629024</v>
      </c>
      <c r="AG113" s="919"/>
      <c r="AH113" s="919"/>
      <c r="AI113" s="919"/>
      <c r="AJ113" s="920"/>
      <c r="AK113" s="921">
        <v>506103</v>
      </c>
      <c r="AL113" s="919"/>
      <c r="AM113" s="919"/>
      <c r="AN113" s="919"/>
      <c r="AO113" s="920"/>
      <c r="AP113" s="922">
        <v>3.3</v>
      </c>
      <c r="AQ113" s="923"/>
      <c r="AR113" s="923"/>
      <c r="AS113" s="923"/>
      <c r="AT113" s="924"/>
      <c r="AU113" s="932"/>
      <c r="AV113" s="933"/>
      <c r="AW113" s="933"/>
      <c r="AX113" s="933"/>
      <c r="AY113" s="933"/>
      <c r="AZ113" s="815" t="s">
        <v>425</v>
      </c>
      <c r="BA113" s="752"/>
      <c r="BB113" s="752"/>
      <c r="BC113" s="752"/>
      <c r="BD113" s="752"/>
      <c r="BE113" s="752"/>
      <c r="BF113" s="752"/>
      <c r="BG113" s="752"/>
      <c r="BH113" s="752"/>
      <c r="BI113" s="752"/>
      <c r="BJ113" s="752"/>
      <c r="BK113" s="752"/>
      <c r="BL113" s="752"/>
      <c r="BM113" s="752"/>
      <c r="BN113" s="752"/>
      <c r="BO113" s="752"/>
      <c r="BP113" s="753"/>
      <c r="BQ113" s="816">
        <v>1620902</v>
      </c>
      <c r="BR113" s="817"/>
      <c r="BS113" s="817"/>
      <c r="BT113" s="817"/>
      <c r="BU113" s="817"/>
      <c r="BV113" s="817">
        <v>5144778</v>
      </c>
      <c r="BW113" s="817"/>
      <c r="BX113" s="817"/>
      <c r="BY113" s="817"/>
      <c r="BZ113" s="817"/>
      <c r="CA113" s="817">
        <v>5093922</v>
      </c>
      <c r="CB113" s="817"/>
      <c r="CC113" s="817"/>
      <c r="CD113" s="817"/>
      <c r="CE113" s="817"/>
      <c r="CF113" s="875">
        <v>32.799999999999997</v>
      </c>
      <c r="CG113" s="876"/>
      <c r="CH113" s="876"/>
      <c r="CI113" s="876"/>
      <c r="CJ113" s="876"/>
      <c r="CK113" s="927"/>
      <c r="CL113" s="821"/>
      <c r="CM113" s="815" t="s">
        <v>426</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121</v>
      </c>
      <c r="DH113" s="780"/>
      <c r="DI113" s="780"/>
      <c r="DJ113" s="780"/>
      <c r="DK113" s="781"/>
      <c r="DL113" s="782" t="s">
        <v>121</v>
      </c>
      <c r="DM113" s="780"/>
      <c r="DN113" s="780"/>
      <c r="DO113" s="780"/>
      <c r="DP113" s="781"/>
      <c r="DQ113" s="782" t="s">
        <v>121</v>
      </c>
      <c r="DR113" s="780"/>
      <c r="DS113" s="780"/>
      <c r="DT113" s="780"/>
      <c r="DU113" s="781"/>
      <c r="DV113" s="824" t="s">
        <v>121</v>
      </c>
      <c r="DW113" s="825"/>
      <c r="DX113" s="825"/>
      <c r="DY113" s="825"/>
      <c r="DZ113" s="826"/>
    </row>
    <row r="114" spans="1:130" s="218" customFormat="1" ht="26.25" customHeight="1" x14ac:dyDescent="0.15">
      <c r="A114" s="914"/>
      <c r="B114" s="915"/>
      <c r="C114" s="752" t="s">
        <v>427</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38889</v>
      </c>
      <c r="AB114" s="780"/>
      <c r="AC114" s="780"/>
      <c r="AD114" s="780"/>
      <c r="AE114" s="781"/>
      <c r="AF114" s="782">
        <v>43249</v>
      </c>
      <c r="AG114" s="780"/>
      <c r="AH114" s="780"/>
      <c r="AI114" s="780"/>
      <c r="AJ114" s="781"/>
      <c r="AK114" s="782">
        <v>55647</v>
      </c>
      <c r="AL114" s="780"/>
      <c r="AM114" s="780"/>
      <c r="AN114" s="780"/>
      <c r="AO114" s="781"/>
      <c r="AP114" s="824">
        <v>0.4</v>
      </c>
      <c r="AQ114" s="825"/>
      <c r="AR114" s="825"/>
      <c r="AS114" s="825"/>
      <c r="AT114" s="826"/>
      <c r="AU114" s="932"/>
      <c r="AV114" s="933"/>
      <c r="AW114" s="933"/>
      <c r="AX114" s="933"/>
      <c r="AY114" s="933"/>
      <c r="AZ114" s="815" t="s">
        <v>428</v>
      </c>
      <c r="BA114" s="752"/>
      <c r="BB114" s="752"/>
      <c r="BC114" s="752"/>
      <c r="BD114" s="752"/>
      <c r="BE114" s="752"/>
      <c r="BF114" s="752"/>
      <c r="BG114" s="752"/>
      <c r="BH114" s="752"/>
      <c r="BI114" s="752"/>
      <c r="BJ114" s="752"/>
      <c r="BK114" s="752"/>
      <c r="BL114" s="752"/>
      <c r="BM114" s="752"/>
      <c r="BN114" s="752"/>
      <c r="BO114" s="752"/>
      <c r="BP114" s="753"/>
      <c r="BQ114" s="816">
        <v>3297615</v>
      </c>
      <c r="BR114" s="817"/>
      <c r="BS114" s="817"/>
      <c r="BT114" s="817"/>
      <c r="BU114" s="817"/>
      <c r="BV114" s="817">
        <v>3428788</v>
      </c>
      <c r="BW114" s="817"/>
      <c r="BX114" s="817"/>
      <c r="BY114" s="817"/>
      <c r="BZ114" s="817"/>
      <c r="CA114" s="817">
        <v>3487409</v>
      </c>
      <c r="CB114" s="817"/>
      <c r="CC114" s="817"/>
      <c r="CD114" s="817"/>
      <c r="CE114" s="817"/>
      <c r="CF114" s="875">
        <v>22.5</v>
      </c>
      <c r="CG114" s="876"/>
      <c r="CH114" s="876"/>
      <c r="CI114" s="876"/>
      <c r="CJ114" s="876"/>
      <c r="CK114" s="927"/>
      <c r="CL114" s="821"/>
      <c r="CM114" s="815" t="s">
        <v>429</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121</v>
      </c>
      <c r="DH114" s="780"/>
      <c r="DI114" s="780"/>
      <c r="DJ114" s="780"/>
      <c r="DK114" s="781"/>
      <c r="DL114" s="782" t="s">
        <v>121</v>
      </c>
      <c r="DM114" s="780"/>
      <c r="DN114" s="780"/>
      <c r="DO114" s="780"/>
      <c r="DP114" s="781"/>
      <c r="DQ114" s="782" t="s">
        <v>121</v>
      </c>
      <c r="DR114" s="780"/>
      <c r="DS114" s="780"/>
      <c r="DT114" s="780"/>
      <c r="DU114" s="781"/>
      <c r="DV114" s="824" t="s">
        <v>121</v>
      </c>
      <c r="DW114" s="825"/>
      <c r="DX114" s="825"/>
      <c r="DY114" s="825"/>
      <c r="DZ114" s="826"/>
    </row>
    <row r="115" spans="1:130" s="218" customFormat="1" ht="26.25" customHeight="1" x14ac:dyDescent="0.15">
      <c r="A115" s="914"/>
      <c r="B115" s="915"/>
      <c r="C115" s="752" t="s">
        <v>430</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47047</v>
      </c>
      <c r="AB115" s="919"/>
      <c r="AC115" s="919"/>
      <c r="AD115" s="919"/>
      <c r="AE115" s="920"/>
      <c r="AF115" s="921">
        <v>43673</v>
      </c>
      <c r="AG115" s="919"/>
      <c r="AH115" s="919"/>
      <c r="AI115" s="919"/>
      <c r="AJ115" s="920"/>
      <c r="AK115" s="921">
        <v>43673</v>
      </c>
      <c r="AL115" s="919"/>
      <c r="AM115" s="919"/>
      <c r="AN115" s="919"/>
      <c r="AO115" s="920"/>
      <c r="AP115" s="922">
        <v>0.3</v>
      </c>
      <c r="AQ115" s="923"/>
      <c r="AR115" s="923"/>
      <c r="AS115" s="923"/>
      <c r="AT115" s="924"/>
      <c r="AU115" s="932"/>
      <c r="AV115" s="933"/>
      <c r="AW115" s="933"/>
      <c r="AX115" s="933"/>
      <c r="AY115" s="933"/>
      <c r="AZ115" s="815" t="s">
        <v>431</v>
      </c>
      <c r="BA115" s="752"/>
      <c r="BB115" s="752"/>
      <c r="BC115" s="752"/>
      <c r="BD115" s="752"/>
      <c r="BE115" s="752"/>
      <c r="BF115" s="752"/>
      <c r="BG115" s="752"/>
      <c r="BH115" s="752"/>
      <c r="BI115" s="752"/>
      <c r="BJ115" s="752"/>
      <c r="BK115" s="752"/>
      <c r="BL115" s="752"/>
      <c r="BM115" s="752"/>
      <c r="BN115" s="752"/>
      <c r="BO115" s="752"/>
      <c r="BP115" s="753"/>
      <c r="BQ115" s="816">
        <v>2259208</v>
      </c>
      <c r="BR115" s="817"/>
      <c r="BS115" s="817"/>
      <c r="BT115" s="817"/>
      <c r="BU115" s="817"/>
      <c r="BV115" s="817">
        <v>2059622</v>
      </c>
      <c r="BW115" s="817"/>
      <c r="BX115" s="817"/>
      <c r="BY115" s="817"/>
      <c r="BZ115" s="817"/>
      <c r="CA115" s="817">
        <v>1865270</v>
      </c>
      <c r="CB115" s="817"/>
      <c r="CC115" s="817"/>
      <c r="CD115" s="817"/>
      <c r="CE115" s="817"/>
      <c r="CF115" s="875">
        <v>12</v>
      </c>
      <c r="CG115" s="876"/>
      <c r="CH115" s="876"/>
      <c r="CI115" s="876"/>
      <c r="CJ115" s="876"/>
      <c r="CK115" s="927"/>
      <c r="CL115" s="821"/>
      <c r="CM115" s="815" t="s">
        <v>432</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121</v>
      </c>
      <c r="DH115" s="780"/>
      <c r="DI115" s="780"/>
      <c r="DJ115" s="780"/>
      <c r="DK115" s="781"/>
      <c r="DL115" s="782" t="s">
        <v>121</v>
      </c>
      <c r="DM115" s="780"/>
      <c r="DN115" s="780"/>
      <c r="DO115" s="780"/>
      <c r="DP115" s="781"/>
      <c r="DQ115" s="782" t="s">
        <v>121</v>
      </c>
      <c r="DR115" s="780"/>
      <c r="DS115" s="780"/>
      <c r="DT115" s="780"/>
      <c r="DU115" s="781"/>
      <c r="DV115" s="824" t="s">
        <v>121</v>
      </c>
      <c r="DW115" s="825"/>
      <c r="DX115" s="825"/>
      <c r="DY115" s="825"/>
      <c r="DZ115" s="826"/>
    </row>
    <row r="116" spans="1:130" s="218" customFormat="1" ht="26.25" customHeight="1" x14ac:dyDescent="0.15">
      <c r="A116" s="916"/>
      <c r="B116" s="917"/>
      <c r="C116" s="839" t="s">
        <v>433</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121</v>
      </c>
      <c r="AB116" s="780"/>
      <c r="AC116" s="780"/>
      <c r="AD116" s="780"/>
      <c r="AE116" s="781"/>
      <c r="AF116" s="782" t="s">
        <v>121</v>
      </c>
      <c r="AG116" s="780"/>
      <c r="AH116" s="780"/>
      <c r="AI116" s="780"/>
      <c r="AJ116" s="781"/>
      <c r="AK116" s="782" t="s">
        <v>121</v>
      </c>
      <c r="AL116" s="780"/>
      <c r="AM116" s="780"/>
      <c r="AN116" s="780"/>
      <c r="AO116" s="781"/>
      <c r="AP116" s="824" t="s">
        <v>121</v>
      </c>
      <c r="AQ116" s="825"/>
      <c r="AR116" s="825"/>
      <c r="AS116" s="825"/>
      <c r="AT116" s="826"/>
      <c r="AU116" s="932"/>
      <c r="AV116" s="933"/>
      <c r="AW116" s="933"/>
      <c r="AX116" s="933"/>
      <c r="AY116" s="933"/>
      <c r="AZ116" s="909" t="s">
        <v>434</v>
      </c>
      <c r="BA116" s="910"/>
      <c r="BB116" s="910"/>
      <c r="BC116" s="910"/>
      <c r="BD116" s="910"/>
      <c r="BE116" s="910"/>
      <c r="BF116" s="910"/>
      <c r="BG116" s="910"/>
      <c r="BH116" s="910"/>
      <c r="BI116" s="910"/>
      <c r="BJ116" s="910"/>
      <c r="BK116" s="910"/>
      <c r="BL116" s="910"/>
      <c r="BM116" s="910"/>
      <c r="BN116" s="910"/>
      <c r="BO116" s="910"/>
      <c r="BP116" s="911"/>
      <c r="BQ116" s="816" t="s">
        <v>121</v>
      </c>
      <c r="BR116" s="817"/>
      <c r="BS116" s="817"/>
      <c r="BT116" s="817"/>
      <c r="BU116" s="817"/>
      <c r="BV116" s="817" t="s">
        <v>121</v>
      </c>
      <c r="BW116" s="817"/>
      <c r="BX116" s="817"/>
      <c r="BY116" s="817"/>
      <c r="BZ116" s="817"/>
      <c r="CA116" s="817" t="s">
        <v>121</v>
      </c>
      <c r="CB116" s="817"/>
      <c r="CC116" s="817"/>
      <c r="CD116" s="817"/>
      <c r="CE116" s="817"/>
      <c r="CF116" s="875" t="s">
        <v>121</v>
      </c>
      <c r="CG116" s="876"/>
      <c r="CH116" s="876"/>
      <c r="CI116" s="876"/>
      <c r="CJ116" s="876"/>
      <c r="CK116" s="927"/>
      <c r="CL116" s="821"/>
      <c r="CM116" s="815" t="s">
        <v>435</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121</v>
      </c>
      <c r="DH116" s="780"/>
      <c r="DI116" s="780"/>
      <c r="DJ116" s="780"/>
      <c r="DK116" s="781"/>
      <c r="DL116" s="782" t="s">
        <v>121</v>
      </c>
      <c r="DM116" s="780"/>
      <c r="DN116" s="780"/>
      <c r="DO116" s="780"/>
      <c r="DP116" s="781"/>
      <c r="DQ116" s="782" t="s">
        <v>121</v>
      </c>
      <c r="DR116" s="780"/>
      <c r="DS116" s="780"/>
      <c r="DT116" s="780"/>
      <c r="DU116" s="781"/>
      <c r="DV116" s="824" t="s">
        <v>121</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436</v>
      </c>
      <c r="Z117" s="897"/>
      <c r="AA117" s="902">
        <v>2376953</v>
      </c>
      <c r="AB117" s="903"/>
      <c r="AC117" s="903"/>
      <c r="AD117" s="903"/>
      <c r="AE117" s="904"/>
      <c r="AF117" s="905">
        <v>2525957</v>
      </c>
      <c r="AG117" s="903"/>
      <c r="AH117" s="903"/>
      <c r="AI117" s="903"/>
      <c r="AJ117" s="904"/>
      <c r="AK117" s="905">
        <v>2439293</v>
      </c>
      <c r="AL117" s="903"/>
      <c r="AM117" s="903"/>
      <c r="AN117" s="903"/>
      <c r="AO117" s="904"/>
      <c r="AP117" s="906"/>
      <c r="AQ117" s="907"/>
      <c r="AR117" s="907"/>
      <c r="AS117" s="907"/>
      <c r="AT117" s="908"/>
      <c r="AU117" s="932"/>
      <c r="AV117" s="933"/>
      <c r="AW117" s="933"/>
      <c r="AX117" s="933"/>
      <c r="AY117" s="933"/>
      <c r="AZ117" s="863" t="s">
        <v>437</v>
      </c>
      <c r="BA117" s="864"/>
      <c r="BB117" s="864"/>
      <c r="BC117" s="864"/>
      <c r="BD117" s="864"/>
      <c r="BE117" s="864"/>
      <c r="BF117" s="864"/>
      <c r="BG117" s="864"/>
      <c r="BH117" s="864"/>
      <c r="BI117" s="864"/>
      <c r="BJ117" s="864"/>
      <c r="BK117" s="864"/>
      <c r="BL117" s="864"/>
      <c r="BM117" s="864"/>
      <c r="BN117" s="864"/>
      <c r="BO117" s="864"/>
      <c r="BP117" s="865"/>
      <c r="BQ117" s="816" t="s">
        <v>121</v>
      </c>
      <c r="BR117" s="817"/>
      <c r="BS117" s="817"/>
      <c r="BT117" s="817"/>
      <c r="BU117" s="817"/>
      <c r="BV117" s="817" t="s">
        <v>121</v>
      </c>
      <c r="BW117" s="817"/>
      <c r="BX117" s="817"/>
      <c r="BY117" s="817"/>
      <c r="BZ117" s="817"/>
      <c r="CA117" s="817" t="s">
        <v>121</v>
      </c>
      <c r="CB117" s="817"/>
      <c r="CC117" s="817"/>
      <c r="CD117" s="817"/>
      <c r="CE117" s="817"/>
      <c r="CF117" s="875" t="s">
        <v>121</v>
      </c>
      <c r="CG117" s="876"/>
      <c r="CH117" s="876"/>
      <c r="CI117" s="876"/>
      <c r="CJ117" s="876"/>
      <c r="CK117" s="927"/>
      <c r="CL117" s="821"/>
      <c r="CM117" s="815" t="s">
        <v>438</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121</v>
      </c>
      <c r="DH117" s="780"/>
      <c r="DI117" s="780"/>
      <c r="DJ117" s="780"/>
      <c r="DK117" s="781"/>
      <c r="DL117" s="782" t="s">
        <v>121</v>
      </c>
      <c r="DM117" s="780"/>
      <c r="DN117" s="780"/>
      <c r="DO117" s="780"/>
      <c r="DP117" s="781"/>
      <c r="DQ117" s="782" t="s">
        <v>121</v>
      </c>
      <c r="DR117" s="780"/>
      <c r="DS117" s="780"/>
      <c r="DT117" s="780"/>
      <c r="DU117" s="781"/>
      <c r="DV117" s="824" t="s">
        <v>121</v>
      </c>
      <c r="DW117" s="825"/>
      <c r="DX117" s="825"/>
      <c r="DY117" s="825"/>
      <c r="DZ117" s="826"/>
    </row>
    <row r="118" spans="1:130" s="218" customFormat="1" ht="26.25" customHeight="1" x14ac:dyDescent="0.15">
      <c r="A118" s="895" t="s">
        <v>412</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409</v>
      </c>
      <c r="AB118" s="896"/>
      <c r="AC118" s="896"/>
      <c r="AD118" s="896"/>
      <c r="AE118" s="897"/>
      <c r="AF118" s="898" t="s">
        <v>410</v>
      </c>
      <c r="AG118" s="896"/>
      <c r="AH118" s="896"/>
      <c r="AI118" s="896"/>
      <c r="AJ118" s="897"/>
      <c r="AK118" s="898" t="s">
        <v>294</v>
      </c>
      <c r="AL118" s="896"/>
      <c r="AM118" s="896"/>
      <c r="AN118" s="896"/>
      <c r="AO118" s="897"/>
      <c r="AP118" s="899" t="s">
        <v>411</v>
      </c>
      <c r="AQ118" s="900"/>
      <c r="AR118" s="900"/>
      <c r="AS118" s="900"/>
      <c r="AT118" s="901"/>
      <c r="AU118" s="932"/>
      <c r="AV118" s="933"/>
      <c r="AW118" s="933"/>
      <c r="AX118" s="933"/>
      <c r="AY118" s="933"/>
      <c r="AZ118" s="838" t="s">
        <v>439</v>
      </c>
      <c r="BA118" s="839"/>
      <c r="BB118" s="839"/>
      <c r="BC118" s="839"/>
      <c r="BD118" s="839"/>
      <c r="BE118" s="839"/>
      <c r="BF118" s="839"/>
      <c r="BG118" s="839"/>
      <c r="BH118" s="839"/>
      <c r="BI118" s="839"/>
      <c r="BJ118" s="839"/>
      <c r="BK118" s="839"/>
      <c r="BL118" s="839"/>
      <c r="BM118" s="839"/>
      <c r="BN118" s="839"/>
      <c r="BO118" s="839"/>
      <c r="BP118" s="840"/>
      <c r="BQ118" s="879" t="s">
        <v>121</v>
      </c>
      <c r="BR118" s="845"/>
      <c r="BS118" s="845"/>
      <c r="BT118" s="845"/>
      <c r="BU118" s="845"/>
      <c r="BV118" s="845" t="s">
        <v>121</v>
      </c>
      <c r="BW118" s="845"/>
      <c r="BX118" s="845"/>
      <c r="BY118" s="845"/>
      <c r="BZ118" s="845"/>
      <c r="CA118" s="845" t="s">
        <v>121</v>
      </c>
      <c r="CB118" s="845"/>
      <c r="CC118" s="845"/>
      <c r="CD118" s="845"/>
      <c r="CE118" s="845"/>
      <c r="CF118" s="875" t="s">
        <v>121</v>
      </c>
      <c r="CG118" s="876"/>
      <c r="CH118" s="876"/>
      <c r="CI118" s="876"/>
      <c r="CJ118" s="876"/>
      <c r="CK118" s="927"/>
      <c r="CL118" s="821"/>
      <c r="CM118" s="815" t="s">
        <v>440</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121</v>
      </c>
      <c r="DH118" s="780"/>
      <c r="DI118" s="780"/>
      <c r="DJ118" s="780"/>
      <c r="DK118" s="781"/>
      <c r="DL118" s="782" t="s">
        <v>121</v>
      </c>
      <c r="DM118" s="780"/>
      <c r="DN118" s="780"/>
      <c r="DO118" s="780"/>
      <c r="DP118" s="781"/>
      <c r="DQ118" s="782" t="s">
        <v>121</v>
      </c>
      <c r="DR118" s="780"/>
      <c r="DS118" s="780"/>
      <c r="DT118" s="780"/>
      <c r="DU118" s="781"/>
      <c r="DV118" s="824" t="s">
        <v>121</v>
      </c>
      <c r="DW118" s="825"/>
      <c r="DX118" s="825"/>
      <c r="DY118" s="825"/>
      <c r="DZ118" s="826"/>
    </row>
    <row r="119" spans="1:130" s="218" customFormat="1" ht="26.25" customHeight="1" x14ac:dyDescent="0.15">
      <c r="A119" s="818" t="s">
        <v>415</v>
      </c>
      <c r="B119" s="819"/>
      <c r="C119" s="860" t="s">
        <v>416</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121</v>
      </c>
      <c r="AB119" s="889"/>
      <c r="AC119" s="889"/>
      <c r="AD119" s="889"/>
      <c r="AE119" s="890"/>
      <c r="AF119" s="891" t="s">
        <v>121</v>
      </c>
      <c r="AG119" s="889"/>
      <c r="AH119" s="889"/>
      <c r="AI119" s="889"/>
      <c r="AJ119" s="890"/>
      <c r="AK119" s="891" t="s">
        <v>121</v>
      </c>
      <c r="AL119" s="889"/>
      <c r="AM119" s="889"/>
      <c r="AN119" s="889"/>
      <c r="AO119" s="890"/>
      <c r="AP119" s="892" t="s">
        <v>121</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441</v>
      </c>
      <c r="BP119" s="878"/>
      <c r="BQ119" s="879">
        <v>37533293</v>
      </c>
      <c r="BR119" s="845"/>
      <c r="BS119" s="845"/>
      <c r="BT119" s="845"/>
      <c r="BU119" s="845"/>
      <c r="BV119" s="845">
        <v>39407081</v>
      </c>
      <c r="BW119" s="845"/>
      <c r="BX119" s="845"/>
      <c r="BY119" s="845"/>
      <c r="BZ119" s="845"/>
      <c r="CA119" s="845">
        <v>39326850</v>
      </c>
      <c r="CB119" s="845"/>
      <c r="CC119" s="845"/>
      <c r="CD119" s="845"/>
      <c r="CE119" s="845"/>
      <c r="CF119" s="748"/>
      <c r="CG119" s="749"/>
      <c r="CH119" s="749"/>
      <c r="CI119" s="749"/>
      <c r="CJ119" s="834"/>
      <c r="CK119" s="928"/>
      <c r="CL119" s="823"/>
      <c r="CM119" s="838" t="s">
        <v>442</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121</v>
      </c>
      <c r="DH119" s="764"/>
      <c r="DI119" s="764"/>
      <c r="DJ119" s="764"/>
      <c r="DK119" s="765"/>
      <c r="DL119" s="766" t="s">
        <v>121</v>
      </c>
      <c r="DM119" s="764"/>
      <c r="DN119" s="764"/>
      <c r="DO119" s="764"/>
      <c r="DP119" s="765"/>
      <c r="DQ119" s="766" t="s">
        <v>121</v>
      </c>
      <c r="DR119" s="764"/>
      <c r="DS119" s="764"/>
      <c r="DT119" s="764"/>
      <c r="DU119" s="765"/>
      <c r="DV119" s="848" t="s">
        <v>121</v>
      </c>
      <c r="DW119" s="849"/>
      <c r="DX119" s="849"/>
      <c r="DY119" s="849"/>
      <c r="DZ119" s="850"/>
    </row>
    <row r="120" spans="1:130" s="218" customFormat="1" ht="26.25" customHeight="1" x14ac:dyDescent="0.15">
      <c r="A120" s="820"/>
      <c r="B120" s="821"/>
      <c r="C120" s="815" t="s">
        <v>419</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v>43673</v>
      </c>
      <c r="AB120" s="780"/>
      <c r="AC120" s="780"/>
      <c r="AD120" s="780"/>
      <c r="AE120" s="781"/>
      <c r="AF120" s="782">
        <v>43673</v>
      </c>
      <c r="AG120" s="780"/>
      <c r="AH120" s="780"/>
      <c r="AI120" s="780"/>
      <c r="AJ120" s="781"/>
      <c r="AK120" s="782">
        <v>43673</v>
      </c>
      <c r="AL120" s="780"/>
      <c r="AM120" s="780"/>
      <c r="AN120" s="780"/>
      <c r="AO120" s="781"/>
      <c r="AP120" s="824">
        <v>0.3</v>
      </c>
      <c r="AQ120" s="825"/>
      <c r="AR120" s="825"/>
      <c r="AS120" s="825"/>
      <c r="AT120" s="826"/>
      <c r="AU120" s="880" t="s">
        <v>443</v>
      </c>
      <c r="AV120" s="881"/>
      <c r="AW120" s="881"/>
      <c r="AX120" s="881"/>
      <c r="AY120" s="882"/>
      <c r="AZ120" s="860" t="s">
        <v>444</v>
      </c>
      <c r="BA120" s="808"/>
      <c r="BB120" s="808"/>
      <c r="BC120" s="808"/>
      <c r="BD120" s="808"/>
      <c r="BE120" s="808"/>
      <c r="BF120" s="808"/>
      <c r="BG120" s="808"/>
      <c r="BH120" s="808"/>
      <c r="BI120" s="808"/>
      <c r="BJ120" s="808"/>
      <c r="BK120" s="808"/>
      <c r="BL120" s="808"/>
      <c r="BM120" s="808"/>
      <c r="BN120" s="808"/>
      <c r="BO120" s="808"/>
      <c r="BP120" s="809"/>
      <c r="BQ120" s="861">
        <v>14018741</v>
      </c>
      <c r="BR120" s="842"/>
      <c r="BS120" s="842"/>
      <c r="BT120" s="842"/>
      <c r="BU120" s="842"/>
      <c r="BV120" s="842">
        <v>14160717</v>
      </c>
      <c r="BW120" s="842"/>
      <c r="BX120" s="842"/>
      <c r="BY120" s="842"/>
      <c r="BZ120" s="842"/>
      <c r="CA120" s="842">
        <v>15018411</v>
      </c>
      <c r="CB120" s="842"/>
      <c r="CC120" s="842"/>
      <c r="CD120" s="842"/>
      <c r="CE120" s="842"/>
      <c r="CF120" s="866">
        <v>96.7</v>
      </c>
      <c r="CG120" s="867"/>
      <c r="CH120" s="867"/>
      <c r="CI120" s="867"/>
      <c r="CJ120" s="867"/>
      <c r="CK120" s="868" t="s">
        <v>445</v>
      </c>
      <c r="CL120" s="852"/>
      <c r="CM120" s="852"/>
      <c r="CN120" s="852"/>
      <c r="CO120" s="853"/>
      <c r="CP120" s="872" t="s">
        <v>392</v>
      </c>
      <c r="CQ120" s="873"/>
      <c r="CR120" s="873"/>
      <c r="CS120" s="873"/>
      <c r="CT120" s="873"/>
      <c r="CU120" s="873"/>
      <c r="CV120" s="873"/>
      <c r="CW120" s="873"/>
      <c r="CX120" s="873"/>
      <c r="CY120" s="873"/>
      <c r="CZ120" s="873"/>
      <c r="DA120" s="873"/>
      <c r="DB120" s="873"/>
      <c r="DC120" s="873"/>
      <c r="DD120" s="873"/>
      <c r="DE120" s="873"/>
      <c r="DF120" s="874"/>
      <c r="DG120" s="861">
        <v>4574821</v>
      </c>
      <c r="DH120" s="842"/>
      <c r="DI120" s="842"/>
      <c r="DJ120" s="842"/>
      <c r="DK120" s="842"/>
      <c r="DL120" s="842">
        <v>4556010</v>
      </c>
      <c r="DM120" s="842"/>
      <c r="DN120" s="842"/>
      <c r="DO120" s="842"/>
      <c r="DP120" s="842"/>
      <c r="DQ120" s="842">
        <v>4948809</v>
      </c>
      <c r="DR120" s="842"/>
      <c r="DS120" s="842"/>
      <c r="DT120" s="842"/>
      <c r="DU120" s="842"/>
      <c r="DV120" s="843">
        <v>31.9</v>
      </c>
      <c r="DW120" s="843"/>
      <c r="DX120" s="843"/>
      <c r="DY120" s="843"/>
      <c r="DZ120" s="844"/>
    </row>
    <row r="121" spans="1:130" s="218" customFormat="1" ht="26.25" customHeight="1" x14ac:dyDescent="0.15">
      <c r="A121" s="820"/>
      <c r="B121" s="821"/>
      <c r="C121" s="863" t="s">
        <v>446</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v>3374</v>
      </c>
      <c r="AB121" s="780"/>
      <c r="AC121" s="780"/>
      <c r="AD121" s="780"/>
      <c r="AE121" s="781"/>
      <c r="AF121" s="782" t="s">
        <v>121</v>
      </c>
      <c r="AG121" s="780"/>
      <c r="AH121" s="780"/>
      <c r="AI121" s="780"/>
      <c r="AJ121" s="781"/>
      <c r="AK121" s="782" t="s">
        <v>121</v>
      </c>
      <c r="AL121" s="780"/>
      <c r="AM121" s="780"/>
      <c r="AN121" s="780"/>
      <c r="AO121" s="781"/>
      <c r="AP121" s="824" t="s">
        <v>121</v>
      </c>
      <c r="AQ121" s="825"/>
      <c r="AR121" s="825"/>
      <c r="AS121" s="825"/>
      <c r="AT121" s="826"/>
      <c r="AU121" s="883"/>
      <c r="AV121" s="884"/>
      <c r="AW121" s="884"/>
      <c r="AX121" s="884"/>
      <c r="AY121" s="885"/>
      <c r="AZ121" s="815" t="s">
        <v>447</v>
      </c>
      <c r="BA121" s="752"/>
      <c r="BB121" s="752"/>
      <c r="BC121" s="752"/>
      <c r="BD121" s="752"/>
      <c r="BE121" s="752"/>
      <c r="BF121" s="752"/>
      <c r="BG121" s="752"/>
      <c r="BH121" s="752"/>
      <c r="BI121" s="752"/>
      <c r="BJ121" s="752"/>
      <c r="BK121" s="752"/>
      <c r="BL121" s="752"/>
      <c r="BM121" s="752"/>
      <c r="BN121" s="752"/>
      <c r="BO121" s="752"/>
      <c r="BP121" s="753"/>
      <c r="BQ121" s="816">
        <v>4656477</v>
      </c>
      <c r="BR121" s="817"/>
      <c r="BS121" s="817"/>
      <c r="BT121" s="817"/>
      <c r="BU121" s="817"/>
      <c r="BV121" s="817">
        <v>4835379</v>
      </c>
      <c r="BW121" s="817"/>
      <c r="BX121" s="817"/>
      <c r="BY121" s="817"/>
      <c r="BZ121" s="817"/>
      <c r="CA121" s="817">
        <v>5204560</v>
      </c>
      <c r="CB121" s="817"/>
      <c r="CC121" s="817"/>
      <c r="CD121" s="817"/>
      <c r="CE121" s="817"/>
      <c r="CF121" s="875">
        <v>33.5</v>
      </c>
      <c r="CG121" s="876"/>
      <c r="CH121" s="876"/>
      <c r="CI121" s="876"/>
      <c r="CJ121" s="876"/>
      <c r="CK121" s="869"/>
      <c r="CL121" s="855"/>
      <c r="CM121" s="855"/>
      <c r="CN121" s="855"/>
      <c r="CO121" s="856"/>
      <c r="CP121" s="835" t="s">
        <v>393</v>
      </c>
      <c r="CQ121" s="836"/>
      <c r="CR121" s="836"/>
      <c r="CS121" s="836"/>
      <c r="CT121" s="836"/>
      <c r="CU121" s="836"/>
      <c r="CV121" s="836"/>
      <c r="CW121" s="836"/>
      <c r="CX121" s="836"/>
      <c r="CY121" s="836"/>
      <c r="CZ121" s="836"/>
      <c r="DA121" s="836"/>
      <c r="DB121" s="836"/>
      <c r="DC121" s="836"/>
      <c r="DD121" s="836"/>
      <c r="DE121" s="836"/>
      <c r="DF121" s="837"/>
      <c r="DG121" s="816">
        <v>2423089</v>
      </c>
      <c r="DH121" s="817"/>
      <c r="DI121" s="817"/>
      <c r="DJ121" s="817"/>
      <c r="DK121" s="817"/>
      <c r="DL121" s="817">
        <v>894594</v>
      </c>
      <c r="DM121" s="817"/>
      <c r="DN121" s="817"/>
      <c r="DO121" s="817"/>
      <c r="DP121" s="817"/>
      <c r="DQ121" s="817">
        <v>830707</v>
      </c>
      <c r="DR121" s="817"/>
      <c r="DS121" s="817"/>
      <c r="DT121" s="817"/>
      <c r="DU121" s="817"/>
      <c r="DV121" s="794">
        <v>5.3</v>
      </c>
      <c r="DW121" s="794"/>
      <c r="DX121" s="794"/>
      <c r="DY121" s="794"/>
      <c r="DZ121" s="795"/>
    </row>
    <row r="122" spans="1:130" s="218" customFormat="1" ht="26.25" customHeight="1" x14ac:dyDescent="0.15">
      <c r="A122" s="820"/>
      <c r="B122" s="821"/>
      <c r="C122" s="815" t="s">
        <v>429</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121</v>
      </c>
      <c r="AB122" s="780"/>
      <c r="AC122" s="780"/>
      <c r="AD122" s="780"/>
      <c r="AE122" s="781"/>
      <c r="AF122" s="782" t="s">
        <v>121</v>
      </c>
      <c r="AG122" s="780"/>
      <c r="AH122" s="780"/>
      <c r="AI122" s="780"/>
      <c r="AJ122" s="781"/>
      <c r="AK122" s="782" t="s">
        <v>121</v>
      </c>
      <c r="AL122" s="780"/>
      <c r="AM122" s="780"/>
      <c r="AN122" s="780"/>
      <c r="AO122" s="781"/>
      <c r="AP122" s="824" t="s">
        <v>121</v>
      </c>
      <c r="AQ122" s="825"/>
      <c r="AR122" s="825"/>
      <c r="AS122" s="825"/>
      <c r="AT122" s="826"/>
      <c r="AU122" s="883"/>
      <c r="AV122" s="884"/>
      <c r="AW122" s="884"/>
      <c r="AX122" s="884"/>
      <c r="AY122" s="885"/>
      <c r="AZ122" s="838" t="s">
        <v>448</v>
      </c>
      <c r="BA122" s="839"/>
      <c r="BB122" s="839"/>
      <c r="BC122" s="839"/>
      <c r="BD122" s="839"/>
      <c r="BE122" s="839"/>
      <c r="BF122" s="839"/>
      <c r="BG122" s="839"/>
      <c r="BH122" s="839"/>
      <c r="BI122" s="839"/>
      <c r="BJ122" s="839"/>
      <c r="BK122" s="839"/>
      <c r="BL122" s="839"/>
      <c r="BM122" s="839"/>
      <c r="BN122" s="839"/>
      <c r="BO122" s="839"/>
      <c r="BP122" s="840"/>
      <c r="BQ122" s="879">
        <v>23886878</v>
      </c>
      <c r="BR122" s="845"/>
      <c r="BS122" s="845"/>
      <c r="BT122" s="845"/>
      <c r="BU122" s="845"/>
      <c r="BV122" s="845">
        <v>24478561</v>
      </c>
      <c r="BW122" s="845"/>
      <c r="BX122" s="845"/>
      <c r="BY122" s="845"/>
      <c r="BZ122" s="845"/>
      <c r="CA122" s="845">
        <v>23517790</v>
      </c>
      <c r="CB122" s="845"/>
      <c r="CC122" s="845"/>
      <c r="CD122" s="845"/>
      <c r="CE122" s="845"/>
      <c r="CF122" s="846">
        <v>151.4</v>
      </c>
      <c r="CG122" s="847"/>
      <c r="CH122" s="847"/>
      <c r="CI122" s="847"/>
      <c r="CJ122" s="847"/>
      <c r="CK122" s="869"/>
      <c r="CL122" s="855"/>
      <c r="CM122" s="855"/>
      <c r="CN122" s="855"/>
      <c r="CO122" s="856"/>
      <c r="CP122" s="835" t="s">
        <v>388</v>
      </c>
      <c r="CQ122" s="836"/>
      <c r="CR122" s="836"/>
      <c r="CS122" s="836"/>
      <c r="CT122" s="836"/>
      <c r="CU122" s="836"/>
      <c r="CV122" s="836"/>
      <c r="CW122" s="836"/>
      <c r="CX122" s="836"/>
      <c r="CY122" s="836"/>
      <c r="CZ122" s="836"/>
      <c r="DA122" s="836"/>
      <c r="DB122" s="836"/>
      <c r="DC122" s="836"/>
      <c r="DD122" s="836"/>
      <c r="DE122" s="836"/>
      <c r="DF122" s="837"/>
      <c r="DG122" s="816">
        <v>120000</v>
      </c>
      <c r="DH122" s="817"/>
      <c r="DI122" s="817"/>
      <c r="DJ122" s="817"/>
      <c r="DK122" s="817"/>
      <c r="DL122" s="817" t="s">
        <v>121</v>
      </c>
      <c r="DM122" s="817"/>
      <c r="DN122" s="817"/>
      <c r="DO122" s="817"/>
      <c r="DP122" s="817"/>
      <c r="DQ122" s="817" t="s">
        <v>121</v>
      </c>
      <c r="DR122" s="817"/>
      <c r="DS122" s="817"/>
      <c r="DT122" s="817"/>
      <c r="DU122" s="817"/>
      <c r="DV122" s="794" t="s">
        <v>121</v>
      </c>
      <c r="DW122" s="794"/>
      <c r="DX122" s="794"/>
      <c r="DY122" s="794"/>
      <c r="DZ122" s="795"/>
    </row>
    <row r="123" spans="1:130" s="218" customFormat="1" ht="26.25" customHeight="1" x14ac:dyDescent="0.15">
      <c r="A123" s="820"/>
      <c r="B123" s="821"/>
      <c r="C123" s="815" t="s">
        <v>435</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121</v>
      </c>
      <c r="AB123" s="780"/>
      <c r="AC123" s="780"/>
      <c r="AD123" s="780"/>
      <c r="AE123" s="781"/>
      <c r="AF123" s="782" t="s">
        <v>121</v>
      </c>
      <c r="AG123" s="780"/>
      <c r="AH123" s="780"/>
      <c r="AI123" s="780"/>
      <c r="AJ123" s="781"/>
      <c r="AK123" s="782" t="s">
        <v>121</v>
      </c>
      <c r="AL123" s="780"/>
      <c r="AM123" s="780"/>
      <c r="AN123" s="780"/>
      <c r="AO123" s="781"/>
      <c r="AP123" s="824" t="s">
        <v>121</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449</v>
      </c>
      <c r="BP123" s="878"/>
      <c r="BQ123" s="832">
        <v>42562096</v>
      </c>
      <c r="BR123" s="833"/>
      <c r="BS123" s="833"/>
      <c r="BT123" s="833"/>
      <c r="BU123" s="833"/>
      <c r="BV123" s="833">
        <v>43474657</v>
      </c>
      <c r="BW123" s="833"/>
      <c r="BX123" s="833"/>
      <c r="BY123" s="833"/>
      <c r="BZ123" s="833"/>
      <c r="CA123" s="833">
        <v>43740761</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t="s">
        <v>121</v>
      </c>
      <c r="DH123" s="780"/>
      <c r="DI123" s="780"/>
      <c r="DJ123" s="780"/>
      <c r="DK123" s="781"/>
      <c r="DL123" s="782" t="s">
        <v>121</v>
      </c>
      <c r="DM123" s="780"/>
      <c r="DN123" s="780"/>
      <c r="DO123" s="780"/>
      <c r="DP123" s="781"/>
      <c r="DQ123" s="782" t="s">
        <v>121</v>
      </c>
      <c r="DR123" s="780"/>
      <c r="DS123" s="780"/>
      <c r="DT123" s="780"/>
      <c r="DU123" s="781"/>
      <c r="DV123" s="824" t="s">
        <v>121</v>
      </c>
      <c r="DW123" s="825"/>
      <c r="DX123" s="825"/>
      <c r="DY123" s="825"/>
      <c r="DZ123" s="826"/>
    </row>
    <row r="124" spans="1:130" s="218" customFormat="1" ht="26.25" customHeight="1" thickBot="1" x14ac:dyDescent="0.2">
      <c r="A124" s="820"/>
      <c r="B124" s="821"/>
      <c r="C124" s="815" t="s">
        <v>438</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121</v>
      </c>
      <c r="AB124" s="780"/>
      <c r="AC124" s="780"/>
      <c r="AD124" s="780"/>
      <c r="AE124" s="781"/>
      <c r="AF124" s="782" t="s">
        <v>121</v>
      </c>
      <c r="AG124" s="780"/>
      <c r="AH124" s="780"/>
      <c r="AI124" s="780"/>
      <c r="AJ124" s="781"/>
      <c r="AK124" s="782" t="s">
        <v>121</v>
      </c>
      <c r="AL124" s="780"/>
      <c r="AM124" s="780"/>
      <c r="AN124" s="780"/>
      <c r="AO124" s="781"/>
      <c r="AP124" s="824" t="s">
        <v>121</v>
      </c>
      <c r="AQ124" s="825"/>
      <c r="AR124" s="825"/>
      <c r="AS124" s="825"/>
      <c r="AT124" s="826"/>
      <c r="AU124" s="827" t="s">
        <v>450</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121</v>
      </c>
      <c r="BR124" s="831"/>
      <c r="BS124" s="831"/>
      <c r="BT124" s="831"/>
      <c r="BU124" s="831"/>
      <c r="BV124" s="831" t="s">
        <v>121</v>
      </c>
      <c r="BW124" s="831"/>
      <c r="BX124" s="831"/>
      <c r="BY124" s="831"/>
      <c r="BZ124" s="831"/>
      <c r="CA124" s="831" t="s">
        <v>121</v>
      </c>
      <c r="CB124" s="831"/>
      <c r="CC124" s="831"/>
      <c r="CD124" s="831"/>
      <c r="CE124" s="831"/>
      <c r="CF124" s="726"/>
      <c r="CG124" s="727"/>
      <c r="CH124" s="727"/>
      <c r="CI124" s="727"/>
      <c r="CJ124" s="862"/>
      <c r="CK124" s="870"/>
      <c r="CL124" s="870"/>
      <c r="CM124" s="870"/>
      <c r="CN124" s="870"/>
      <c r="CO124" s="871"/>
      <c r="CP124" s="835" t="s">
        <v>451</v>
      </c>
      <c r="CQ124" s="836"/>
      <c r="CR124" s="836"/>
      <c r="CS124" s="836"/>
      <c r="CT124" s="836"/>
      <c r="CU124" s="836"/>
      <c r="CV124" s="836"/>
      <c r="CW124" s="836"/>
      <c r="CX124" s="836"/>
      <c r="CY124" s="836"/>
      <c r="CZ124" s="836"/>
      <c r="DA124" s="836"/>
      <c r="DB124" s="836"/>
      <c r="DC124" s="836"/>
      <c r="DD124" s="836"/>
      <c r="DE124" s="836"/>
      <c r="DF124" s="837"/>
      <c r="DG124" s="763" t="s">
        <v>121</v>
      </c>
      <c r="DH124" s="764"/>
      <c r="DI124" s="764"/>
      <c r="DJ124" s="764"/>
      <c r="DK124" s="765"/>
      <c r="DL124" s="766" t="s">
        <v>121</v>
      </c>
      <c r="DM124" s="764"/>
      <c r="DN124" s="764"/>
      <c r="DO124" s="764"/>
      <c r="DP124" s="765"/>
      <c r="DQ124" s="766" t="s">
        <v>121</v>
      </c>
      <c r="DR124" s="764"/>
      <c r="DS124" s="764"/>
      <c r="DT124" s="764"/>
      <c r="DU124" s="765"/>
      <c r="DV124" s="848" t="s">
        <v>121</v>
      </c>
      <c r="DW124" s="849"/>
      <c r="DX124" s="849"/>
      <c r="DY124" s="849"/>
      <c r="DZ124" s="850"/>
    </row>
    <row r="125" spans="1:130" s="218" customFormat="1" ht="26.25" customHeight="1" x14ac:dyDescent="0.15">
      <c r="A125" s="820"/>
      <c r="B125" s="821"/>
      <c r="C125" s="815" t="s">
        <v>440</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121</v>
      </c>
      <c r="AB125" s="780"/>
      <c r="AC125" s="780"/>
      <c r="AD125" s="780"/>
      <c r="AE125" s="781"/>
      <c r="AF125" s="782" t="s">
        <v>121</v>
      </c>
      <c r="AG125" s="780"/>
      <c r="AH125" s="780"/>
      <c r="AI125" s="780"/>
      <c r="AJ125" s="781"/>
      <c r="AK125" s="782" t="s">
        <v>121</v>
      </c>
      <c r="AL125" s="780"/>
      <c r="AM125" s="780"/>
      <c r="AN125" s="780"/>
      <c r="AO125" s="781"/>
      <c r="AP125" s="824" t="s">
        <v>121</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452</v>
      </c>
      <c r="CL125" s="852"/>
      <c r="CM125" s="852"/>
      <c r="CN125" s="852"/>
      <c r="CO125" s="853"/>
      <c r="CP125" s="860" t="s">
        <v>453</v>
      </c>
      <c r="CQ125" s="808"/>
      <c r="CR125" s="808"/>
      <c r="CS125" s="808"/>
      <c r="CT125" s="808"/>
      <c r="CU125" s="808"/>
      <c r="CV125" s="808"/>
      <c r="CW125" s="808"/>
      <c r="CX125" s="808"/>
      <c r="CY125" s="808"/>
      <c r="CZ125" s="808"/>
      <c r="DA125" s="808"/>
      <c r="DB125" s="808"/>
      <c r="DC125" s="808"/>
      <c r="DD125" s="808"/>
      <c r="DE125" s="808"/>
      <c r="DF125" s="809"/>
      <c r="DG125" s="861" t="s">
        <v>121</v>
      </c>
      <c r="DH125" s="842"/>
      <c r="DI125" s="842"/>
      <c r="DJ125" s="842"/>
      <c r="DK125" s="842"/>
      <c r="DL125" s="842" t="s">
        <v>121</v>
      </c>
      <c r="DM125" s="842"/>
      <c r="DN125" s="842"/>
      <c r="DO125" s="842"/>
      <c r="DP125" s="842"/>
      <c r="DQ125" s="842" t="s">
        <v>121</v>
      </c>
      <c r="DR125" s="842"/>
      <c r="DS125" s="842"/>
      <c r="DT125" s="842"/>
      <c r="DU125" s="842"/>
      <c r="DV125" s="843" t="s">
        <v>121</v>
      </c>
      <c r="DW125" s="843"/>
      <c r="DX125" s="843"/>
      <c r="DY125" s="843"/>
      <c r="DZ125" s="844"/>
    </row>
    <row r="126" spans="1:130" s="218" customFormat="1" ht="26.25" customHeight="1" thickBot="1" x14ac:dyDescent="0.2">
      <c r="A126" s="820"/>
      <c r="B126" s="821"/>
      <c r="C126" s="815" t="s">
        <v>442</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121</v>
      </c>
      <c r="AB126" s="780"/>
      <c r="AC126" s="780"/>
      <c r="AD126" s="780"/>
      <c r="AE126" s="781"/>
      <c r="AF126" s="782" t="s">
        <v>121</v>
      </c>
      <c r="AG126" s="780"/>
      <c r="AH126" s="780"/>
      <c r="AI126" s="780"/>
      <c r="AJ126" s="781"/>
      <c r="AK126" s="782" t="s">
        <v>121</v>
      </c>
      <c r="AL126" s="780"/>
      <c r="AM126" s="780"/>
      <c r="AN126" s="780"/>
      <c r="AO126" s="781"/>
      <c r="AP126" s="824" t="s">
        <v>121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454</v>
      </c>
      <c r="CQ126" s="752"/>
      <c r="CR126" s="752"/>
      <c r="CS126" s="752"/>
      <c r="CT126" s="752"/>
      <c r="CU126" s="752"/>
      <c r="CV126" s="752"/>
      <c r="CW126" s="752"/>
      <c r="CX126" s="752"/>
      <c r="CY126" s="752"/>
      <c r="CZ126" s="752"/>
      <c r="DA126" s="752"/>
      <c r="DB126" s="752"/>
      <c r="DC126" s="752"/>
      <c r="DD126" s="752"/>
      <c r="DE126" s="752"/>
      <c r="DF126" s="753"/>
      <c r="DG126" s="816">
        <v>2259208</v>
      </c>
      <c r="DH126" s="817"/>
      <c r="DI126" s="817"/>
      <c r="DJ126" s="817"/>
      <c r="DK126" s="817"/>
      <c r="DL126" s="817">
        <v>2059622</v>
      </c>
      <c r="DM126" s="817"/>
      <c r="DN126" s="817"/>
      <c r="DO126" s="817"/>
      <c r="DP126" s="817"/>
      <c r="DQ126" s="817">
        <v>1865270</v>
      </c>
      <c r="DR126" s="817"/>
      <c r="DS126" s="817"/>
      <c r="DT126" s="817"/>
      <c r="DU126" s="817"/>
      <c r="DV126" s="794">
        <v>12</v>
      </c>
      <c r="DW126" s="794"/>
      <c r="DX126" s="794"/>
      <c r="DY126" s="794"/>
      <c r="DZ126" s="795"/>
    </row>
    <row r="127" spans="1:130" s="218" customFormat="1" ht="26.25" customHeight="1" x14ac:dyDescent="0.15">
      <c r="A127" s="822"/>
      <c r="B127" s="823"/>
      <c r="C127" s="838" t="s">
        <v>455</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121</v>
      </c>
      <c r="AB127" s="780"/>
      <c r="AC127" s="780"/>
      <c r="AD127" s="780"/>
      <c r="AE127" s="781"/>
      <c r="AF127" s="782" t="s">
        <v>121</v>
      </c>
      <c r="AG127" s="780"/>
      <c r="AH127" s="780"/>
      <c r="AI127" s="780"/>
      <c r="AJ127" s="781"/>
      <c r="AK127" s="782" t="s">
        <v>121</v>
      </c>
      <c r="AL127" s="780"/>
      <c r="AM127" s="780"/>
      <c r="AN127" s="780"/>
      <c r="AO127" s="781"/>
      <c r="AP127" s="824" t="s">
        <v>121</v>
      </c>
      <c r="AQ127" s="825"/>
      <c r="AR127" s="825"/>
      <c r="AS127" s="825"/>
      <c r="AT127" s="826"/>
      <c r="AU127" s="220"/>
      <c r="AV127" s="220"/>
      <c r="AW127" s="220"/>
      <c r="AX127" s="841" t="s">
        <v>456</v>
      </c>
      <c r="AY127" s="812"/>
      <c r="AZ127" s="812"/>
      <c r="BA127" s="812"/>
      <c r="BB127" s="812"/>
      <c r="BC127" s="812"/>
      <c r="BD127" s="812"/>
      <c r="BE127" s="813"/>
      <c r="BF127" s="811" t="s">
        <v>457</v>
      </c>
      <c r="BG127" s="812"/>
      <c r="BH127" s="812"/>
      <c r="BI127" s="812"/>
      <c r="BJ127" s="812"/>
      <c r="BK127" s="812"/>
      <c r="BL127" s="813"/>
      <c r="BM127" s="811" t="s">
        <v>458</v>
      </c>
      <c r="BN127" s="812"/>
      <c r="BO127" s="812"/>
      <c r="BP127" s="812"/>
      <c r="BQ127" s="812"/>
      <c r="BR127" s="812"/>
      <c r="BS127" s="813"/>
      <c r="BT127" s="811" t="s">
        <v>459</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460</v>
      </c>
      <c r="CQ127" s="752"/>
      <c r="CR127" s="752"/>
      <c r="CS127" s="752"/>
      <c r="CT127" s="752"/>
      <c r="CU127" s="752"/>
      <c r="CV127" s="752"/>
      <c r="CW127" s="752"/>
      <c r="CX127" s="752"/>
      <c r="CY127" s="752"/>
      <c r="CZ127" s="752"/>
      <c r="DA127" s="752"/>
      <c r="DB127" s="752"/>
      <c r="DC127" s="752"/>
      <c r="DD127" s="752"/>
      <c r="DE127" s="752"/>
      <c r="DF127" s="753"/>
      <c r="DG127" s="816" t="s">
        <v>121</v>
      </c>
      <c r="DH127" s="817"/>
      <c r="DI127" s="817"/>
      <c r="DJ127" s="817"/>
      <c r="DK127" s="817"/>
      <c r="DL127" s="817" t="s">
        <v>121</v>
      </c>
      <c r="DM127" s="817"/>
      <c r="DN127" s="817"/>
      <c r="DO127" s="817"/>
      <c r="DP127" s="817"/>
      <c r="DQ127" s="817" t="s">
        <v>121</v>
      </c>
      <c r="DR127" s="817"/>
      <c r="DS127" s="817"/>
      <c r="DT127" s="817"/>
      <c r="DU127" s="817"/>
      <c r="DV127" s="794" t="s">
        <v>121</v>
      </c>
      <c r="DW127" s="794"/>
      <c r="DX127" s="794"/>
      <c r="DY127" s="794"/>
      <c r="DZ127" s="795"/>
    </row>
    <row r="128" spans="1:130" s="218" customFormat="1" ht="26.25" customHeight="1" thickBot="1" x14ac:dyDescent="0.2">
      <c r="A128" s="796" t="s">
        <v>461</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462</v>
      </c>
      <c r="X128" s="798"/>
      <c r="Y128" s="798"/>
      <c r="Z128" s="799"/>
      <c r="AA128" s="800">
        <v>553580</v>
      </c>
      <c r="AB128" s="801"/>
      <c r="AC128" s="801"/>
      <c r="AD128" s="801"/>
      <c r="AE128" s="802"/>
      <c r="AF128" s="803">
        <v>541656</v>
      </c>
      <c r="AG128" s="801"/>
      <c r="AH128" s="801"/>
      <c r="AI128" s="801"/>
      <c r="AJ128" s="802"/>
      <c r="AK128" s="803">
        <v>580474</v>
      </c>
      <c r="AL128" s="801"/>
      <c r="AM128" s="801"/>
      <c r="AN128" s="801"/>
      <c r="AO128" s="802"/>
      <c r="AP128" s="804"/>
      <c r="AQ128" s="805"/>
      <c r="AR128" s="805"/>
      <c r="AS128" s="805"/>
      <c r="AT128" s="806"/>
      <c r="AU128" s="220"/>
      <c r="AV128" s="220"/>
      <c r="AW128" s="220"/>
      <c r="AX128" s="807" t="s">
        <v>463</v>
      </c>
      <c r="AY128" s="808"/>
      <c r="AZ128" s="808"/>
      <c r="BA128" s="808"/>
      <c r="BB128" s="808"/>
      <c r="BC128" s="808"/>
      <c r="BD128" s="808"/>
      <c r="BE128" s="809"/>
      <c r="BF128" s="786" t="s">
        <v>121</v>
      </c>
      <c r="BG128" s="787"/>
      <c r="BH128" s="787"/>
      <c r="BI128" s="787"/>
      <c r="BJ128" s="787"/>
      <c r="BK128" s="787"/>
      <c r="BL128" s="810"/>
      <c r="BM128" s="786">
        <v>12.63</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464</v>
      </c>
      <c r="CQ128" s="730"/>
      <c r="CR128" s="730"/>
      <c r="CS128" s="730"/>
      <c r="CT128" s="730"/>
      <c r="CU128" s="730"/>
      <c r="CV128" s="730"/>
      <c r="CW128" s="730"/>
      <c r="CX128" s="730"/>
      <c r="CY128" s="730"/>
      <c r="CZ128" s="730"/>
      <c r="DA128" s="730"/>
      <c r="DB128" s="730"/>
      <c r="DC128" s="730"/>
      <c r="DD128" s="730"/>
      <c r="DE128" s="730"/>
      <c r="DF128" s="731"/>
      <c r="DG128" s="790" t="s">
        <v>121</v>
      </c>
      <c r="DH128" s="791"/>
      <c r="DI128" s="791"/>
      <c r="DJ128" s="791"/>
      <c r="DK128" s="791"/>
      <c r="DL128" s="791" t="s">
        <v>121</v>
      </c>
      <c r="DM128" s="791"/>
      <c r="DN128" s="791"/>
      <c r="DO128" s="791"/>
      <c r="DP128" s="791"/>
      <c r="DQ128" s="791" t="s">
        <v>121</v>
      </c>
      <c r="DR128" s="791"/>
      <c r="DS128" s="791"/>
      <c r="DT128" s="791"/>
      <c r="DU128" s="791"/>
      <c r="DV128" s="792" t="s">
        <v>121</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465</v>
      </c>
      <c r="X129" s="777"/>
      <c r="Y129" s="777"/>
      <c r="Z129" s="778"/>
      <c r="AA129" s="779">
        <v>16267710</v>
      </c>
      <c r="AB129" s="780"/>
      <c r="AC129" s="780"/>
      <c r="AD129" s="780"/>
      <c r="AE129" s="781"/>
      <c r="AF129" s="782">
        <v>16752802</v>
      </c>
      <c r="AG129" s="780"/>
      <c r="AH129" s="780"/>
      <c r="AI129" s="780"/>
      <c r="AJ129" s="781"/>
      <c r="AK129" s="782">
        <v>17302931</v>
      </c>
      <c r="AL129" s="780"/>
      <c r="AM129" s="780"/>
      <c r="AN129" s="780"/>
      <c r="AO129" s="781"/>
      <c r="AP129" s="783"/>
      <c r="AQ129" s="784"/>
      <c r="AR129" s="784"/>
      <c r="AS129" s="784"/>
      <c r="AT129" s="785"/>
      <c r="AU129" s="221"/>
      <c r="AV129" s="221"/>
      <c r="AW129" s="221"/>
      <c r="AX129" s="751" t="s">
        <v>466</v>
      </c>
      <c r="AY129" s="752"/>
      <c r="AZ129" s="752"/>
      <c r="BA129" s="752"/>
      <c r="BB129" s="752"/>
      <c r="BC129" s="752"/>
      <c r="BD129" s="752"/>
      <c r="BE129" s="753"/>
      <c r="BF129" s="770" t="s">
        <v>121</v>
      </c>
      <c r="BG129" s="771"/>
      <c r="BH129" s="771"/>
      <c r="BI129" s="771"/>
      <c r="BJ129" s="771"/>
      <c r="BK129" s="771"/>
      <c r="BL129" s="772"/>
      <c r="BM129" s="770">
        <v>17.63</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467</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468</v>
      </c>
      <c r="X130" s="777"/>
      <c r="Y130" s="777"/>
      <c r="Z130" s="778"/>
      <c r="AA130" s="779">
        <v>1742173</v>
      </c>
      <c r="AB130" s="780"/>
      <c r="AC130" s="780"/>
      <c r="AD130" s="780"/>
      <c r="AE130" s="781"/>
      <c r="AF130" s="782">
        <v>1753868</v>
      </c>
      <c r="AG130" s="780"/>
      <c r="AH130" s="780"/>
      <c r="AI130" s="780"/>
      <c r="AJ130" s="781"/>
      <c r="AK130" s="782">
        <v>1773165</v>
      </c>
      <c r="AL130" s="780"/>
      <c r="AM130" s="780"/>
      <c r="AN130" s="780"/>
      <c r="AO130" s="781"/>
      <c r="AP130" s="783"/>
      <c r="AQ130" s="784"/>
      <c r="AR130" s="784"/>
      <c r="AS130" s="784"/>
      <c r="AT130" s="785"/>
      <c r="AU130" s="221"/>
      <c r="AV130" s="221"/>
      <c r="AW130" s="221"/>
      <c r="AX130" s="751" t="s">
        <v>469</v>
      </c>
      <c r="AY130" s="752"/>
      <c r="AZ130" s="752"/>
      <c r="BA130" s="752"/>
      <c r="BB130" s="752"/>
      <c r="BC130" s="752"/>
      <c r="BD130" s="752"/>
      <c r="BE130" s="753"/>
      <c r="BF130" s="754">
        <v>0.8</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470</v>
      </c>
      <c r="X131" s="761"/>
      <c r="Y131" s="761"/>
      <c r="Z131" s="762"/>
      <c r="AA131" s="763">
        <v>14525537</v>
      </c>
      <c r="AB131" s="764"/>
      <c r="AC131" s="764"/>
      <c r="AD131" s="764"/>
      <c r="AE131" s="765"/>
      <c r="AF131" s="766">
        <v>14998934</v>
      </c>
      <c r="AG131" s="764"/>
      <c r="AH131" s="764"/>
      <c r="AI131" s="764"/>
      <c r="AJ131" s="765"/>
      <c r="AK131" s="766">
        <v>15529766</v>
      </c>
      <c r="AL131" s="764"/>
      <c r="AM131" s="764"/>
      <c r="AN131" s="764"/>
      <c r="AO131" s="765"/>
      <c r="AP131" s="767"/>
      <c r="AQ131" s="768"/>
      <c r="AR131" s="768"/>
      <c r="AS131" s="768"/>
      <c r="AT131" s="769"/>
      <c r="AU131" s="221"/>
      <c r="AV131" s="221"/>
      <c r="AW131" s="221"/>
      <c r="AX131" s="729" t="s">
        <v>471</v>
      </c>
      <c r="AY131" s="730"/>
      <c r="AZ131" s="730"/>
      <c r="BA131" s="730"/>
      <c r="BB131" s="730"/>
      <c r="BC131" s="730"/>
      <c r="BD131" s="730"/>
      <c r="BE131" s="731"/>
      <c r="BF131" s="732" t="s">
        <v>121</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472</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473</v>
      </c>
      <c r="W132" s="742"/>
      <c r="X132" s="742"/>
      <c r="Y132" s="742"/>
      <c r="Z132" s="743"/>
      <c r="AA132" s="744">
        <v>0.55901547699999998</v>
      </c>
      <c r="AB132" s="745"/>
      <c r="AC132" s="745"/>
      <c r="AD132" s="745"/>
      <c r="AE132" s="746"/>
      <c r="AF132" s="747">
        <v>1.536329182</v>
      </c>
      <c r="AG132" s="745"/>
      <c r="AH132" s="745"/>
      <c r="AI132" s="745"/>
      <c r="AJ132" s="746"/>
      <c r="AK132" s="747">
        <v>0.55154726700000001</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474</v>
      </c>
      <c r="W133" s="721"/>
      <c r="X133" s="721"/>
      <c r="Y133" s="721"/>
      <c r="Z133" s="722"/>
      <c r="AA133" s="723">
        <v>0.3</v>
      </c>
      <c r="AB133" s="724"/>
      <c r="AC133" s="724"/>
      <c r="AD133" s="724"/>
      <c r="AE133" s="725"/>
      <c r="AF133" s="723">
        <v>0.6</v>
      </c>
      <c r="AG133" s="724"/>
      <c r="AH133" s="724"/>
      <c r="AI133" s="724"/>
      <c r="AJ133" s="725"/>
      <c r="AK133" s="723">
        <v>0.8</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xBpepU+88IQ60yM9qTdqoaRzolheC3cInKvM/IlhVIUzSq3ZOUej1+DM1ZXcTadCul/VhG2q6qZSCFnBKx/iiw==" saltValue="YPYpokMiMkNLXm8Ej04c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60" zoomScaleNormal="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Usp9SW8XDRSejT/w9MfOpEaDms86Qg6mEQuaGhVqosVzsQNSk625R6/PZH8RV4ZllpwFrgOYs1Oc6kIpSGK3w==" saltValue="TO79nfjzk8VMjAtnFiCPQ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60" zoomScaleNormal="6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T/VTWMCqHJdIVJx/wIxJFwKUJ7Wr9lFzLr1dg96NhoTcOP6yBEPosIg7LRKMnC2HLiMZeKsmXd4zCHOlSYYqA==" saltValue="4epdZTohviLT9xhkBZ/LPQ==" spinCount="100000" sheet="1" objects="1" scenarios="1"/>
  <dataConsolidate/>
  <phoneticPr fontId="2"/>
  <printOptions horizontalCentered="1" verticalCentered="1"/>
  <pageMargins left="0" right="0" top="0" bottom="0" header="0" footer="0"/>
  <pageSetup paperSize="8" scale="6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483</v>
      </c>
      <c r="AL9" s="1131"/>
      <c r="AM9" s="1131"/>
      <c r="AN9" s="1132"/>
      <c r="AO9" s="269">
        <v>5046202</v>
      </c>
      <c r="AP9" s="269">
        <v>67708</v>
      </c>
      <c r="AQ9" s="270">
        <v>72348</v>
      </c>
      <c r="AR9" s="271">
        <v>-6.4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484</v>
      </c>
      <c r="AL10" s="1131"/>
      <c r="AM10" s="1131"/>
      <c r="AN10" s="1132"/>
      <c r="AO10" s="272">
        <v>603181</v>
      </c>
      <c r="AP10" s="272">
        <v>8093</v>
      </c>
      <c r="AQ10" s="273">
        <v>6364</v>
      </c>
      <c r="AR10" s="274">
        <v>27.2</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485</v>
      </c>
      <c r="AL11" s="1131"/>
      <c r="AM11" s="1131"/>
      <c r="AN11" s="1132"/>
      <c r="AO11" s="272" t="s">
        <v>486</v>
      </c>
      <c r="AP11" s="272" t="s">
        <v>486</v>
      </c>
      <c r="AQ11" s="273">
        <v>1262</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487</v>
      </c>
      <c r="AL12" s="1131"/>
      <c r="AM12" s="1131"/>
      <c r="AN12" s="1132"/>
      <c r="AO12" s="272" t="s">
        <v>486</v>
      </c>
      <c r="AP12" s="272" t="s">
        <v>486</v>
      </c>
      <c r="AQ12" s="273">
        <v>10</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488</v>
      </c>
      <c r="AL13" s="1131"/>
      <c r="AM13" s="1131"/>
      <c r="AN13" s="1132"/>
      <c r="AO13" s="272">
        <v>118679</v>
      </c>
      <c r="AP13" s="272">
        <v>1592</v>
      </c>
      <c r="AQ13" s="273">
        <v>3257</v>
      </c>
      <c r="AR13" s="274">
        <v>-51.1</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489</v>
      </c>
      <c r="AL14" s="1131"/>
      <c r="AM14" s="1131"/>
      <c r="AN14" s="1132"/>
      <c r="AO14" s="272">
        <v>102475</v>
      </c>
      <c r="AP14" s="272">
        <v>1375</v>
      </c>
      <c r="AQ14" s="273">
        <v>1617</v>
      </c>
      <c r="AR14" s="274">
        <v>-15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490</v>
      </c>
      <c r="AL15" s="1134"/>
      <c r="AM15" s="1134"/>
      <c r="AN15" s="1135"/>
      <c r="AO15" s="272">
        <v>-220434</v>
      </c>
      <c r="AP15" s="272">
        <v>-2958</v>
      </c>
      <c r="AQ15" s="273">
        <v>-3947</v>
      </c>
      <c r="AR15" s="274">
        <v>-25.1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5650103</v>
      </c>
      <c r="AP16" s="272">
        <v>75811</v>
      </c>
      <c r="AQ16" s="273">
        <v>80912</v>
      </c>
      <c r="AR16" s="274">
        <v>-6.3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495</v>
      </c>
      <c r="AL21" s="1137"/>
      <c r="AM21" s="1137"/>
      <c r="AN21" s="1138"/>
      <c r="AO21" s="285">
        <v>5.81</v>
      </c>
      <c r="AP21" s="286">
        <v>6.71</v>
      </c>
      <c r="AQ21" s="287">
        <v>-0.9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496</v>
      </c>
      <c r="AL22" s="1137"/>
      <c r="AM22" s="1137"/>
      <c r="AN22" s="1138"/>
      <c r="AO22" s="290">
        <v>98.5</v>
      </c>
      <c r="AP22" s="291">
        <v>98.3</v>
      </c>
      <c r="AQ22" s="292">
        <v>0.2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497</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500</v>
      </c>
      <c r="AL32" s="1121"/>
      <c r="AM32" s="1121"/>
      <c r="AN32" s="1122"/>
      <c r="AO32" s="300">
        <v>1813870</v>
      </c>
      <c r="AP32" s="300">
        <v>24338</v>
      </c>
      <c r="AQ32" s="301">
        <v>34344</v>
      </c>
      <c r="AR32" s="302">
        <v>-29.1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501</v>
      </c>
      <c r="AL33" s="1121"/>
      <c r="AM33" s="1121"/>
      <c r="AN33" s="1122"/>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502</v>
      </c>
      <c r="AL34" s="1121"/>
      <c r="AM34" s="1121"/>
      <c r="AN34" s="1122"/>
      <c r="AO34" s="300">
        <v>20000</v>
      </c>
      <c r="AP34" s="300">
        <v>268</v>
      </c>
      <c r="AQ34" s="301">
        <v>3</v>
      </c>
      <c r="AR34" s="302">
        <v>8833.2999999999993</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503</v>
      </c>
      <c r="AL35" s="1121"/>
      <c r="AM35" s="1121"/>
      <c r="AN35" s="1122"/>
      <c r="AO35" s="300">
        <v>506103</v>
      </c>
      <c r="AP35" s="300">
        <v>6791</v>
      </c>
      <c r="AQ35" s="301">
        <v>7806</v>
      </c>
      <c r="AR35" s="302">
        <v>-13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504</v>
      </c>
      <c r="AL36" s="1121"/>
      <c r="AM36" s="1121"/>
      <c r="AN36" s="1122"/>
      <c r="AO36" s="300">
        <v>55647</v>
      </c>
      <c r="AP36" s="300">
        <v>747</v>
      </c>
      <c r="AQ36" s="301">
        <v>1690</v>
      </c>
      <c r="AR36" s="302">
        <v>-55.8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505</v>
      </c>
      <c r="AL37" s="1121"/>
      <c r="AM37" s="1121"/>
      <c r="AN37" s="1122"/>
      <c r="AO37" s="300">
        <v>43673</v>
      </c>
      <c r="AP37" s="300">
        <v>586</v>
      </c>
      <c r="AQ37" s="301">
        <v>666</v>
      </c>
      <c r="AR37" s="302">
        <v>-12</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506</v>
      </c>
      <c r="AL38" s="1124"/>
      <c r="AM38" s="1124"/>
      <c r="AN38" s="1125"/>
      <c r="AO38" s="303" t="s">
        <v>486</v>
      </c>
      <c r="AP38" s="303" t="s">
        <v>486</v>
      </c>
      <c r="AQ38" s="304">
        <v>3</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507</v>
      </c>
      <c r="AL39" s="1124"/>
      <c r="AM39" s="1124"/>
      <c r="AN39" s="1125"/>
      <c r="AO39" s="300">
        <v>-580474</v>
      </c>
      <c r="AP39" s="300">
        <v>-7789</v>
      </c>
      <c r="AQ39" s="301">
        <v>-5822</v>
      </c>
      <c r="AR39" s="302">
        <v>33.799999999999997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508</v>
      </c>
      <c r="AL40" s="1121"/>
      <c r="AM40" s="1121"/>
      <c r="AN40" s="1122"/>
      <c r="AO40" s="300">
        <v>-1773165</v>
      </c>
      <c r="AP40" s="300">
        <v>-23792</v>
      </c>
      <c r="AQ40" s="301">
        <v>-26710</v>
      </c>
      <c r="AR40" s="302">
        <v>-10.9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85654</v>
      </c>
      <c r="AP41" s="300">
        <v>1149</v>
      </c>
      <c r="AQ41" s="301">
        <v>11979</v>
      </c>
      <c r="AR41" s="302">
        <v>-90.4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478</v>
      </c>
      <c r="AN49" s="1115" t="s">
        <v>511</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3393615</v>
      </c>
      <c r="AN51" s="322">
        <v>45870</v>
      </c>
      <c r="AO51" s="323">
        <v>28.6</v>
      </c>
      <c r="AP51" s="324">
        <v>45483</v>
      </c>
      <c r="AQ51" s="325">
        <v>-0.2</v>
      </c>
      <c r="AR51" s="326">
        <v>28.8</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1471337</v>
      </c>
      <c r="AN52" s="330">
        <v>19888</v>
      </c>
      <c r="AO52" s="331">
        <v>-11.5</v>
      </c>
      <c r="AP52" s="332">
        <v>24241</v>
      </c>
      <c r="AQ52" s="333">
        <v>0.4</v>
      </c>
      <c r="AR52" s="334">
        <v>-11.9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5383742</v>
      </c>
      <c r="AN53" s="322">
        <v>72717</v>
      </c>
      <c r="AO53" s="323">
        <v>58.5</v>
      </c>
      <c r="AP53" s="324">
        <v>45945</v>
      </c>
      <c r="AQ53" s="325">
        <v>1</v>
      </c>
      <c r="AR53" s="326">
        <v>57.5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3253241</v>
      </c>
      <c r="AN54" s="330">
        <v>43941</v>
      </c>
      <c r="AO54" s="331">
        <v>120.9</v>
      </c>
      <c r="AP54" s="332">
        <v>25180</v>
      </c>
      <c r="AQ54" s="333">
        <v>3.9</v>
      </c>
      <c r="AR54" s="334">
        <v>117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8949884</v>
      </c>
      <c r="AN55" s="322">
        <v>120073</v>
      </c>
      <c r="AO55" s="323">
        <v>65.099999999999994</v>
      </c>
      <c r="AP55" s="324">
        <v>44475</v>
      </c>
      <c r="AQ55" s="325">
        <v>-3.2</v>
      </c>
      <c r="AR55" s="326">
        <v>68.3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6867313</v>
      </c>
      <c r="AN56" s="330">
        <v>92133</v>
      </c>
      <c r="AO56" s="331">
        <v>109.7</v>
      </c>
      <c r="AP56" s="332">
        <v>24780</v>
      </c>
      <c r="AQ56" s="333">
        <v>-1.6</v>
      </c>
      <c r="AR56" s="334">
        <v>111.3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5118260</v>
      </c>
      <c r="AN57" s="322">
        <v>68709</v>
      </c>
      <c r="AO57" s="323">
        <v>-42.8</v>
      </c>
      <c r="AP57" s="324">
        <v>45982</v>
      </c>
      <c r="AQ57" s="325">
        <v>3.4</v>
      </c>
      <c r="AR57" s="326">
        <v>-46.2</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3152280</v>
      </c>
      <c r="AN58" s="330">
        <v>42317</v>
      </c>
      <c r="AO58" s="331">
        <v>-54.1</v>
      </c>
      <c r="AP58" s="332">
        <v>25583</v>
      </c>
      <c r="AQ58" s="333">
        <v>3.2</v>
      </c>
      <c r="AR58" s="334">
        <v>-57.3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3779788</v>
      </c>
      <c r="AN59" s="322">
        <v>50716</v>
      </c>
      <c r="AO59" s="323">
        <v>-26.2</v>
      </c>
      <c r="AP59" s="324">
        <v>50538</v>
      </c>
      <c r="AQ59" s="325">
        <v>9.9</v>
      </c>
      <c r="AR59" s="326">
        <v>-36.1</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2382172</v>
      </c>
      <c r="AN60" s="330">
        <v>31963</v>
      </c>
      <c r="AO60" s="331">
        <v>-24.5</v>
      </c>
      <c r="AP60" s="332">
        <v>29053</v>
      </c>
      <c r="AQ60" s="333">
        <v>13.6</v>
      </c>
      <c r="AR60" s="334">
        <v>-38.1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5325058</v>
      </c>
      <c r="AN61" s="337">
        <v>71617</v>
      </c>
      <c r="AO61" s="338">
        <v>16.600000000000001</v>
      </c>
      <c r="AP61" s="339">
        <v>46485</v>
      </c>
      <c r="AQ61" s="340">
        <v>2.2000000000000002</v>
      </c>
      <c r="AR61" s="326">
        <v>14.4</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3425269</v>
      </c>
      <c r="AN62" s="330">
        <v>46048</v>
      </c>
      <c r="AO62" s="331">
        <v>28.1</v>
      </c>
      <c r="AP62" s="332">
        <v>25767</v>
      </c>
      <c r="AQ62" s="333">
        <v>3.9</v>
      </c>
      <c r="AR62" s="334">
        <v>24.2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Cxk8Vmwu/yGF5kJLBKmLZ4Xj5jXp8yQNUTw0x3nqwVaplowmnyrUOGaK9RkBxEi24Flt+95k6mIxdi9UA+PNwQ==" saltValue="T869znqbAdbpOdOt/mm2A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IXXZ/JxxTrFKxvSJZSArf94Y5EjQB9WmbJHwwqpUGEXiFaAG8zDEpW0uGroOg1VrXl0Dw3UjDsFEBhUC78attQ==" saltValue="YI9xgaDFDhgJk6CUa8x4O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60" zoomScaleNormal="6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6VxTmGX1pKpHPXtYDbs4LrEvdxfH9apvw5bO8VMHek2UL8y9O1PpAbIvLicRaYsQ0wxEBkkOTutnxXUIHKJYZA==" saltValue="YDcb9TpjUbNm8ePG6e3s7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0" zoomScaleNormal="5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39" t="s">
        <v>3</v>
      </c>
      <c r="D47" s="1139"/>
      <c r="E47" s="1140"/>
      <c r="F47" s="11">
        <v>26.22</v>
      </c>
      <c r="G47" s="12">
        <v>28.07</v>
      </c>
      <c r="H47" s="12">
        <v>30.25</v>
      </c>
      <c r="I47" s="12">
        <v>24</v>
      </c>
      <c r="J47" s="13">
        <v>23.3</v>
      </c>
    </row>
    <row r="48" spans="2:10" ht="57.75" customHeight="1" x14ac:dyDescent="0.15">
      <c r="B48" s="14"/>
      <c r="C48" s="1141" t="s">
        <v>4</v>
      </c>
      <c r="D48" s="1141"/>
      <c r="E48" s="1142"/>
      <c r="F48" s="15">
        <v>5.58</v>
      </c>
      <c r="G48" s="16">
        <v>7.78</v>
      </c>
      <c r="H48" s="16">
        <v>7.21</v>
      </c>
      <c r="I48" s="16">
        <v>5.78</v>
      </c>
      <c r="J48" s="17">
        <v>4.68</v>
      </c>
    </row>
    <row r="49" spans="2:10" ht="57.75" customHeight="1" thickBot="1" x14ac:dyDescent="0.2">
      <c r="B49" s="18"/>
      <c r="C49" s="1143" t="s">
        <v>5</v>
      </c>
      <c r="D49" s="1143"/>
      <c r="E49" s="1144"/>
      <c r="F49" s="19">
        <v>2.02</v>
      </c>
      <c r="G49" s="20">
        <v>5.56</v>
      </c>
      <c r="H49" s="20">
        <v>1.27</v>
      </c>
      <c r="I49" s="20" t="s">
        <v>530</v>
      </c>
      <c r="J49" s="21" t="s">
        <v>531</v>
      </c>
    </row>
    <row r="50" spans="2:10" x14ac:dyDescent="0.15"/>
  </sheetData>
  <sheetProtection algorithmName="SHA-512" hashValue="wJkxtUA6iskKvETP81nzvES4pkk7ng1ZcUFfwpfJadSImsPShKZmDoQa3P7hCtomEojq8BpcMdQTbJNaotG2QQ==" saltValue="w440ZJZgNIDwx5pck9pp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51" t="s">
        <v>532</v>
      </c>
      <c r="D34" s="1151"/>
      <c r="E34" s="1152"/>
      <c r="F34" s="32">
        <v>9.6199999999999992</v>
      </c>
      <c r="G34" s="33">
        <v>9.3000000000000007</v>
      </c>
      <c r="H34" s="33">
        <v>11.5</v>
      </c>
      <c r="I34" s="33">
        <v>10.64</v>
      </c>
      <c r="J34" s="34">
        <v>11.15</v>
      </c>
      <c r="K34" s="22"/>
      <c r="L34" s="22"/>
      <c r="M34" s="22"/>
      <c r="N34" s="22"/>
      <c r="O34" s="22"/>
      <c r="P34" s="22"/>
    </row>
    <row r="35" spans="1:16" ht="39" customHeight="1" x14ac:dyDescent="0.15">
      <c r="A35" s="22"/>
      <c r="B35" s="35"/>
      <c r="C35" s="1145" t="s">
        <v>533</v>
      </c>
      <c r="D35" s="1146"/>
      <c r="E35" s="1147"/>
      <c r="F35" s="36">
        <v>5.58</v>
      </c>
      <c r="G35" s="37">
        <v>7.78</v>
      </c>
      <c r="H35" s="37">
        <v>7.21</v>
      </c>
      <c r="I35" s="37">
        <v>5.77</v>
      </c>
      <c r="J35" s="38">
        <v>4.68</v>
      </c>
      <c r="K35" s="22"/>
      <c r="L35" s="22"/>
      <c r="M35" s="22"/>
      <c r="N35" s="22"/>
      <c r="O35" s="22"/>
      <c r="P35" s="22"/>
    </row>
    <row r="36" spans="1:16" ht="39" customHeight="1" x14ac:dyDescent="0.15">
      <c r="A36" s="22"/>
      <c r="B36" s="35"/>
      <c r="C36" s="1145" t="s">
        <v>534</v>
      </c>
      <c r="D36" s="1146"/>
      <c r="E36" s="1147"/>
      <c r="F36" s="36">
        <v>0.9</v>
      </c>
      <c r="G36" s="37">
        <v>1.34</v>
      </c>
      <c r="H36" s="37">
        <v>0.28999999999999998</v>
      </c>
      <c r="I36" s="37">
        <v>0.78</v>
      </c>
      <c r="J36" s="38">
        <v>1.1000000000000001</v>
      </c>
      <c r="K36" s="22"/>
      <c r="L36" s="22"/>
      <c r="M36" s="22"/>
      <c r="N36" s="22"/>
      <c r="O36" s="22"/>
      <c r="P36" s="22"/>
    </row>
    <row r="37" spans="1:16" ht="39" customHeight="1" x14ac:dyDescent="0.15">
      <c r="A37" s="22"/>
      <c r="B37" s="35"/>
      <c r="C37" s="1145" t="s">
        <v>535</v>
      </c>
      <c r="D37" s="1146"/>
      <c r="E37" s="1147"/>
      <c r="F37" s="36">
        <v>0.77</v>
      </c>
      <c r="G37" s="37">
        <v>0.67</v>
      </c>
      <c r="H37" s="37">
        <v>0.65</v>
      </c>
      <c r="I37" s="37">
        <v>0.66</v>
      </c>
      <c r="J37" s="38">
        <v>0.65</v>
      </c>
      <c r="K37" s="22"/>
      <c r="L37" s="22"/>
      <c r="M37" s="22"/>
      <c r="N37" s="22"/>
      <c r="O37" s="22"/>
      <c r="P37" s="22"/>
    </row>
    <row r="38" spans="1:16" ht="39" customHeight="1" x14ac:dyDescent="0.15">
      <c r="A38" s="22"/>
      <c r="B38" s="35"/>
      <c r="C38" s="1145" t="s">
        <v>536</v>
      </c>
      <c r="D38" s="1146"/>
      <c r="E38" s="1147"/>
      <c r="F38" s="36">
        <v>0.01</v>
      </c>
      <c r="G38" s="37">
        <v>0.02</v>
      </c>
      <c r="H38" s="37">
        <v>0.02</v>
      </c>
      <c r="I38" s="37">
        <v>0.15</v>
      </c>
      <c r="J38" s="38">
        <v>0.04</v>
      </c>
      <c r="K38" s="22"/>
      <c r="L38" s="22"/>
      <c r="M38" s="22"/>
      <c r="N38" s="22"/>
      <c r="O38" s="22"/>
      <c r="P38" s="22"/>
    </row>
    <row r="39" spans="1:16" ht="39" customHeight="1" x14ac:dyDescent="0.15">
      <c r="A39" s="22"/>
      <c r="B39" s="35"/>
      <c r="C39" s="1145" t="s">
        <v>537</v>
      </c>
      <c r="D39" s="1146"/>
      <c r="E39" s="1147"/>
      <c r="F39" s="36">
        <v>0</v>
      </c>
      <c r="G39" s="37">
        <v>0</v>
      </c>
      <c r="H39" s="37">
        <v>0</v>
      </c>
      <c r="I39" s="37">
        <v>0</v>
      </c>
      <c r="J39" s="38">
        <v>0</v>
      </c>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538</v>
      </c>
      <c r="D42" s="1146"/>
      <c r="E42" s="1147"/>
      <c r="F42" s="36" t="s">
        <v>486</v>
      </c>
      <c r="G42" s="37" t="s">
        <v>486</v>
      </c>
      <c r="H42" s="37" t="s">
        <v>486</v>
      </c>
      <c r="I42" s="37" t="s">
        <v>486</v>
      </c>
      <c r="J42" s="38" t="s">
        <v>486</v>
      </c>
      <c r="K42" s="22"/>
      <c r="L42" s="22"/>
      <c r="M42" s="22"/>
      <c r="N42" s="22"/>
      <c r="O42" s="22"/>
      <c r="P42" s="22"/>
    </row>
    <row r="43" spans="1:16" ht="39" customHeight="1" thickBot="1" x14ac:dyDescent="0.2">
      <c r="A43" s="22"/>
      <c r="B43" s="40"/>
      <c r="C43" s="1148" t="s">
        <v>539</v>
      </c>
      <c r="D43" s="1149"/>
      <c r="E43" s="1150"/>
      <c r="F43" s="41" t="s">
        <v>486</v>
      </c>
      <c r="G43" s="42" t="s">
        <v>486</v>
      </c>
      <c r="H43" s="42" t="s">
        <v>486</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LHCsilte1c7uWlalR6R43dPbE+/qR0MfRw0xsSbsK2Tixpiodi8tkdG9y/2L72SLWwKnuKGW3l7IgKMBepfTCA==" saltValue="uKXrONeOLssJoPYYnRtf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7"/>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1749</v>
      </c>
      <c r="L45" s="60">
        <v>1748</v>
      </c>
      <c r="M45" s="60">
        <v>1758</v>
      </c>
      <c r="N45" s="60">
        <v>1790</v>
      </c>
      <c r="O45" s="61">
        <v>1814</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486</v>
      </c>
      <c r="L46" s="64" t="s">
        <v>486</v>
      </c>
      <c r="M46" s="64" t="s">
        <v>486</v>
      </c>
      <c r="N46" s="64" t="s">
        <v>486</v>
      </c>
      <c r="O46" s="65" t="s">
        <v>486</v>
      </c>
      <c r="P46" s="48"/>
      <c r="Q46" s="48"/>
      <c r="R46" s="48"/>
      <c r="S46" s="48"/>
      <c r="T46" s="48"/>
      <c r="U46" s="48"/>
    </row>
    <row r="47" spans="1:21" ht="30.75" customHeight="1" x14ac:dyDescent="0.15">
      <c r="A47" s="48"/>
      <c r="B47" s="1178"/>
      <c r="C47" s="1179"/>
      <c r="D47" s="62"/>
      <c r="E47" s="1155" t="s">
        <v>12</v>
      </c>
      <c r="F47" s="1155"/>
      <c r="G47" s="1155"/>
      <c r="H47" s="1155"/>
      <c r="I47" s="1155"/>
      <c r="J47" s="1156"/>
      <c r="K47" s="63">
        <v>20</v>
      </c>
      <c r="L47" s="64">
        <v>20</v>
      </c>
      <c r="M47" s="64">
        <v>20</v>
      </c>
      <c r="N47" s="64">
        <v>20</v>
      </c>
      <c r="O47" s="65">
        <v>20</v>
      </c>
      <c r="P47" s="48"/>
      <c r="Q47" s="48"/>
      <c r="R47" s="48"/>
      <c r="S47" s="48"/>
      <c r="T47" s="48"/>
      <c r="U47" s="48"/>
    </row>
    <row r="48" spans="1:21" ht="30.75" customHeight="1" x14ac:dyDescent="0.15">
      <c r="A48" s="48"/>
      <c r="B48" s="1178"/>
      <c r="C48" s="1179"/>
      <c r="D48" s="62"/>
      <c r="E48" s="1155" t="s">
        <v>13</v>
      </c>
      <c r="F48" s="1155"/>
      <c r="G48" s="1155"/>
      <c r="H48" s="1155"/>
      <c r="I48" s="1155"/>
      <c r="J48" s="1156"/>
      <c r="K48" s="63">
        <v>504</v>
      </c>
      <c r="L48" s="64">
        <v>481</v>
      </c>
      <c r="M48" s="64">
        <v>513</v>
      </c>
      <c r="N48" s="64">
        <v>629</v>
      </c>
      <c r="O48" s="65">
        <v>506</v>
      </c>
      <c r="P48" s="48"/>
      <c r="Q48" s="48"/>
      <c r="R48" s="48"/>
      <c r="S48" s="48"/>
      <c r="T48" s="48"/>
      <c r="U48" s="48"/>
    </row>
    <row r="49" spans="1:21" ht="30.75" customHeight="1" x14ac:dyDescent="0.15">
      <c r="A49" s="48"/>
      <c r="B49" s="1178"/>
      <c r="C49" s="1179"/>
      <c r="D49" s="62"/>
      <c r="E49" s="1155" t="s">
        <v>14</v>
      </c>
      <c r="F49" s="1155"/>
      <c r="G49" s="1155"/>
      <c r="H49" s="1155"/>
      <c r="I49" s="1155"/>
      <c r="J49" s="1156"/>
      <c r="K49" s="63">
        <v>46</v>
      </c>
      <c r="L49" s="64">
        <v>46</v>
      </c>
      <c r="M49" s="64">
        <v>39</v>
      </c>
      <c r="N49" s="64">
        <v>43</v>
      </c>
      <c r="O49" s="65">
        <v>56</v>
      </c>
      <c r="P49" s="48"/>
      <c r="Q49" s="48"/>
      <c r="R49" s="48"/>
      <c r="S49" s="48"/>
      <c r="T49" s="48"/>
      <c r="U49" s="48"/>
    </row>
    <row r="50" spans="1:21" ht="30.75" customHeight="1" x14ac:dyDescent="0.15">
      <c r="A50" s="48"/>
      <c r="B50" s="1178"/>
      <c r="C50" s="1179"/>
      <c r="D50" s="62"/>
      <c r="E50" s="1155" t="s">
        <v>15</v>
      </c>
      <c r="F50" s="1155"/>
      <c r="G50" s="1155"/>
      <c r="H50" s="1155"/>
      <c r="I50" s="1155"/>
      <c r="J50" s="1156"/>
      <c r="K50" s="63">
        <v>74</v>
      </c>
      <c r="L50" s="64">
        <v>61</v>
      </c>
      <c r="M50" s="64">
        <v>47</v>
      </c>
      <c r="N50" s="64">
        <v>44</v>
      </c>
      <c r="O50" s="65">
        <v>44</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486</v>
      </c>
      <c r="L51" s="64" t="s">
        <v>486</v>
      </c>
      <c r="M51" s="64" t="s">
        <v>486</v>
      </c>
      <c r="N51" s="64" t="s">
        <v>486</v>
      </c>
      <c r="O51" s="65" t="s">
        <v>486</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2338</v>
      </c>
      <c r="L52" s="64">
        <v>2360</v>
      </c>
      <c r="M52" s="64">
        <v>2296</v>
      </c>
      <c r="N52" s="64">
        <v>2296</v>
      </c>
      <c r="O52" s="65">
        <v>2353</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55</v>
      </c>
      <c r="L53" s="69">
        <v>-4</v>
      </c>
      <c r="M53" s="69">
        <v>81</v>
      </c>
      <c r="N53" s="69">
        <v>230</v>
      </c>
      <c r="O53" s="70">
        <v>87</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540</v>
      </c>
      <c r="L57" s="81" t="s">
        <v>541</v>
      </c>
      <c r="M57" s="81" t="s">
        <v>542</v>
      </c>
      <c r="N57" s="81" t="s">
        <v>543</v>
      </c>
      <c r="O57" s="82" t="s">
        <v>544</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x14ac:dyDescent="0.15"/>
    <row r="66" s="49" customFormat="1" ht="12.6" hidden="1" customHeight="1" x14ac:dyDescent="0.15"/>
    <row r="67" s="49" customFormat="1" ht="12.6" hidden="1" customHeight="1" x14ac:dyDescent="0.15"/>
  </sheetData>
  <sheetProtection algorithmName="SHA-512" hashValue="f1liKIckdCSd40506/cFPMfbdzw8NqKyzqPFsFThkmLJnrzel0cOQY8gqykd6qBe/ACVURp+Y93aLE2JWrcg8Q==" saltValue="zc539AX2L6NLmHa5QJd19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s="96" customFormat="1" ht="15" customHeight="1" x14ac:dyDescent="0.15"/>
    <row r="15" s="96" customFormat="1" ht="15" customHeight="1" x14ac:dyDescent="0.15"/>
    <row r="16" s="96" customFormat="1" ht="15" customHeight="1" x14ac:dyDescent="0.15"/>
    <row r="17" s="96" customFormat="1" ht="15" customHeight="1" x14ac:dyDescent="0.15"/>
    <row r="18" s="96" customFormat="1" ht="15" customHeight="1" x14ac:dyDescent="0.15"/>
    <row r="19" s="96" customFormat="1" ht="15" customHeight="1" x14ac:dyDescent="0.15"/>
    <row r="20" s="96" customFormat="1" ht="15" customHeight="1" x14ac:dyDescent="0.15"/>
    <row r="21" s="96" customFormat="1" ht="15" customHeight="1" x14ac:dyDescent="0.15"/>
    <row r="22" s="96" customFormat="1" ht="15" customHeight="1" x14ac:dyDescent="0.15"/>
    <row r="23" s="96" customFormat="1" ht="15" customHeight="1" x14ac:dyDescent="0.15"/>
    <row r="24" s="96" customFormat="1" ht="15" customHeight="1" x14ac:dyDescent="0.15"/>
    <row r="25" s="96" customFormat="1" ht="15" customHeight="1" x14ac:dyDescent="0.15"/>
    <row r="26" s="96" customFormat="1" ht="15" customHeight="1" x14ac:dyDescent="0.15"/>
    <row r="27" s="96" customFormat="1" ht="15" customHeight="1" x14ac:dyDescent="0.15"/>
    <row r="28" s="96" customFormat="1" ht="15" customHeight="1" x14ac:dyDescent="0.15"/>
    <row r="29" s="96" customFormat="1" ht="15" customHeight="1" x14ac:dyDescent="0.15"/>
    <row r="30" s="96" customFormat="1" ht="15" customHeight="1" x14ac:dyDescent="0.15"/>
    <row r="31" s="96" customFormat="1" ht="15" customHeight="1" x14ac:dyDescent="0.15"/>
    <row r="32" s="96"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196" t="s">
        <v>30</v>
      </c>
      <c r="C41" s="1197"/>
      <c r="D41" s="105"/>
      <c r="E41" s="1198" t="s">
        <v>31</v>
      </c>
      <c r="F41" s="1198"/>
      <c r="G41" s="1198"/>
      <c r="H41" s="1199"/>
      <c r="I41" s="343">
        <v>17797</v>
      </c>
      <c r="J41" s="344">
        <v>19444</v>
      </c>
      <c r="K41" s="344">
        <v>23036</v>
      </c>
      <c r="L41" s="344">
        <v>23161</v>
      </c>
      <c r="M41" s="345">
        <v>22980</v>
      </c>
    </row>
    <row r="42" spans="2:13" ht="27.75" customHeight="1" x14ac:dyDescent="0.15">
      <c r="B42" s="1186"/>
      <c r="C42" s="1187"/>
      <c r="D42" s="106"/>
      <c r="E42" s="1190" t="s">
        <v>32</v>
      </c>
      <c r="F42" s="1190"/>
      <c r="G42" s="1190"/>
      <c r="H42" s="1191"/>
      <c r="I42" s="346">
        <v>300</v>
      </c>
      <c r="J42" s="347">
        <v>245</v>
      </c>
      <c r="K42" s="347">
        <v>202</v>
      </c>
      <c r="L42" s="347">
        <v>162</v>
      </c>
      <c r="M42" s="348">
        <v>121</v>
      </c>
    </row>
    <row r="43" spans="2:13" ht="27.75" customHeight="1" x14ac:dyDescent="0.15">
      <c r="B43" s="1186"/>
      <c r="C43" s="1187"/>
      <c r="D43" s="106"/>
      <c r="E43" s="1190" t="s">
        <v>33</v>
      </c>
      <c r="F43" s="1190"/>
      <c r="G43" s="1190"/>
      <c r="H43" s="1191"/>
      <c r="I43" s="346">
        <v>5323</v>
      </c>
      <c r="J43" s="347">
        <v>5057</v>
      </c>
      <c r="K43" s="347">
        <v>7118</v>
      </c>
      <c r="L43" s="347">
        <v>5451</v>
      </c>
      <c r="M43" s="348">
        <v>5780</v>
      </c>
    </row>
    <row r="44" spans="2:13" ht="27.75" customHeight="1" x14ac:dyDescent="0.15">
      <c r="B44" s="1186"/>
      <c r="C44" s="1187"/>
      <c r="D44" s="106"/>
      <c r="E44" s="1190" t="s">
        <v>34</v>
      </c>
      <c r="F44" s="1190"/>
      <c r="G44" s="1190"/>
      <c r="H44" s="1191"/>
      <c r="I44" s="346">
        <v>142</v>
      </c>
      <c r="J44" s="347">
        <v>293</v>
      </c>
      <c r="K44" s="347">
        <v>1621</v>
      </c>
      <c r="L44" s="347">
        <v>5145</v>
      </c>
      <c r="M44" s="348">
        <v>5094</v>
      </c>
    </row>
    <row r="45" spans="2:13" ht="27.75" customHeight="1" x14ac:dyDescent="0.15">
      <c r="B45" s="1186"/>
      <c r="C45" s="1187"/>
      <c r="D45" s="106"/>
      <c r="E45" s="1190" t="s">
        <v>35</v>
      </c>
      <c r="F45" s="1190"/>
      <c r="G45" s="1190"/>
      <c r="H45" s="1191"/>
      <c r="I45" s="346">
        <v>3233</v>
      </c>
      <c r="J45" s="347">
        <v>3249</v>
      </c>
      <c r="K45" s="347">
        <v>3298</v>
      </c>
      <c r="L45" s="347">
        <v>3429</v>
      </c>
      <c r="M45" s="348">
        <v>3487</v>
      </c>
    </row>
    <row r="46" spans="2:13" ht="27.75" customHeight="1" x14ac:dyDescent="0.15">
      <c r="B46" s="1186"/>
      <c r="C46" s="1187"/>
      <c r="D46" s="107"/>
      <c r="E46" s="1190" t="s">
        <v>36</v>
      </c>
      <c r="F46" s="1190"/>
      <c r="G46" s="1190"/>
      <c r="H46" s="1191"/>
      <c r="I46" s="346">
        <v>2659</v>
      </c>
      <c r="J46" s="347">
        <v>2459</v>
      </c>
      <c r="K46" s="347">
        <v>2259</v>
      </c>
      <c r="L46" s="347">
        <v>2060</v>
      </c>
      <c r="M46" s="348">
        <v>1865</v>
      </c>
    </row>
    <row r="47" spans="2:13" ht="27.75" customHeight="1" x14ac:dyDescent="0.15">
      <c r="B47" s="1186"/>
      <c r="C47" s="1187"/>
      <c r="D47" s="108"/>
      <c r="E47" s="1200" t="s">
        <v>37</v>
      </c>
      <c r="F47" s="1201"/>
      <c r="G47" s="1201"/>
      <c r="H47" s="1202"/>
      <c r="I47" s="346" t="s">
        <v>486</v>
      </c>
      <c r="J47" s="347" t="s">
        <v>486</v>
      </c>
      <c r="K47" s="347" t="s">
        <v>486</v>
      </c>
      <c r="L47" s="347" t="s">
        <v>486</v>
      </c>
      <c r="M47" s="348" t="s">
        <v>486</v>
      </c>
    </row>
    <row r="48" spans="2:13" ht="27.75" customHeight="1" x14ac:dyDescent="0.15">
      <c r="B48" s="1186"/>
      <c r="C48" s="1187"/>
      <c r="D48" s="106"/>
      <c r="E48" s="1190" t="s">
        <v>38</v>
      </c>
      <c r="F48" s="1190"/>
      <c r="G48" s="1190"/>
      <c r="H48" s="1191"/>
      <c r="I48" s="346" t="s">
        <v>486</v>
      </c>
      <c r="J48" s="347" t="s">
        <v>486</v>
      </c>
      <c r="K48" s="347" t="s">
        <v>486</v>
      </c>
      <c r="L48" s="347" t="s">
        <v>486</v>
      </c>
      <c r="M48" s="348" t="s">
        <v>486</v>
      </c>
    </row>
    <row r="49" spans="2:13" ht="27.75" customHeight="1" x14ac:dyDescent="0.15">
      <c r="B49" s="1188"/>
      <c r="C49" s="1189"/>
      <c r="D49" s="106"/>
      <c r="E49" s="1190" t="s">
        <v>39</v>
      </c>
      <c r="F49" s="1190"/>
      <c r="G49" s="1190"/>
      <c r="H49" s="1191"/>
      <c r="I49" s="346" t="s">
        <v>486</v>
      </c>
      <c r="J49" s="347">
        <v>90</v>
      </c>
      <c r="K49" s="347" t="s">
        <v>486</v>
      </c>
      <c r="L49" s="347" t="s">
        <v>486</v>
      </c>
      <c r="M49" s="348" t="s">
        <v>486</v>
      </c>
    </row>
    <row r="50" spans="2:13" ht="27.75" customHeight="1" x14ac:dyDescent="0.15">
      <c r="B50" s="1184" t="s">
        <v>40</v>
      </c>
      <c r="C50" s="1185"/>
      <c r="D50" s="109"/>
      <c r="E50" s="1190" t="s">
        <v>41</v>
      </c>
      <c r="F50" s="1190"/>
      <c r="G50" s="1190"/>
      <c r="H50" s="1191"/>
      <c r="I50" s="346">
        <v>11768</v>
      </c>
      <c r="J50" s="347">
        <v>13804</v>
      </c>
      <c r="K50" s="347">
        <v>14019</v>
      </c>
      <c r="L50" s="347">
        <v>14161</v>
      </c>
      <c r="M50" s="348">
        <v>15018</v>
      </c>
    </row>
    <row r="51" spans="2:13" ht="27.75" customHeight="1" x14ac:dyDescent="0.15">
      <c r="B51" s="1186"/>
      <c r="C51" s="1187"/>
      <c r="D51" s="106"/>
      <c r="E51" s="1190" t="s">
        <v>42</v>
      </c>
      <c r="F51" s="1190"/>
      <c r="G51" s="1190"/>
      <c r="H51" s="1191"/>
      <c r="I51" s="346">
        <v>4304</v>
      </c>
      <c r="J51" s="347">
        <v>4534</v>
      </c>
      <c r="K51" s="347">
        <v>4656</v>
      </c>
      <c r="L51" s="347">
        <v>4835</v>
      </c>
      <c r="M51" s="348">
        <v>5205</v>
      </c>
    </row>
    <row r="52" spans="2:13" ht="27.75" customHeight="1" x14ac:dyDescent="0.15">
      <c r="B52" s="1188"/>
      <c r="C52" s="1189"/>
      <c r="D52" s="106"/>
      <c r="E52" s="1190" t="s">
        <v>43</v>
      </c>
      <c r="F52" s="1190"/>
      <c r="G52" s="1190"/>
      <c r="H52" s="1191"/>
      <c r="I52" s="346">
        <v>22703</v>
      </c>
      <c r="J52" s="347">
        <v>22877</v>
      </c>
      <c r="K52" s="347">
        <v>23887</v>
      </c>
      <c r="L52" s="347">
        <v>24479</v>
      </c>
      <c r="M52" s="348">
        <v>23518</v>
      </c>
    </row>
    <row r="53" spans="2:13" ht="27.75" customHeight="1" thickBot="1" x14ac:dyDescent="0.2">
      <c r="B53" s="1192" t="s">
        <v>19</v>
      </c>
      <c r="C53" s="1193"/>
      <c r="D53" s="110"/>
      <c r="E53" s="1194" t="s">
        <v>44</v>
      </c>
      <c r="F53" s="1194"/>
      <c r="G53" s="1194"/>
      <c r="H53" s="1195"/>
      <c r="I53" s="349">
        <v>-9320</v>
      </c>
      <c r="J53" s="350">
        <v>-10377</v>
      </c>
      <c r="K53" s="350">
        <v>-5029</v>
      </c>
      <c r="L53" s="350">
        <v>-4068</v>
      </c>
      <c r="M53" s="351">
        <v>-4414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cZfbotR23j3aIYmkzOaNOvH5kkzmL1/gyT9W4GAGhXJjBXyCgqkGHMxPucfSVKBFFuxgi+YsREcfs+9pRi1eJA==" saltValue="5sbOUxZCzZMzKCAtaNmiA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50" zoomScaleNormal="5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11" t="s">
        <v>46</v>
      </c>
      <c r="D55" s="1211"/>
      <c r="E55" s="1212"/>
      <c r="F55" s="352">
        <v>4921</v>
      </c>
      <c r="G55" s="352">
        <v>4021</v>
      </c>
      <c r="H55" s="353">
        <v>4032</v>
      </c>
    </row>
    <row r="56" spans="2:8" ht="52.5" customHeight="1" x14ac:dyDescent="0.15">
      <c r="B56" s="122"/>
      <c r="C56" s="1213" t="s">
        <v>47</v>
      </c>
      <c r="D56" s="1213"/>
      <c r="E56" s="1214"/>
      <c r="F56" s="354">
        <v>2549</v>
      </c>
      <c r="G56" s="354">
        <v>3209</v>
      </c>
      <c r="H56" s="355">
        <v>3592</v>
      </c>
    </row>
    <row r="57" spans="2:8" ht="53.25" customHeight="1" x14ac:dyDescent="0.15">
      <c r="B57" s="122"/>
      <c r="C57" s="1215" t="s">
        <v>48</v>
      </c>
      <c r="D57" s="1215"/>
      <c r="E57" s="1216"/>
      <c r="F57" s="356">
        <v>6008</v>
      </c>
      <c r="G57" s="356">
        <v>6378</v>
      </c>
      <c r="H57" s="357">
        <v>6911</v>
      </c>
    </row>
    <row r="58" spans="2:8" ht="45.75" customHeight="1" x14ac:dyDescent="0.15">
      <c r="B58" s="123"/>
      <c r="C58" s="1203" t="s">
        <v>558</v>
      </c>
      <c r="D58" s="1204"/>
      <c r="E58" s="1205"/>
      <c r="F58" s="358">
        <v>3430</v>
      </c>
      <c r="G58" s="358">
        <v>3543</v>
      </c>
      <c r="H58" s="359">
        <v>3374</v>
      </c>
    </row>
    <row r="59" spans="2:8" ht="45.75" customHeight="1" x14ac:dyDescent="0.15">
      <c r="B59" s="123"/>
      <c r="C59" s="1203" t="s">
        <v>559</v>
      </c>
      <c r="D59" s="1204"/>
      <c r="E59" s="1205"/>
      <c r="F59" s="358">
        <v>1225</v>
      </c>
      <c r="G59" s="358">
        <v>1325</v>
      </c>
      <c r="H59" s="359">
        <v>1426</v>
      </c>
    </row>
    <row r="60" spans="2:8" ht="45.75" customHeight="1" x14ac:dyDescent="0.15">
      <c r="B60" s="123"/>
      <c r="C60" s="1203" t="s">
        <v>560</v>
      </c>
      <c r="D60" s="1204"/>
      <c r="E60" s="1205"/>
      <c r="F60" s="358">
        <v>392</v>
      </c>
      <c r="G60" s="358">
        <v>492</v>
      </c>
      <c r="H60" s="359">
        <v>752</v>
      </c>
    </row>
    <row r="61" spans="2:8" ht="45.75" customHeight="1" x14ac:dyDescent="0.15">
      <c r="B61" s="123"/>
      <c r="C61" s="1203" t="s">
        <v>561</v>
      </c>
      <c r="D61" s="1204"/>
      <c r="E61" s="1205"/>
      <c r="F61" s="358">
        <v>345</v>
      </c>
      <c r="G61" s="358">
        <v>345</v>
      </c>
      <c r="H61" s="359">
        <v>345</v>
      </c>
    </row>
    <row r="62" spans="2:8" ht="45.75" customHeight="1" thickBot="1" x14ac:dyDescent="0.2">
      <c r="B62" s="124"/>
      <c r="C62" s="1206" t="s">
        <v>562</v>
      </c>
      <c r="D62" s="1207"/>
      <c r="E62" s="1208"/>
      <c r="F62" s="360">
        <v>339</v>
      </c>
      <c r="G62" s="360">
        <v>339</v>
      </c>
      <c r="H62" s="361">
        <v>339</v>
      </c>
    </row>
    <row r="63" spans="2:8" ht="52.5" customHeight="1" thickBot="1" x14ac:dyDescent="0.2">
      <c r="B63" s="125"/>
      <c r="C63" s="1209" t="s">
        <v>49</v>
      </c>
      <c r="D63" s="1209"/>
      <c r="E63" s="1210"/>
      <c r="F63" s="362">
        <v>13478</v>
      </c>
      <c r="G63" s="362">
        <v>13607</v>
      </c>
      <c r="H63" s="363">
        <v>14534</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sheetData>
  <sheetProtection algorithmName="SHA-512" hashValue="v4Fr7sIKP2g628odjhE78H4Lj7fRPtw6JkV8TlWrxOzxTfDbLgilt8rAZh7uOBzperbvY0NaTLac6hqpgmYWFQ==" saltValue="Q/uBW48Tz6p2TMyv4D2Qz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2802C-F33C-4C0C-9020-4442CA7A781F}">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563</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564</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565</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566</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525</v>
      </c>
      <c r="BQ50" s="1250"/>
      <c r="BR50" s="1250"/>
      <c r="BS50" s="1250"/>
      <c r="BT50" s="1250"/>
      <c r="BU50" s="1250"/>
      <c r="BV50" s="1250"/>
      <c r="BW50" s="1250"/>
      <c r="BX50" s="1250" t="s">
        <v>526</v>
      </c>
      <c r="BY50" s="1250"/>
      <c r="BZ50" s="1250"/>
      <c r="CA50" s="1250"/>
      <c r="CB50" s="1250"/>
      <c r="CC50" s="1250"/>
      <c r="CD50" s="1250"/>
      <c r="CE50" s="1250"/>
      <c r="CF50" s="1250" t="s">
        <v>527</v>
      </c>
      <c r="CG50" s="1250"/>
      <c r="CH50" s="1250"/>
      <c r="CI50" s="1250"/>
      <c r="CJ50" s="1250"/>
      <c r="CK50" s="1250"/>
      <c r="CL50" s="1250"/>
      <c r="CM50" s="1250"/>
      <c r="CN50" s="1250" t="s">
        <v>528</v>
      </c>
      <c r="CO50" s="1250"/>
      <c r="CP50" s="1250"/>
      <c r="CQ50" s="1250"/>
      <c r="CR50" s="1250"/>
      <c r="CS50" s="1250"/>
      <c r="CT50" s="1250"/>
      <c r="CU50" s="1250"/>
      <c r="CV50" s="1250" t="s">
        <v>529</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567</v>
      </c>
      <c r="AO51" s="1254"/>
      <c r="AP51" s="1254"/>
      <c r="AQ51" s="1254"/>
      <c r="AR51" s="1254"/>
      <c r="AS51" s="1254"/>
      <c r="AT51" s="1254"/>
      <c r="AU51" s="1254"/>
      <c r="AV51" s="1254"/>
      <c r="AW51" s="1254"/>
      <c r="AX51" s="1254"/>
      <c r="AY51" s="1254"/>
      <c r="AZ51" s="1254"/>
      <c r="BA51" s="1254"/>
      <c r="BB51" s="1254" t="s">
        <v>568</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569</v>
      </c>
      <c r="BC53" s="1254"/>
      <c r="BD53" s="1254"/>
      <c r="BE53" s="1254"/>
      <c r="BF53" s="1254"/>
      <c r="BG53" s="1254"/>
      <c r="BH53" s="1254"/>
      <c r="BI53" s="1254"/>
      <c r="BJ53" s="1254"/>
      <c r="BK53" s="1254"/>
      <c r="BL53" s="1254"/>
      <c r="BM53" s="1254"/>
      <c r="BN53" s="1254"/>
      <c r="BO53" s="1254"/>
      <c r="BP53" s="1255">
        <v>61.1</v>
      </c>
      <c r="BQ53" s="1255"/>
      <c r="BR53" s="1255"/>
      <c r="BS53" s="1255"/>
      <c r="BT53" s="1255"/>
      <c r="BU53" s="1255"/>
      <c r="BV53" s="1255"/>
      <c r="BW53" s="1255"/>
      <c r="BX53" s="1255">
        <v>62</v>
      </c>
      <c r="BY53" s="1255"/>
      <c r="BZ53" s="1255"/>
      <c r="CA53" s="1255"/>
      <c r="CB53" s="1255"/>
      <c r="CC53" s="1255"/>
      <c r="CD53" s="1255"/>
      <c r="CE53" s="1255"/>
      <c r="CF53" s="1255">
        <v>57.7</v>
      </c>
      <c r="CG53" s="1255"/>
      <c r="CH53" s="1255"/>
      <c r="CI53" s="1255"/>
      <c r="CJ53" s="1255"/>
      <c r="CK53" s="1255"/>
      <c r="CL53" s="1255"/>
      <c r="CM53" s="1255"/>
      <c r="CN53" s="1255">
        <v>58</v>
      </c>
      <c r="CO53" s="1255"/>
      <c r="CP53" s="1255"/>
      <c r="CQ53" s="1255"/>
      <c r="CR53" s="1255"/>
      <c r="CS53" s="1255"/>
      <c r="CT53" s="1255"/>
      <c r="CU53" s="1255"/>
      <c r="CV53" s="1255">
        <v>56.8</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570</v>
      </c>
      <c r="AO55" s="1250"/>
      <c r="AP55" s="1250"/>
      <c r="AQ55" s="1250"/>
      <c r="AR55" s="1250"/>
      <c r="AS55" s="1250"/>
      <c r="AT55" s="1250"/>
      <c r="AU55" s="1250"/>
      <c r="AV55" s="1250"/>
      <c r="AW55" s="1250"/>
      <c r="AX55" s="1250"/>
      <c r="AY55" s="1250"/>
      <c r="AZ55" s="1250"/>
      <c r="BA55" s="1250"/>
      <c r="BB55" s="1254" t="s">
        <v>568</v>
      </c>
      <c r="BC55" s="1254"/>
      <c r="BD55" s="1254"/>
      <c r="BE55" s="1254"/>
      <c r="BF55" s="1254"/>
      <c r="BG55" s="1254"/>
      <c r="BH55" s="1254"/>
      <c r="BI55" s="1254"/>
      <c r="BJ55" s="1254"/>
      <c r="BK55" s="1254"/>
      <c r="BL55" s="1254"/>
      <c r="BM55" s="1254"/>
      <c r="BN55" s="1254"/>
      <c r="BO55" s="1254"/>
      <c r="BP55" s="1255">
        <v>20.399999999999999</v>
      </c>
      <c r="BQ55" s="1255"/>
      <c r="BR55" s="1255"/>
      <c r="BS55" s="1255"/>
      <c r="BT55" s="1255"/>
      <c r="BU55" s="1255"/>
      <c r="BV55" s="1255"/>
      <c r="BW55" s="1255"/>
      <c r="BX55" s="1255">
        <v>11.2</v>
      </c>
      <c r="BY55" s="1255"/>
      <c r="BZ55" s="1255"/>
      <c r="CA55" s="1255"/>
      <c r="CB55" s="1255"/>
      <c r="CC55" s="1255"/>
      <c r="CD55" s="1255"/>
      <c r="CE55" s="1255"/>
      <c r="CF55" s="1255">
        <v>4.5999999999999996</v>
      </c>
      <c r="CG55" s="1255"/>
      <c r="CH55" s="1255"/>
      <c r="CI55" s="1255"/>
      <c r="CJ55" s="1255"/>
      <c r="CK55" s="1255"/>
      <c r="CL55" s="1255"/>
      <c r="CM55" s="1255"/>
      <c r="CN55" s="1255">
        <v>4.2</v>
      </c>
      <c r="CO55" s="1255"/>
      <c r="CP55" s="1255"/>
      <c r="CQ55" s="1255"/>
      <c r="CR55" s="1255"/>
      <c r="CS55" s="1255"/>
      <c r="CT55" s="1255"/>
      <c r="CU55" s="1255"/>
      <c r="CV55" s="1255">
        <v>3.6</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569</v>
      </c>
      <c r="BC57" s="1254"/>
      <c r="BD57" s="1254"/>
      <c r="BE57" s="1254"/>
      <c r="BF57" s="1254"/>
      <c r="BG57" s="1254"/>
      <c r="BH57" s="1254"/>
      <c r="BI57" s="1254"/>
      <c r="BJ57" s="1254"/>
      <c r="BK57" s="1254"/>
      <c r="BL57" s="1254"/>
      <c r="BM57" s="1254"/>
      <c r="BN57" s="1254"/>
      <c r="BO57" s="1254"/>
      <c r="BP57" s="1255">
        <v>63</v>
      </c>
      <c r="BQ57" s="1255"/>
      <c r="BR57" s="1255"/>
      <c r="BS57" s="1255"/>
      <c r="BT57" s="1255"/>
      <c r="BU57" s="1255"/>
      <c r="BV57" s="1255"/>
      <c r="BW57" s="1255"/>
      <c r="BX57" s="1255">
        <v>63.7</v>
      </c>
      <c r="BY57" s="1255"/>
      <c r="BZ57" s="1255"/>
      <c r="CA57" s="1255"/>
      <c r="CB57" s="1255"/>
      <c r="CC57" s="1255"/>
      <c r="CD57" s="1255"/>
      <c r="CE57" s="1255"/>
      <c r="CF57" s="1255">
        <v>64.2</v>
      </c>
      <c r="CG57" s="1255"/>
      <c r="CH57" s="1255"/>
      <c r="CI57" s="1255"/>
      <c r="CJ57" s="1255"/>
      <c r="CK57" s="1255"/>
      <c r="CL57" s="1255"/>
      <c r="CM57" s="1255"/>
      <c r="CN57" s="1255">
        <v>65</v>
      </c>
      <c r="CO57" s="1255"/>
      <c r="CP57" s="1255"/>
      <c r="CQ57" s="1255"/>
      <c r="CR57" s="1255"/>
      <c r="CS57" s="1255"/>
      <c r="CT57" s="1255"/>
      <c r="CU57" s="1255"/>
      <c r="CV57" s="1255">
        <v>66.099999999999994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571</v>
      </c>
    </row>
    <row r="64" spans="1:109" x14ac:dyDescent="0.15">
      <c r="B64" s="1225"/>
      <c r="G64" s="1232"/>
      <c r="I64" s="1265"/>
      <c r="J64" s="1265"/>
      <c r="K64" s="1265"/>
      <c r="L64" s="1265"/>
      <c r="M64" s="1265"/>
      <c r="N64" s="1266"/>
      <c r="AM64" s="1232"/>
      <c r="AN64" s="1232" t="s">
        <v>564</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572</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566</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525</v>
      </c>
      <c r="BQ72" s="1250"/>
      <c r="BR72" s="1250"/>
      <c r="BS72" s="1250"/>
      <c r="BT72" s="1250"/>
      <c r="BU72" s="1250"/>
      <c r="BV72" s="1250"/>
      <c r="BW72" s="1250"/>
      <c r="BX72" s="1250" t="s">
        <v>526</v>
      </c>
      <c r="BY72" s="1250"/>
      <c r="BZ72" s="1250"/>
      <c r="CA72" s="1250"/>
      <c r="CB72" s="1250"/>
      <c r="CC72" s="1250"/>
      <c r="CD72" s="1250"/>
      <c r="CE72" s="1250"/>
      <c r="CF72" s="1250" t="s">
        <v>527</v>
      </c>
      <c r="CG72" s="1250"/>
      <c r="CH72" s="1250"/>
      <c r="CI72" s="1250"/>
      <c r="CJ72" s="1250"/>
      <c r="CK72" s="1250"/>
      <c r="CL72" s="1250"/>
      <c r="CM72" s="1250"/>
      <c r="CN72" s="1250" t="s">
        <v>528</v>
      </c>
      <c r="CO72" s="1250"/>
      <c r="CP72" s="1250"/>
      <c r="CQ72" s="1250"/>
      <c r="CR72" s="1250"/>
      <c r="CS72" s="1250"/>
      <c r="CT72" s="1250"/>
      <c r="CU72" s="1250"/>
      <c r="CV72" s="1250" t="s">
        <v>529</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567</v>
      </c>
      <c r="AO73" s="1254"/>
      <c r="AP73" s="1254"/>
      <c r="AQ73" s="1254"/>
      <c r="AR73" s="1254"/>
      <c r="AS73" s="1254"/>
      <c r="AT73" s="1254"/>
      <c r="AU73" s="1254"/>
      <c r="AV73" s="1254"/>
      <c r="AW73" s="1254"/>
      <c r="AX73" s="1254"/>
      <c r="AY73" s="1254"/>
      <c r="AZ73" s="1254"/>
      <c r="BA73" s="1254"/>
      <c r="BB73" s="1254" t="s">
        <v>568</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573</v>
      </c>
      <c r="BC75" s="1254"/>
      <c r="BD75" s="1254"/>
      <c r="BE75" s="1254"/>
      <c r="BF75" s="1254"/>
      <c r="BG75" s="1254"/>
      <c r="BH75" s="1254"/>
      <c r="BI75" s="1254"/>
      <c r="BJ75" s="1254"/>
      <c r="BK75" s="1254"/>
      <c r="BL75" s="1254"/>
      <c r="BM75" s="1254"/>
      <c r="BN75" s="1254"/>
      <c r="BO75" s="1254"/>
      <c r="BP75" s="1255">
        <v>1.5</v>
      </c>
      <c r="BQ75" s="1255"/>
      <c r="BR75" s="1255"/>
      <c r="BS75" s="1255"/>
      <c r="BT75" s="1255"/>
      <c r="BU75" s="1255"/>
      <c r="BV75" s="1255"/>
      <c r="BW75" s="1255"/>
      <c r="BX75" s="1255">
        <v>0.4</v>
      </c>
      <c r="BY75" s="1255"/>
      <c r="BZ75" s="1255"/>
      <c r="CA75" s="1255"/>
      <c r="CB75" s="1255"/>
      <c r="CC75" s="1255"/>
      <c r="CD75" s="1255"/>
      <c r="CE75" s="1255"/>
      <c r="CF75" s="1255">
        <v>0.3</v>
      </c>
      <c r="CG75" s="1255"/>
      <c r="CH75" s="1255"/>
      <c r="CI75" s="1255"/>
      <c r="CJ75" s="1255"/>
      <c r="CK75" s="1255"/>
      <c r="CL75" s="1255"/>
      <c r="CM75" s="1255"/>
      <c r="CN75" s="1255">
        <v>0.6</v>
      </c>
      <c r="CO75" s="1255"/>
      <c r="CP75" s="1255"/>
      <c r="CQ75" s="1255"/>
      <c r="CR75" s="1255"/>
      <c r="CS75" s="1255"/>
      <c r="CT75" s="1255"/>
      <c r="CU75" s="1255"/>
      <c r="CV75" s="1255">
        <v>0.8</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570</v>
      </c>
      <c r="AO77" s="1250"/>
      <c r="AP77" s="1250"/>
      <c r="AQ77" s="1250"/>
      <c r="AR77" s="1250"/>
      <c r="AS77" s="1250"/>
      <c r="AT77" s="1250"/>
      <c r="AU77" s="1250"/>
      <c r="AV77" s="1250"/>
      <c r="AW77" s="1250"/>
      <c r="AX77" s="1250"/>
      <c r="AY77" s="1250"/>
      <c r="AZ77" s="1250"/>
      <c r="BA77" s="1250"/>
      <c r="BB77" s="1254" t="s">
        <v>568</v>
      </c>
      <c r="BC77" s="1254"/>
      <c r="BD77" s="1254"/>
      <c r="BE77" s="1254"/>
      <c r="BF77" s="1254"/>
      <c r="BG77" s="1254"/>
      <c r="BH77" s="1254"/>
      <c r="BI77" s="1254"/>
      <c r="BJ77" s="1254"/>
      <c r="BK77" s="1254"/>
      <c r="BL77" s="1254"/>
      <c r="BM77" s="1254"/>
      <c r="BN77" s="1254"/>
      <c r="BO77" s="1254"/>
      <c r="BP77" s="1255">
        <v>20.399999999999999</v>
      </c>
      <c r="BQ77" s="1255"/>
      <c r="BR77" s="1255"/>
      <c r="BS77" s="1255"/>
      <c r="BT77" s="1255"/>
      <c r="BU77" s="1255"/>
      <c r="BV77" s="1255"/>
      <c r="BW77" s="1255"/>
      <c r="BX77" s="1255">
        <v>11.2</v>
      </c>
      <c r="BY77" s="1255"/>
      <c r="BZ77" s="1255"/>
      <c r="CA77" s="1255"/>
      <c r="CB77" s="1255"/>
      <c r="CC77" s="1255"/>
      <c r="CD77" s="1255"/>
      <c r="CE77" s="1255"/>
      <c r="CF77" s="1255">
        <v>4.5999999999999996</v>
      </c>
      <c r="CG77" s="1255"/>
      <c r="CH77" s="1255"/>
      <c r="CI77" s="1255"/>
      <c r="CJ77" s="1255"/>
      <c r="CK77" s="1255"/>
      <c r="CL77" s="1255"/>
      <c r="CM77" s="1255"/>
      <c r="CN77" s="1255">
        <v>4.2</v>
      </c>
      <c r="CO77" s="1255"/>
      <c r="CP77" s="1255"/>
      <c r="CQ77" s="1255"/>
      <c r="CR77" s="1255"/>
      <c r="CS77" s="1255"/>
      <c r="CT77" s="1255"/>
      <c r="CU77" s="1255"/>
      <c r="CV77" s="1255">
        <v>3.6</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573</v>
      </c>
      <c r="BC79" s="1254"/>
      <c r="BD79" s="1254"/>
      <c r="BE79" s="1254"/>
      <c r="BF79" s="1254"/>
      <c r="BG79" s="1254"/>
      <c r="BH79" s="1254"/>
      <c r="BI79" s="1254"/>
      <c r="BJ79" s="1254"/>
      <c r="BK79" s="1254"/>
      <c r="BL79" s="1254"/>
      <c r="BM79" s="1254"/>
      <c r="BN79" s="1254"/>
      <c r="BO79" s="1254"/>
      <c r="BP79" s="1255">
        <v>6.2</v>
      </c>
      <c r="BQ79" s="1255"/>
      <c r="BR79" s="1255"/>
      <c r="BS79" s="1255"/>
      <c r="BT79" s="1255"/>
      <c r="BU79" s="1255"/>
      <c r="BV79" s="1255"/>
      <c r="BW79" s="1255"/>
      <c r="BX79" s="1255">
        <v>5.7</v>
      </c>
      <c r="BY79" s="1255"/>
      <c r="BZ79" s="1255"/>
      <c r="CA79" s="1255"/>
      <c r="CB79" s="1255"/>
      <c r="CC79" s="1255"/>
      <c r="CD79" s="1255"/>
      <c r="CE79" s="1255"/>
      <c r="CF79" s="1255">
        <v>5.8</v>
      </c>
      <c r="CG79" s="1255"/>
      <c r="CH79" s="1255"/>
      <c r="CI79" s="1255"/>
      <c r="CJ79" s="1255"/>
      <c r="CK79" s="1255"/>
      <c r="CL79" s="1255"/>
      <c r="CM79" s="1255"/>
      <c r="CN79" s="1255">
        <v>5.8</v>
      </c>
      <c r="CO79" s="1255"/>
      <c r="CP79" s="1255"/>
      <c r="CQ79" s="1255"/>
      <c r="CR79" s="1255"/>
      <c r="CS79" s="1255"/>
      <c r="CT79" s="1255"/>
      <c r="CU79" s="1255"/>
      <c r="CV79" s="1255">
        <v>5.7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zNXAEEMQ8OcNulEPfxsLhVjvqJxGvxs4xXsYgR39QNCbWAMf57kWyyh16WKHGq/RL86z8J2Xdz2kwpt/NVTp6A==" saltValue="Lg/fXqHvweefJo0TpXgZ3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6CA89-599D-4672-8979-FDFC6A3D861E}">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kkK+vzus5cOsGDJ3Oi7KaZLnr/8Zb+ZcW0zHalSfGuwPzPyCa0iaO7YrJJUXVzQ84TG768tMgIQAMCQZl3T+qA==" saltValue="FpsrhUnTVvqT4jWptROas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E598E-B571-47C4-8B94-11FA1EEE9C16}">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xvyBPS/E0v3HD9y/dKfA3mDZoYiQrIKBEG4Ut/A5ZDcwAPtm1sxWDBgWjTzRqg3sYslqRxV142SY76u6YjjwBw==" saltValue="bT8XWsMiylnAcd7QBtCe+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45870</v>
      </c>
      <c r="E3" s="144"/>
      <c r="F3" s="145">
        <v>45483</v>
      </c>
      <c r="G3" s="146"/>
      <c r="H3" s="147"/>
    </row>
    <row r="4" spans="1:8" x14ac:dyDescent="0.15">
      <c r="A4" s="148"/>
      <c r="B4" s="149"/>
      <c r="C4" s="150"/>
      <c r="D4" s="151">
        <v>19888</v>
      </c>
      <c r="E4" s="152"/>
      <c r="F4" s="153">
        <v>24241</v>
      </c>
      <c r="G4" s="154"/>
      <c r="H4" s="155"/>
    </row>
    <row r="5" spans="1:8" x14ac:dyDescent="0.15">
      <c r="A5" s="136" t="s">
        <v>519</v>
      </c>
      <c r="B5" s="141"/>
      <c r="C5" s="142"/>
      <c r="D5" s="143">
        <v>72717</v>
      </c>
      <c r="E5" s="144"/>
      <c r="F5" s="145">
        <v>45945</v>
      </c>
      <c r="G5" s="146"/>
      <c r="H5" s="147"/>
    </row>
    <row r="6" spans="1:8" x14ac:dyDescent="0.15">
      <c r="A6" s="148"/>
      <c r="B6" s="149"/>
      <c r="C6" s="150"/>
      <c r="D6" s="151">
        <v>43941</v>
      </c>
      <c r="E6" s="152"/>
      <c r="F6" s="153">
        <v>25180</v>
      </c>
      <c r="G6" s="154"/>
      <c r="H6" s="155"/>
    </row>
    <row r="7" spans="1:8" x14ac:dyDescent="0.15">
      <c r="A7" s="136" t="s">
        <v>520</v>
      </c>
      <c r="B7" s="141"/>
      <c r="C7" s="142"/>
      <c r="D7" s="143">
        <v>120073</v>
      </c>
      <c r="E7" s="144"/>
      <c r="F7" s="145">
        <v>44475</v>
      </c>
      <c r="G7" s="146"/>
      <c r="H7" s="147"/>
    </row>
    <row r="8" spans="1:8" x14ac:dyDescent="0.15">
      <c r="A8" s="148"/>
      <c r="B8" s="149"/>
      <c r="C8" s="150"/>
      <c r="D8" s="151">
        <v>92133</v>
      </c>
      <c r="E8" s="152"/>
      <c r="F8" s="153">
        <v>24780</v>
      </c>
      <c r="G8" s="154"/>
      <c r="H8" s="155"/>
    </row>
    <row r="9" spans="1:8" x14ac:dyDescent="0.15">
      <c r="A9" s="136" t="s">
        <v>521</v>
      </c>
      <c r="B9" s="141"/>
      <c r="C9" s="142"/>
      <c r="D9" s="143">
        <v>68709</v>
      </c>
      <c r="E9" s="144"/>
      <c r="F9" s="145">
        <v>45982</v>
      </c>
      <c r="G9" s="146"/>
      <c r="H9" s="147"/>
    </row>
    <row r="10" spans="1:8" x14ac:dyDescent="0.15">
      <c r="A10" s="148"/>
      <c r="B10" s="149"/>
      <c r="C10" s="150"/>
      <c r="D10" s="151">
        <v>42317</v>
      </c>
      <c r="E10" s="152"/>
      <c r="F10" s="153">
        <v>25583</v>
      </c>
      <c r="G10" s="154"/>
      <c r="H10" s="155"/>
    </row>
    <row r="11" spans="1:8" x14ac:dyDescent="0.15">
      <c r="A11" s="136" t="s">
        <v>522</v>
      </c>
      <c r="B11" s="141"/>
      <c r="C11" s="142"/>
      <c r="D11" s="143">
        <v>50716</v>
      </c>
      <c r="E11" s="144"/>
      <c r="F11" s="145">
        <v>50538</v>
      </c>
      <c r="G11" s="146"/>
      <c r="H11" s="147"/>
    </row>
    <row r="12" spans="1:8" x14ac:dyDescent="0.15">
      <c r="A12" s="148"/>
      <c r="B12" s="149"/>
      <c r="C12" s="156"/>
      <c r="D12" s="151">
        <v>31963</v>
      </c>
      <c r="E12" s="152"/>
      <c r="F12" s="153">
        <v>29053</v>
      </c>
      <c r="G12" s="154"/>
      <c r="H12" s="155"/>
    </row>
    <row r="13" spans="1:8" x14ac:dyDescent="0.15">
      <c r="A13" s="136"/>
      <c r="B13" s="141"/>
      <c r="C13" s="157"/>
      <c r="D13" s="158">
        <v>71617</v>
      </c>
      <c r="E13" s="159"/>
      <c r="F13" s="160">
        <v>46485</v>
      </c>
      <c r="G13" s="161"/>
      <c r="H13" s="147"/>
    </row>
    <row r="14" spans="1:8" x14ac:dyDescent="0.15">
      <c r="A14" s="148"/>
      <c r="B14" s="149"/>
      <c r="C14" s="150"/>
      <c r="D14" s="151">
        <v>46048</v>
      </c>
      <c r="E14" s="152"/>
      <c r="F14" s="153">
        <v>25767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5.58</v>
      </c>
      <c r="C19" s="162">
        <f>ROUND(VALUE(SUBSTITUTE(実質収支比率等に係る経年分析!G$48,"▲","-")),2)</f>
        <v>7.78</v>
      </c>
      <c r="D19" s="162">
        <f>ROUND(VALUE(SUBSTITUTE(実質収支比率等に係る経年分析!H$48,"▲","-")),2)</f>
        <v>7.21</v>
      </c>
      <c r="E19" s="162">
        <f>ROUND(VALUE(SUBSTITUTE(実質収支比率等に係る経年分析!I$48,"▲","-")),2)</f>
        <v>5.78</v>
      </c>
      <c r="F19" s="162">
        <f>ROUND(VALUE(SUBSTITUTE(実質収支比率等に係る経年分析!J$48,"▲","-")),2)</f>
        <v>4.68</v>
      </c>
    </row>
    <row r="20" spans="1:11" x14ac:dyDescent="0.15">
      <c r="A20" s="162" t="s">
        <v>53</v>
      </c>
      <c r="B20" s="162">
        <f>ROUND(VALUE(SUBSTITUTE(実質収支比率等に係る経年分析!F$47,"▲","-")),2)</f>
        <v>26.22</v>
      </c>
      <c r="C20" s="162">
        <f>ROUND(VALUE(SUBSTITUTE(実質収支比率等に係る経年分析!G$47,"▲","-")),2)</f>
        <v>28.07</v>
      </c>
      <c r="D20" s="162">
        <f>ROUND(VALUE(SUBSTITUTE(実質収支比率等に係る経年分析!H$47,"▲","-")),2)</f>
        <v>30.25</v>
      </c>
      <c r="E20" s="162">
        <f>ROUND(VALUE(SUBSTITUTE(実質収支比率等に係る経年分析!I$47,"▲","-")),2)</f>
        <v>24</v>
      </c>
      <c r="F20" s="162">
        <f>ROUND(VALUE(SUBSTITUTE(実質収支比率等に係る経年分析!J$47,"▲","-")),2)</f>
        <v>23.3</v>
      </c>
    </row>
    <row r="21" spans="1:11" x14ac:dyDescent="0.15">
      <c r="A21" s="162" t="s">
        <v>54</v>
      </c>
      <c r="B21" s="162">
        <f>IF(ISNUMBER(VALUE(SUBSTITUTE(実質収支比率等に係る経年分析!F$49,"▲","-"))),ROUND(VALUE(SUBSTITUTE(実質収支比率等に係る経年分析!F$49,"▲","-")),2),NA())</f>
        <v>2.02</v>
      </c>
      <c r="C21" s="162">
        <f>IF(ISNUMBER(VALUE(SUBSTITUTE(実質収支比率等に係る経年分析!G$49,"▲","-"))),ROUND(VALUE(SUBSTITUTE(実質収支比率等に係る経年分析!G$49,"▲","-")),2),NA())</f>
        <v>5.56</v>
      </c>
      <c r="D21" s="162">
        <f>IF(ISNUMBER(VALUE(SUBSTITUTE(実質収支比率等に係る経年分析!H$49,"▲","-"))),ROUND(VALUE(SUBSTITUTE(実質収支比率等に係る経年分析!H$49,"▲","-")),2),NA())</f>
        <v>1.27</v>
      </c>
      <c r="E21" s="162">
        <f>IF(ISNUMBER(VALUE(SUBSTITUTE(実質収支比率等に係る経年分析!I$49,"▲","-"))),ROUND(VALUE(SUBSTITUTE(実質収支比率等に係る経年分析!I$49,"▲","-")),2),NA())</f>
        <v>-6.6</v>
      </c>
      <c r="F21" s="162">
        <f>IF(ISNUMBER(VALUE(SUBSTITUTE(実質収支比率等に係る経年分析!J$49,"▲","-"))),ROUND(VALUE(SUBSTITUTE(実質収支比率等に係る経年分析!J$49,"▲","-")),2),NA())</f>
        <v>-0.85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産業団地造成特別会計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0.04</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0.77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0.67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0.65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0.66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0.65</v>
      </c>
    </row>
    <row r="34" spans="1:16" x14ac:dyDescent="0.15">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0.28999999999999998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0.78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1.1000000000000001</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5.58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7.78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7.21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5.77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4.68</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9.6199999999999992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9.3000000000000007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11.5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10.64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11.15</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2338</v>
      </c>
      <c r="E42" s="164"/>
      <c r="F42" s="164"/>
      <c r="G42" s="164">
        <f>'実質公債費比率（分子）の構造'!L$52</f>
        <v>2360</v>
      </c>
      <c r="H42" s="164"/>
      <c r="I42" s="164"/>
      <c r="J42" s="164">
        <f>'実質公債費比率（分子）の構造'!M$52</f>
        <v>2296</v>
      </c>
      <c r="K42" s="164"/>
      <c r="L42" s="164"/>
      <c r="M42" s="164">
        <f>'実質公債費比率（分子）の構造'!N$52</f>
        <v>2296</v>
      </c>
      <c r="N42" s="164"/>
      <c r="O42" s="164"/>
      <c r="P42" s="164">
        <f>'実質公債費比率（分子）の構造'!O$52</f>
        <v>2353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74</v>
      </c>
      <c r="C44" s="164"/>
      <c r="D44" s="164"/>
      <c r="E44" s="164">
        <f>'実質公債費比率（分子）の構造'!L$50</f>
        <v>61</v>
      </c>
      <c r="F44" s="164"/>
      <c r="G44" s="164"/>
      <c r="H44" s="164">
        <f>'実質公債費比率（分子）の構造'!M$50</f>
        <v>47</v>
      </c>
      <c r="I44" s="164"/>
      <c r="J44" s="164"/>
      <c r="K44" s="164">
        <f>'実質公債費比率（分子）の構造'!N$50</f>
        <v>44</v>
      </c>
      <c r="L44" s="164"/>
      <c r="M44" s="164"/>
      <c r="N44" s="164">
        <f>'実質公債費比率（分子）の構造'!O$50</f>
        <v>44</v>
      </c>
      <c r="O44" s="164"/>
      <c r="P44" s="164"/>
    </row>
    <row r="45" spans="1:16" x14ac:dyDescent="0.15">
      <c r="A45" s="164" t="s">
        <v>63</v>
      </c>
      <c r="B45" s="164">
        <f>'実質公債費比率（分子）の構造'!K$49</f>
        <v>46</v>
      </c>
      <c r="C45" s="164"/>
      <c r="D45" s="164"/>
      <c r="E45" s="164">
        <f>'実質公債費比率（分子）の構造'!L$49</f>
        <v>46</v>
      </c>
      <c r="F45" s="164"/>
      <c r="G45" s="164"/>
      <c r="H45" s="164">
        <f>'実質公債費比率（分子）の構造'!M$49</f>
        <v>39</v>
      </c>
      <c r="I45" s="164"/>
      <c r="J45" s="164"/>
      <c r="K45" s="164">
        <f>'実質公債費比率（分子）の構造'!N$49</f>
        <v>43</v>
      </c>
      <c r="L45" s="164"/>
      <c r="M45" s="164"/>
      <c r="N45" s="164">
        <f>'実質公債費比率（分子）の構造'!O$49</f>
        <v>56</v>
      </c>
      <c r="O45" s="164"/>
      <c r="P45" s="164"/>
    </row>
    <row r="46" spans="1:16" x14ac:dyDescent="0.15">
      <c r="A46" s="164" t="s">
        <v>64</v>
      </c>
      <c r="B46" s="164">
        <f>'実質公債費比率（分子）の構造'!K$48</f>
        <v>504</v>
      </c>
      <c r="C46" s="164"/>
      <c r="D46" s="164"/>
      <c r="E46" s="164">
        <f>'実質公債費比率（分子）の構造'!L$48</f>
        <v>481</v>
      </c>
      <c r="F46" s="164"/>
      <c r="G46" s="164"/>
      <c r="H46" s="164">
        <f>'実質公債費比率（分子）の構造'!M$48</f>
        <v>513</v>
      </c>
      <c r="I46" s="164"/>
      <c r="J46" s="164"/>
      <c r="K46" s="164">
        <f>'実質公債費比率（分子）の構造'!N$48</f>
        <v>629</v>
      </c>
      <c r="L46" s="164"/>
      <c r="M46" s="164"/>
      <c r="N46" s="164">
        <f>'実質公債費比率（分子）の構造'!O$48</f>
        <v>506</v>
      </c>
      <c r="O46" s="164"/>
      <c r="P46" s="164"/>
    </row>
    <row r="47" spans="1:16" x14ac:dyDescent="0.15">
      <c r="A47" s="164" t="s">
        <v>12</v>
      </c>
      <c r="B47" s="164">
        <f>'実質公債費比率（分子）の構造'!K$47</f>
        <v>20</v>
      </c>
      <c r="C47" s="164"/>
      <c r="D47" s="164"/>
      <c r="E47" s="164">
        <f>'実質公債費比率（分子）の構造'!L$47</f>
        <v>20</v>
      </c>
      <c r="F47" s="164"/>
      <c r="G47" s="164"/>
      <c r="H47" s="164">
        <f>'実質公債費比率（分子）の構造'!M$47</f>
        <v>20</v>
      </c>
      <c r="I47" s="164"/>
      <c r="J47" s="164"/>
      <c r="K47" s="164">
        <f>'実質公債費比率（分子）の構造'!N$47</f>
        <v>20</v>
      </c>
      <c r="L47" s="164"/>
      <c r="M47" s="164"/>
      <c r="N47" s="164">
        <f>'実質公債費比率（分子）の構造'!O$47</f>
        <v>20</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1749</v>
      </c>
      <c r="C49" s="164"/>
      <c r="D49" s="164"/>
      <c r="E49" s="164">
        <f>'実質公債費比率（分子）の構造'!L$45</f>
        <v>1748</v>
      </c>
      <c r="F49" s="164"/>
      <c r="G49" s="164"/>
      <c r="H49" s="164">
        <f>'実質公債費比率（分子）の構造'!M$45</f>
        <v>1758</v>
      </c>
      <c r="I49" s="164"/>
      <c r="J49" s="164"/>
      <c r="K49" s="164">
        <f>'実質公債費比率（分子）の構造'!N$45</f>
        <v>1790</v>
      </c>
      <c r="L49" s="164"/>
      <c r="M49" s="164"/>
      <c r="N49" s="164">
        <f>'実質公債費比率（分子）の構造'!O$45</f>
        <v>1814</v>
      </c>
      <c r="O49" s="164"/>
      <c r="P49" s="164"/>
    </row>
    <row r="50" spans="1:16" x14ac:dyDescent="0.15">
      <c r="A50" s="164" t="s">
        <v>67</v>
      </c>
      <c r="B50" s="164" t="e">
        <f>NA()</f>
        <v>#N/A</v>
      </c>
      <c r="C50" s="164">
        <f>IF(ISNUMBER('実質公債費比率（分子）の構造'!K$53),'実質公債費比率（分子）の構造'!K$53,NA())</f>
        <v>55</v>
      </c>
      <c r="D50" s="164" t="e">
        <f>NA()</f>
        <v>#N/A</v>
      </c>
      <c r="E50" s="164" t="e">
        <f>NA()</f>
        <v>#N/A</v>
      </c>
      <c r="F50" s="164">
        <f>IF(ISNUMBER('実質公債費比率（分子）の構造'!L$53),'実質公債費比率（分子）の構造'!L$53,NA())</f>
        <v>-4</v>
      </c>
      <c r="G50" s="164" t="e">
        <f>NA()</f>
        <v>#N/A</v>
      </c>
      <c r="H50" s="164" t="e">
        <f>NA()</f>
        <v>#N/A</v>
      </c>
      <c r="I50" s="164">
        <f>IF(ISNUMBER('実質公債費比率（分子）の構造'!M$53),'実質公債費比率（分子）の構造'!M$53,NA())</f>
        <v>81</v>
      </c>
      <c r="J50" s="164" t="e">
        <f>NA()</f>
        <v>#N/A</v>
      </c>
      <c r="K50" s="164" t="e">
        <f>NA()</f>
        <v>#N/A</v>
      </c>
      <c r="L50" s="164">
        <f>IF(ISNUMBER('実質公債費比率（分子）の構造'!N$53),'実質公債費比率（分子）の構造'!N$53,NA())</f>
        <v>230</v>
      </c>
      <c r="M50" s="164" t="e">
        <f>NA()</f>
        <v>#N/A</v>
      </c>
      <c r="N50" s="164" t="e">
        <f>NA()</f>
        <v>#N/A</v>
      </c>
      <c r="O50" s="164">
        <f>IF(ISNUMBER('実質公債費比率（分子）の構造'!O$53),'実質公債費比率（分子）の構造'!O$53,NA())</f>
        <v>87</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22703</v>
      </c>
      <c r="E56" s="163"/>
      <c r="F56" s="163"/>
      <c r="G56" s="163">
        <f>'将来負担比率（分子）の構造'!J$52</f>
        <v>22877</v>
      </c>
      <c r="H56" s="163"/>
      <c r="I56" s="163"/>
      <c r="J56" s="163">
        <f>'将来負担比率（分子）の構造'!K$52</f>
        <v>23887</v>
      </c>
      <c r="K56" s="163"/>
      <c r="L56" s="163"/>
      <c r="M56" s="163">
        <f>'将来負担比率（分子）の構造'!L$52</f>
        <v>24479</v>
      </c>
      <c r="N56" s="163"/>
      <c r="O56" s="163"/>
      <c r="P56" s="163">
        <f>'将来負担比率（分子）の構造'!M$52</f>
        <v>23518</v>
      </c>
    </row>
    <row r="57" spans="1:16" x14ac:dyDescent="0.15">
      <c r="A57" s="163" t="s">
        <v>42</v>
      </c>
      <c r="B57" s="163"/>
      <c r="C57" s="163"/>
      <c r="D57" s="163">
        <f>'将来負担比率（分子）の構造'!I$51</f>
        <v>4304</v>
      </c>
      <c r="E57" s="163"/>
      <c r="F57" s="163"/>
      <c r="G57" s="163">
        <f>'将来負担比率（分子）の構造'!J$51</f>
        <v>4534</v>
      </c>
      <c r="H57" s="163"/>
      <c r="I57" s="163"/>
      <c r="J57" s="163">
        <f>'将来負担比率（分子）の構造'!K$51</f>
        <v>4656</v>
      </c>
      <c r="K57" s="163"/>
      <c r="L57" s="163"/>
      <c r="M57" s="163">
        <f>'将来負担比率（分子）の構造'!L$51</f>
        <v>4835</v>
      </c>
      <c r="N57" s="163"/>
      <c r="O57" s="163"/>
      <c r="P57" s="163">
        <f>'将来負担比率（分子）の構造'!M$51</f>
        <v>5205</v>
      </c>
    </row>
    <row r="58" spans="1:16" x14ac:dyDescent="0.15">
      <c r="A58" s="163" t="s">
        <v>41</v>
      </c>
      <c r="B58" s="163"/>
      <c r="C58" s="163"/>
      <c r="D58" s="163">
        <f>'将来負担比率（分子）の構造'!I$50</f>
        <v>11768</v>
      </c>
      <c r="E58" s="163"/>
      <c r="F58" s="163"/>
      <c r="G58" s="163">
        <f>'将来負担比率（分子）の構造'!J$50</f>
        <v>13804</v>
      </c>
      <c r="H58" s="163"/>
      <c r="I58" s="163"/>
      <c r="J58" s="163">
        <f>'将来負担比率（分子）の構造'!K$50</f>
        <v>14019</v>
      </c>
      <c r="K58" s="163"/>
      <c r="L58" s="163"/>
      <c r="M58" s="163">
        <f>'将来負担比率（分子）の構造'!L$50</f>
        <v>14161</v>
      </c>
      <c r="N58" s="163"/>
      <c r="O58" s="163"/>
      <c r="P58" s="163">
        <f>'将来負担比率（分子）の構造'!M$50</f>
        <v>15018</v>
      </c>
    </row>
    <row r="59" spans="1:16" x14ac:dyDescent="0.15">
      <c r="A59" s="163" t="s">
        <v>39</v>
      </c>
      <c r="B59" s="163" t="str">
        <f>'将来負担比率（分子）の構造'!I$49</f>
        <v>-</v>
      </c>
      <c r="C59" s="163"/>
      <c r="D59" s="163"/>
      <c r="E59" s="163">
        <f>'将来負担比率（分子）の構造'!J$49</f>
        <v>90</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2659</v>
      </c>
      <c r="C61" s="163"/>
      <c r="D61" s="163"/>
      <c r="E61" s="163">
        <f>'将来負担比率（分子）の構造'!J$46</f>
        <v>2459</v>
      </c>
      <c r="F61" s="163"/>
      <c r="G61" s="163"/>
      <c r="H61" s="163">
        <f>'将来負担比率（分子）の構造'!K$46</f>
        <v>2259</v>
      </c>
      <c r="I61" s="163"/>
      <c r="J61" s="163"/>
      <c r="K61" s="163">
        <f>'将来負担比率（分子）の構造'!L$46</f>
        <v>2060</v>
      </c>
      <c r="L61" s="163"/>
      <c r="M61" s="163"/>
      <c r="N61" s="163">
        <f>'将来負担比率（分子）の構造'!M$46</f>
        <v>1865</v>
      </c>
      <c r="O61" s="163"/>
      <c r="P61" s="163"/>
    </row>
    <row r="62" spans="1:16" x14ac:dyDescent="0.15">
      <c r="A62" s="163" t="s">
        <v>35</v>
      </c>
      <c r="B62" s="163">
        <f>'将来負担比率（分子）の構造'!I$45</f>
        <v>3233</v>
      </c>
      <c r="C62" s="163"/>
      <c r="D62" s="163"/>
      <c r="E62" s="163">
        <f>'将来負担比率（分子）の構造'!J$45</f>
        <v>3249</v>
      </c>
      <c r="F62" s="163"/>
      <c r="G62" s="163"/>
      <c r="H62" s="163">
        <f>'将来負担比率（分子）の構造'!K$45</f>
        <v>3298</v>
      </c>
      <c r="I62" s="163"/>
      <c r="J62" s="163"/>
      <c r="K62" s="163">
        <f>'将来負担比率（分子）の構造'!L$45</f>
        <v>3429</v>
      </c>
      <c r="L62" s="163"/>
      <c r="M62" s="163"/>
      <c r="N62" s="163">
        <f>'将来負担比率（分子）の構造'!M$45</f>
        <v>3487</v>
      </c>
      <c r="O62" s="163"/>
      <c r="P62" s="163"/>
    </row>
    <row r="63" spans="1:16" x14ac:dyDescent="0.15">
      <c r="A63" s="163" t="s">
        <v>34</v>
      </c>
      <c r="B63" s="163">
        <f>'将来負担比率（分子）の構造'!I$44</f>
        <v>142</v>
      </c>
      <c r="C63" s="163"/>
      <c r="D63" s="163"/>
      <c r="E63" s="163">
        <f>'将来負担比率（分子）の構造'!J$44</f>
        <v>293</v>
      </c>
      <c r="F63" s="163"/>
      <c r="G63" s="163"/>
      <c r="H63" s="163">
        <f>'将来負担比率（分子）の構造'!K$44</f>
        <v>1621</v>
      </c>
      <c r="I63" s="163"/>
      <c r="J63" s="163"/>
      <c r="K63" s="163">
        <f>'将来負担比率（分子）の構造'!L$44</f>
        <v>5145</v>
      </c>
      <c r="L63" s="163"/>
      <c r="M63" s="163"/>
      <c r="N63" s="163">
        <f>'将来負担比率（分子）の構造'!M$44</f>
        <v>5094</v>
      </c>
      <c r="O63" s="163"/>
      <c r="P63" s="163"/>
    </row>
    <row r="64" spans="1:16" x14ac:dyDescent="0.15">
      <c r="A64" s="163" t="s">
        <v>33</v>
      </c>
      <c r="B64" s="163">
        <f>'将来負担比率（分子）の構造'!I$43</f>
        <v>5323</v>
      </c>
      <c r="C64" s="163"/>
      <c r="D64" s="163"/>
      <c r="E64" s="163">
        <f>'将来負担比率（分子）の構造'!J$43</f>
        <v>5057</v>
      </c>
      <c r="F64" s="163"/>
      <c r="G64" s="163"/>
      <c r="H64" s="163">
        <f>'将来負担比率（分子）の構造'!K$43</f>
        <v>7118</v>
      </c>
      <c r="I64" s="163"/>
      <c r="J64" s="163"/>
      <c r="K64" s="163">
        <f>'将来負担比率（分子）の構造'!L$43</f>
        <v>5451</v>
      </c>
      <c r="L64" s="163"/>
      <c r="M64" s="163"/>
      <c r="N64" s="163">
        <f>'将来負担比率（分子）の構造'!M$43</f>
        <v>5780</v>
      </c>
      <c r="O64" s="163"/>
      <c r="P64" s="163"/>
    </row>
    <row r="65" spans="1:16" x14ac:dyDescent="0.15">
      <c r="A65" s="163" t="s">
        <v>32</v>
      </c>
      <c r="B65" s="163">
        <f>'将来負担比率（分子）の構造'!I$42</f>
        <v>300</v>
      </c>
      <c r="C65" s="163"/>
      <c r="D65" s="163"/>
      <c r="E65" s="163">
        <f>'将来負担比率（分子）の構造'!J$42</f>
        <v>245</v>
      </c>
      <c r="F65" s="163"/>
      <c r="G65" s="163"/>
      <c r="H65" s="163">
        <f>'将来負担比率（分子）の構造'!K$42</f>
        <v>202</v>
      </c>
      <c r="I65" s="163"/>
      <c r="J65" s="163"/>
      <c r="K65" s="163">
        <f>'将来負担比率（分子）の構造'!L$42</f>
        <v>162</v>
      </c>
      <c r="L65" s="163"/>
      <c r="M65" s="163"/>
      <c r="N65" s="163">
        <f>'将来負担比率（分子）の構造'!M$42</f>
        <v>121</v>
      </c>
      <c r="O65" s="163"/>
      <c r="P65" s="163"/>
    </row>
    <row r="66" spans="1:16" x14ac:dyDescent="0.15">
      <c r="A66" s="163" t="s">
        <v>31</v>
      </c>
      <c r="B66" s="163">
        <f>'将来負担比率（分子）の構造'!I$41</f>
        <v>17797</v>
      </c>
      <c r="C66" s="163"/>
      <c r="D66" s="163"/>
      <c r="E66" s="163">
        <f>'将来負担比率（分子）の構造'!J$41</f>
        <v>19444</v>
      </c>
      <c r="F66" s="163"/>
      <c r="G66" s="163"/>
      <c r="H66" s="163">
        <f>'将来負担比率（分子）の構造'!K$41</f>
        <v>23036</v>
      </c>
      <c r="I66" s="163"/>
      <c r="J66" s="163"/>
      <c r="K66" s="163">
        <f>'将来負担比率（分子）の構造'!L$41</f>
        <v>23161</v>
      </c>
      <c r="L66" s="163"/>
      <c r="M66" s="163"/>
      <c r="N66" s="163">
        <f>'将来負担比率（分子）の構造'!M$41</f>
        <v>22980</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4921</v>
      </c>
      <c r="C72" s="167">
        <f>基金残高に係る経年分析!G55</f>
        <v>4021</v>
      </c>
      <c r="D72" s="167">
        <f>基金残高に係る経年分析!H55</f>
        <v>4032</v>
      </c>
    </row>
    <row r="73" spans="1:16" x14ac:dyDescent="0.15">
      <c r="A73" s="166" t="s">
        <v>74</v>
      </c>
      <c r="B73" s="167">
        <f>基金残高に係る経年分析!F56</f>
        <v>2549</v>
      </c>
      <c r="C73" s="167">
        <f>基金残高に係る経年分析!G56</f>
        <v>3209</v>
      </c>
      <c r="D73" s="167">
        <f>基金残高に係る経年分析!H56</f>
        <v>3592</v>
      </c>
    </row>
    <row r="74" spans="1:16" x14ac:dyDescent="0.15">
      <c r="A74" s="166" t="s">
        <v>75</v>
      </c>
      <c r="B74" s="167">
        <f>基金残高に係る経年分析!F57</f>
        <v>6008</v>
      </c>
      <c r="C74" s="167">
        <f>基金残高に係る経年分析!G57</f>
        <v>6378</v>
      </c>
      <c r="D74" s="167">
        <f>基金残高に係る経年分析!H57</f>
        <v>6911</v>
      </c>
    </row>
  </sheetData>
  <sheetProtection algorithmName="SHA-512" hashValue="faK44kvKxmA3DoRMnOUGjVDYfcyrP3PPh7Lu4GE9TJcLXabR+2G2o8gCrIfB2FhWvY6d4mYDCSzykparYMHE6w==" saltValue="e9HVrHXYxo8rqM0huZWFz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2026-03-10T04:00:54Z</cp:lastPrinted>
  <dcterms:created xsi:type="dcterms:W3CDTF">2026-02-23T09:18:26Z</dcterms:created>
  <dcterms:modified xsi:type="dcterms:W3CDTF">2026-09-04T08:00:04Z</dcterms:modified>
  <cp:category/>
</cp:coreProperties>
</file>