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18_江北町\"/>
    </mc:Choice>
  </mc:AlternateContent>
  <xr:revisionPtr revIDLastSave="0" documentId="13_ncr:1_{19AB6C94-CA06-46C0-B99C-F61EE11446AF}" xr6:coauthVersionLast="47" xr6:coauthVersionMax="47" xr10:uidLastSave="{00000000-0000-0000-0000-000000000000}"/>
  <bookViews>
    <workbookView xWindow="-13080" yWindow="-17580" windowWidth="30936" windowHeight="1677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R102" i="12" l="1"/>
  <c r="AP88" i="12"/>
  <c r="AF88" i="12"/>
  <c r="AU63" i="12"/>
  <c r="AP63" i="12"/>
  <c r="AP23" i="12"/>
  <c r="V23" i="12"/>
  <c r="AA23" i="12"/>
  <c r="Q23" i="12"/>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CO34" i="10"/>
  <c r="BW34" i="10"/>
  <c r="BW35" i="10" s="1"/>
  <c r="BW36" i="10" s="1"/>
  <c r="BW37" i="10" s="1"/>
  <c r="BW38" i="10" s="1"/>
  <c r="BW39" i="10" s="1"/>
  <c r="BW40" i="10" s="1"/>
  <c r="BW41" i="10" s="1"/>
  <c r="BW42" i="10" s="1"/>
  <c r="BW43" i="10" s="1"/>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AM34" i="10"/>
</calcChain>
</file>

<file path=xl/sharedStrings.xml><?xml version="1.0" encoding="utf-8"?>
<sst xmlns="http://schemas.openxmlformats.org/spreadsheetml/2006/main" count="1096" uniqueCount="577">
  <si>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</si>
  <si>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</si>
  <si>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</si>
  <si>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</si>
  <si>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</si>
  <si>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</si>
  <si>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</si>
  <si>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</si>
  <si>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</si>
  <si>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</si>
  <si>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</si>
  <si>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</si>
  <si>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</si>
  <si>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</si>
  <si>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</si>
  <si>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</si>
  <si>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</si>
  <si>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</si>
  <si>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</si>
  <si>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</si>
  <si>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</si>
  <si>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</si>
  <si>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</si>
  <si>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</si>
  <si>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</si>
  <si>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</si>
  <si>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</si>
  <si>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</si>
  <si>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</si>
  <si>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</si>
  <si>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</si>
  <si>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</si>
  <si>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</si>
  <si>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</si>
  <si>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</si>
  <si>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</si>
  <si>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</si>
  <si>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</si>
  <si>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</si>
  <si>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</si>
  <si>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</si>
  <si>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</si>
  <si>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</si>
  <si>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</si>
  <si>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</si>
  <si>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</si>
  <si>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</si>
  <si>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</si>
  <si>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</si>
  <si>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</si>
  <si>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</si>
  <si>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</si>
  <si>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</si>
  <si>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</si>
  <si>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</si>
  <si>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</si>
  <si>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</si>
  <si>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</si>
  <si>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</si>
  <si>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</si>
  <si>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</si>
  <si>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</si>
  <si>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</si>
  <si>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</si>
  <si>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</si>
  <si>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</si>
  <si>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</si>
  <si>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</si>
  <si>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</si>
  <si>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</si>
  <si>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</si>
  <si>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</si>
  <si>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</si>
  <si>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</si>
  <si>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</si>
  <si>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</si>
  <si>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</si>
  <si>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</si>
  <si>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</si>
  <si>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</si>
  <si>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</si>
  <si>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</si>
  <si>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</si>
  <si>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</si>
  <si>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</si>
  <si>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</si>
  <si>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</si>
  <si>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</si>
  <si>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</si>
  <si>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</si>
  <si>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</si>
  <si>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</si>
  <si>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</si>
  <si>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</si>
  <si>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江北町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</si>
  <si>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</si>
  <si>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</si>
  <si>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</si>
  <si>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</si>
  <si>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</si>
  <si>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</si>
  <si>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</si>
  <si>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</si>
  <si>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</si>
  <si>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</si>
  <si>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</si>
  <si>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</si>
  <si>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</si>
  <si>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</si>
  <si>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</si>
  <si>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</si>
  <si>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</si>
  <si>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</si>
  <si>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</si>
  <si>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</si>
  <si>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</si>
  <si>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</si>
  <si>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</si>
  <si>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</si>
  <si>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</si>
  <si>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</si>
  <si>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</si>
  <si>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</si>
  <si>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</si>
  <si>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</si>
  <si>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</si>
  <si>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</si>
  <si>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</si>
  <si>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</si>
  <si>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</si>
  <si>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</si>
  <si>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</si>
  <si>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</si>
  <si>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</si>
  <si>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</si>
  <si>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</si>
  <si>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</si>
  <si>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</si>
  <si>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</si>
  <si>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</si>
  <si>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</si>
  <si>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</si>
  <si>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</si>
  <si>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</si>
  <si>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</si>
  <si>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</si>
  <si>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</si>
  <si>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</si>
  <si>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</si>
  <si>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</si>
  <si>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</si>
  <si>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</si>
  <si>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</si>
  <si>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</si>
  <si>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</si>
  <si>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</si>
  <si>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</si>
  <si>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</si>
  <si>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</si>
  <si>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</si>
  <si>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</si>
  <si>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</si>
  <si>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</si>
  <si>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</si>
  <si>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</si>
  <si>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</si>
  <si>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</si>
  <si>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</si>
  <si>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</si>
  <si>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</si>
  <si>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</si>
  <si>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</si>
  <si>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</si>
  <si>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</si>
  <si>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</si>
  <si>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</si>
  <si>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</si>
  <si>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</si>
  <si>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</si>
  <si>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</si>
  <si>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</si>
  <si>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</si>
  <si>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</si>
  <si>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</si>
  <si>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</si>
  <si>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</si>
  <si>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</si>
  <si>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</si>
  <si>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</si>
  <si>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</si>
  <si>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</si>
  <si>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</si>
  <si>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</si>
  <si>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</si>
  <si>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</si>
  <si>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</si>
  <si>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</si>
  <si>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</si>
  <si>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</si>
  <si>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</si>
  <si>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</si>
  <si>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</si>
  <si>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</si>
  <si>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</si>
  <si>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佐賀県江北町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</si>
  <si>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</si>
  <si>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</si>
  <si>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</si>
  <si>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</si>
  <si>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</si>
  <si>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</si>
  <si>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</si>
  <si>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</si>
  <si>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</si>
  <si>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</si>
  <si>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</si>
  <si>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</si>
  <si>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</si>
  <si>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</si>
  <si>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</si>
  <si>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</si>
  <si>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</si>
  <si>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</si>
  <si>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</si>
  <si>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</si>
  <si>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</si>
  <si>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</si>
  <si>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</si>
  <si>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</si>
  <si>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</si>
  <si>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</si>
  <si>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</si>
  <si>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</si>
  <si>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</si>
  <si>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</si>
  <si>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</si>
  <si>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</si>
  <si>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</si>
  <si>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</si>
  <si>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</si>
  <si>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</si>
  <si>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</si>
  <si>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</si>
  <si>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</si>
  <si>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</si>
  <si>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</si>
  <si>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</si>
  <si>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</si>
  <si>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</si>
  <si>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</si>
  <si>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</si>
  <si>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</si>
  <si>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</si>
  <si>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</si>
  <si>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</si>
  <si>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</si>
  <si>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</si>
  <si>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</si>
  <si>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</si>
  <si>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</si>
  <si>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</si>
  <si>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</si>
  <si>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</si>
  <si>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</si>
  <si>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</si>
  <si>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</si>
  <si>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</si>
  <si>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</si>
  <si>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</si>
  <si>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</si>
  <si>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</si>
  <si>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</si>
  <si>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</si>
  <si>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</si>
  <si>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</si>
  <si>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</si>
  <si>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</si>
  <si>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</si>
  <si>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</si>
  <si>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</si>
  <si>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</si>
  <si>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</si>
  <si>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</si>
  <si>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</si>
  <si>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</si>
  <si>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</si>
  <si>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</si>
  <si>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</si>
  <si>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</si>
  <si>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</si>
  <si>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</si>
  <si>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</si>
  <si>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</si>
  <si>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</si>
  <si>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</si>
  <si>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</si>
  <si>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</si>
  <si>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</si>
  <si>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</si>
  <si>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</si>
  <si>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</si>
  <si>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</si>
  <si>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</si>
  <si>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</si>
  <si>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</si>
  <si>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</si>
  <si>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</si>
  <si>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</si>
  <si>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</si>
  <si>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</si>
  <si>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</si>
  <si>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</si>
  <si>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</si>
  <si>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</si>
  <si>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</si>
  <si>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</si>
  <si>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</si>
  <si>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</si>
  <si>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</si>
  <si>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</si>
  <si>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</si>
  <si>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</si>
  <si>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</si>
  <si>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</si>
  <si>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</si>
  <si>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</si>
  <si>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</si>
  <si>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</si>
  <si>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</si>
  <si>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</si>
  <si>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</si>
  <si>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</si>
  <si>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</si>
  <si>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</si>
  <si>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</si>
  <si>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</si>
  <si>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</si>
  <si>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</si>
  <si>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</si>
  <si>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</si>
  <si>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</si>
  <si>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</si>
  <si>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</si>
  <si>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</si>
  <si>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</si>
  <si>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</si>
  <si>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</si>
  <si>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</si>
  <si>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</si>
  <si>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</si>
  <si>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</si>
  <si>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</si>
  <si>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</si>
  <si>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</si>
  <si>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</si>
  <si>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佐賀県江北町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</si>
  <si>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</si>
  <si>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</si>
  <si>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</si>
  <si>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</si>
  <si>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</si>
  <si>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</si>
  <si>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</si>
  <si>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</si>
  <si>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</si>
  <si>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</si>
  <si>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</si>
  <si>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</si>
  <si>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</si>
  <si>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</si>
  <si>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</si>
  <si>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</si>
  <si>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</si>
  <si>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</si>
  <si>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</si>
  <si>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</si>
  <si>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江北町無資力臨鉱ポンプ等維持管理事業特別会計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</si>
  <si>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</si>
  <si>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</si>
  <si>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</si>
  <si>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</si>
  <si>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</si>
  <si>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</si>
  <si>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</si>
  <si>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</si>
  <si>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</si>
  <si>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</si>
  <si>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</si>
  <si>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</si>
  <si>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</si>
  <si>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江北町国民健康保険事業特別会計</t>
    <phoneticPr fontId="5"/>
  </si>
  <si>
    <t>江北町後期高齢者医療特別会計</t>
    <phoneticPr fontId="5"/>
  </si>
  <si>
    <t>江北町下水道事業会計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</si>
  <si>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</si>
  <si>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</si>
  <si>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</si>
  <si>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</si>
  <si>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</si>
  <si>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</si>
  <si>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</si>
  <si>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</si>
  <si>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</si>
  <si>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</si>
  <si>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</si>
  <si>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</si>
  <si>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</si>
  <si>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</si>
  <si>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</si>
  <si>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</si>
  <si>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</si>
  <si>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</si>
  <si>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</si>
  <si>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</si>
  <si>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</si>
  <si>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</si>
  <si>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</si>
  <si>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</si>
  <si>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</si>
  <si>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</si>
  <si>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</si>
  <si>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</si>
  <si>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</si>
  <si>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</si>
  <si>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</si>
  <si>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</si>
  <si>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</si>
  <si>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</si>
  <si>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</si>
  <si>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</si>
  <si>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</si>
  <si>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</si>
  <si>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</si>
  <si>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</si>
  <si>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</si>
  <si>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</si>
  <si>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</si>
  <si>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</si>
  <si>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</si>
  <si>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</si>
  <si>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</si>
  <si>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</si>
  <si>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</si>
  <si>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</si>
  <si>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</si>
  <si>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</si>
  <si>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</si>
  <si>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</si>
  <si>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</si>
  <si>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</si>
  <si>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</si>
  <si>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</si>
  <si>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</si>
  <si>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</si>
  <si>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</si>
  <si>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</si>
  <si>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</si>
  <si>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</si>
  <si>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</si>
  <si>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</si>
  <si>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</si>
  <si>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</si>
  <si>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</si>
  <si>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</si>
  <si>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</si>
  <si>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</si>
  <si>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</si>
  <si>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</si>
  <si>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</si>
  <si>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</si>
  <si>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</si>
  <si>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</si>
  <si>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</si>
  <si>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</si>
  <si>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</si>
  <si>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</si>
  <si>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</si>
  <si>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</si>
  <si>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</si>
  <si>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</si>
  <si>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</si>
  <si>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</si>
  <si>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</si>
  <si>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</si>
  <si>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</si>
  <si>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</si>
  <si>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</si>
  <si>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</si>
  <si>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</si>
  <si>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</si>
  <si>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</si>
  <si>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</si>
  <si>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</si>
  <si>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</si>
  <si>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</si>
  <si>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</si>
  <si>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</si>
  <si>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</si>
  <si>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</si>
  <si>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</si>
  <si>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</si>
  <si>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</si>
  <si>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</si>
  <si>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</si>
  <si>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</si>
  <si>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</si>
  <si>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</si>
  <si>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</si>
  <si>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</si>
  <si>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</si>
  <si>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</si>
  <si>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</si>
  <si>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</si>
  <si>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</si>
  <si>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</si>
  <si>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</si>
  <si>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</si>
  <si>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</si>
  <si>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</si>
  <si>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</si>
  <si>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</si>
  <si>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</si>
  <si>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</si>
  <si>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</si>
  <si>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</si>
  <si>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</si>
  <si>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</si>
  <si>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</si>
  <si>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</si>
  <si>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</si>
  <si>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1.66</t>
  </si>
  <si>
    <t>▲ 1.21</t>
  </si>
  <si>
    <t>▲ 1.22</t>
  </si>
  <si>
    <t>▲ 9.09</t>
  </si>
  <si>
    <t>一般会計</t>
  </si>
  <si>
    <t>江北町国民健康保険事業特別会計</t>
  </si>
  <si>
    <t>江北町下水道事業会計</t>
  </si>
  <si>
    <t>江北町無資力臨鉱ポンプ等維持管理事業特別会計</t>
  </si>
  <si>
    <t>▲ 2.58</t>
  </si>
  <si>
    <t>江北町後期高齢者医療特別会計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</si>
  <si>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</si>
  <si>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</si>
  <si>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</si>
  <si>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</si>
  <si>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</si>
  <si>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</si>
  <si>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</si>
  <si>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</si>
  <si>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杵藤地区広域市町村圏組合　一般会計</t>
    <rPh sb="0" eb="2">
      <t>キトウ</t>
    </rPh>
    <rPh sb="2" eb="4">
      <t>チク</t>
    </rPh>
    <rPh sb="4" eb="6">
      <t>コウイキ</t>
    </rPh>
    <rPh sb="6" eb="9">
      <t>シチョウソン</t>
    </rPh>
    <rPh sb="9" eb="10">
      <t>ケン</t>
    </rPh>
    <rPh sb="10" eb="12">
      <t>クミアイ</t>
    </rPh>
    <rPh sb="13" eb="15">
      <t>イッパン</t>
    </rPh>
    <rPh sb="15" eb="17">
      <t>カイケイ</t>
    </rPh>
    <phoneticPr fontId="2"/>
  </si>
  <si>
    <t>杵藤地区広域市町村圏組合　特別会計</t>
    <rPh sb="13" eb="15">
      <t>トクベツ</t>
    </rPh>
    <phoneticPr fontId="2"/>
  </si>
  <si>
    <t>佐賀西部広域水道企業団　水道用水供給事業会計</t>
    <rPh sb="0" eb="2">
      <t>サガ</t>
    </rPh>
    <rPh sb="2" eb="4">
      <t>セイブ</t>
    </rPh>
    <rPh sb="4" eb="6">
      <t>コウイキ</t>
    </rPh>
    <rPh sb="6" eb="8">
      <t>スイドウ</t>
    </rPh>
    <rPh sb="8" eb="10">
      <t>キギョウ</t>
    </rPh>
    <rPh sb="10" eb="11">
      <t>ダン</t>
    </rPh>
    <rPh sb="12" eb="14">
      <t>スイドウ</t>
    </rPh>
    <rPh sb="14" eb="16">
      <t>ヨウスイ</t>
    </rPh>
    <rPh sb="16" eb="18">
      <t>キョウキュウ</t>
    </rPh>
    <rPh sb="18" eb="20">
      <t>ジギョウ</t>
    </rPh>
    <rPh sb="20" eb="22">
      <t>カイケイ</t>
    </rPh>
    <phoneticPr fontId="2"/>
  </si>
  <si>
    <t>佐賀西部広域水道企業団　水道事業会計</t>
    <rPh sb="0" eb="2">
      <t>サガ</t>
    </rPh>
    <rPh sb="2" eb="4">
      <t>セイブ</t>
    </rPh>
    <rPh sb="4" eb="6">
      <t>コウイキ</t>
    </rPh>
    <rPh sb="6" eb="8">
      <t>スイドウ</t>
    </rPh>
    <rPh sb="8" eb="10">
      <t>キギョウ</t>
    </rPh>
    <rPh sb="10" eb="11">
      <t>ダン</t>
    </rPh>
    <rPh sb="12" eb="14">
      <t>スイドウ</t>
    </rPh>
    <rPh sb="14" eb="16">
      <t>ジギョウ</t>
    </rPh>
    <rPh sb="16" eb="18">
      <t>カイケイ</t>
    </rPh>
    <phoneticPr fontId="2"/>
  </si>
  <si>
    <t>杵島工業用水道企業団</t>
    <rPh sb="0" eb="2">
      <t>キシマ</t>
    </rPh>
    <rPh sb="2" eb="5">
      <t>コウギョウヨウ</t>
    </rPh>
    <rPh sb="5" eb="7">
      <t>スイドウ</t>
    </rPh>
    <rPh sb="7" eb="9">
      <t>キギョウ</t>
    </rPh>
    <rPh sb="9" eb="10">
      <t>ダン</t>
    </rPh>
    <phoneticPr fontId="2"/>
  </si>
  <si>
    <t>杵東地区衛生処理場組合</t>
    <rPh sb="0" eb="1">
      <t>キネ</t>
    </rPh>
    <rPh sb="1" eb="2">
      <t>ヒガシ</t>
    </rPh>
    <rPh sb="2" eb="9">
      <t>チクエイセイショリジョウ</t>
    </rPh>
    <rPh sb="9" eb="11">
      <t>クミアイ</t>
    </rPh>
    <phoneticPr fontId="2"/>
  </si>
  <si>
    <t>佐賀県後期高齢者医療広域連合　一般会計</t>
    <rPh sb="15" eb="17">
      <t>イッパン</t>
    </rPh>
    <rPh sb="17" eb="19">
      <t>カイケイ</t>
    </rPh>
    <phoneticPr fontId="2"/>
  </si>
  <si>
    <t>佐賀県後期高齢者医療広域連合　特別会計</t>
    <rPh sb="15" eb="17">
      <t>トクベツ</t>
    </rPh>
    <rPh sb="17" eb="19">
      <t>カイケイ</t>
    </rPh>
    <phoneticPr fontId="2"/>
  </si>
  <si>
    <t>佐賀県西部広域環境組合</t>
    <rPh sb="0" eb="3">
      <t>サガケン</t>
    </rPh>
    <rPh sb="3" eb="5">
      <t>セイブ</t>
    </rPh>
    <rPh sb="5" eb="7">
      <t>コウイキ</t>
    </rPh>
    <rPh sb="7" eb="9">
      <t>カンキョウ</t>
    </rPh>
    <rPh sb="9" eb="11">
      <t>クミアイ</t>
    </rPh>
    <phoneticPr fontId="2"/>
  </si>
  <si>
    <t>佐賀県市町総合事務組合　一般会計</t>
    <rPh sb="0" eb="3">
      <t>サガケン</t>
    </rPh>
    <rPh sb="3" eb="4">
      <t>シ</t>
    </rPh>
    <rPh sb="4" eb="5">
      <t>マチ</t>
    </rPh>
    <rPh sb="5" eb="7">
      <t>ソウゴウ</t>
    </rPh>
    <rPh sb="7" eb="9">
      <t>ジム</t>
    </rPh>
    <rPh sb="9" eb="11">
      <t>クミアイ</t>
    </rPh>
    <rPh sb="12" eb="14">
      <t>イッパン</t>
    </rPh>
    <rPh sb="14" eb="16">
      <t>カイケイ</t>
    </rPh>
    <phoneticPr fontId="2"/>
  </si>
  <si>
    <t>佐賀県市町総合事務組合　特別会計</t>
    <rPh sb="0" eb="3">
      <t>サガケン</t>
    </rPh>
    <rPh sb="3" eb="4">
      <t>シ</t>
    </rPh>
    <rPh sb="4" eb="5">
      <t>マチ</t>
    </rPh>
    <rPh sb="5" eb="7">
      <t>ソウゴウ</t>
    </rPh>
    <rPh sb="7" eb="9">
      <t>ジム</t>
    </rPh>
    <rPh sb="9" eb="11">
      <t>クミアイ</t>
    </rPh>
    <rPh sb="12" eb="14">
      <t>トクベツ</t>
    </rPh>
    <rPh sb="14" eb="16">
      <t>カイケイ</t>
    </rPh>
    <phoneticPr fontId="2"/>
  </si>
  <si>
    <t>法適</t>
    <rPh sb="0" eb="1">
      <t>ホウ</t>
    </rPh>
    <rPh sb="1" eb="2">
      <t>テキ</t>
    </rPh>
    <phoneticPr fontId="2"/>
  </si>
  <si>
    <t>江北町土地開発公社</t>
    <rPh sb="0" eb="3">
      <t>コウホクマチ</t>
    </rPh>
    <rPh sb="3" eb="7">
      <t>トチカイハツ</t>
    </rPh>
    <rPh sb="7" eb="9">
      <t>コウシャ</t>
    </rPh>
    <phoneticPr fontId="2"/>
  </si>
  <si>
    <t>〇</t>
  </si>
  <si>
    <t>(鉱害復旧施設等維持管理基金）(R06年度末現在))</t>
    <rPh sb="1" eb="5">
      <t>コウガイフッキュウ</t>
    </rPh>
    <rPh sb="5" eb="8">
      <t>シセツトウ</t>
    </rPh>
    <rPh sb="8" eb="12">
      <t>イジカンリ</t>
    </rPh>
    <rPh sb="12" eb="14">
      <t>キキン</t>
    </rPh>
    <phoneticPr fontId="5"/>
  </si>
  <si>
    <t>(ふるさと応援基金(R06年度末現在))</t>
    <rPh sb="5" eb="7">
      <t>オウエン</t>
    </rPh>
    <rPh sb="7" eb="9">
      <t>キキン</t>
    </rPh>
    <phoneticPr fontId="39"/>
  </si>
  <si>
    <t>(ふるさと振興基金(R06年度末現在))</t>
    <rPh sb="5" eb="7">
      <t>シンコウ</t>
    </rPh>
    <rPh sb="7" eb="9">
      <t>キキン</t>
    </rPh>
    <phoneticPr fontId="39"/>
  </si>
  <si>
    <t>(地域福祉基金(R06年度末現在))</t>
    <rPh sb="1" eb="5">
      <t>チイキフクシ</t>
    </rPh>
    <rPh sb="5" eb="7">
      <t>キキン</t>
    </rPh>
    <phoneticPr fontId="39"/>
  </si>
  <si>
    <t>(町営住宅基金(R06年度末現在))</t>
    <rPh sb="1" eb="5">
      <t>チョウエイジュウタク</t>
    </rPh>
    <rPh sb="5" eb="7">
      <t>キキン</t>
    </rPh>
    <phoneticPr fontId="3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</si>
  <si>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</si>
  <si>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</si>
  <si>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充当可能財源が将来負担額を上回っているため、将来負担比率が算出されていない状況である。
　本町の有形固定資産の多くは整備後30年以上を経過している状況であることから、令和5年3月に改訂した公共施設等総合管理計画や令和2年度に策定した個別施設計画に基づき維持管理や修繕、長寿命化等を計画的に行っていくこととし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</si>
  <si>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</si>
  <si>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</si>
  <si>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</si>
  <si>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</si>
  <si>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</si>
  <si>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</si>
  <si>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充当可能財源が将来負担額を上回っているため、将来負担比率が算出されていない状況である。
　実質公債費比率については、前年度同の12.1％であった。類似団体内平均値と比較して高い傾向で推移している。大型事業実施による起債の償還開始に伴い、今後も実質公債費比率は上昇していくものと想定している。今後は地方債の新規発行を抑えるなど、これまで以上に公債費の適正化に取り組んでいく必要がある。</t>
    <rPh sb="62" eb="63">
      <t>ドウ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</si>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</sst>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40"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4"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84"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cellXfs>
  <cellStyles count="25">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64EBCBEA-F477-46D9-B60B-DBEE97B29401}"/>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D99142C0-6456-4701-ADBC-563FF5FD2635}"/>
    <cellStyle name="標準 7 2" xfId="24" xr:uid="{A1DA38A5-3BC3-4104-A180-4342E9D10009}"/>
    <cellStyle name="標準 8" xfId="22" xr:uid="{9895D5FA-9236-4CD7-A058-9BE6BD5F093D}"/>
    <cellStyle name="標準 9" xfId="23" xr:uid="{ED378856-6B70-4484-8E29-41EB80410C6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3A0C-4102-9134-00681768D02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69353</c:v>
                </c:pt>
                <c:pt idx="1">
                  <c:v>99467</c:v>
                </c:pt>
                <c:pt idx="2">
                  <c:v>44239</c:v>
                </c:pt>
                <c:pt idx="3">
                  <c:v>40433</c:v>
                </c:pt>
                <c:pt idx="4">
                  <c:v>59981</c:v>
                </c:pt>
              </c:numCache>
            </c:numRef>
          </c:val>
          <c:smooth val="0"/>
          <c:extLst>
            <c:ext xmlns:c16="http://schemas.microsoft.com/office/drawing/2014/chart" uri="{C3380CC4-5D6E-409C-BE32-E72D297353CC}">
              <c16:uniqueId val="{00000001-3A0C-4102-9134-00681768D02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6.89</c:v>
                </c:pt>
                <c:pt idx="1">
                  <c:v>8.06</c:v>
                </c:pt>
                <c:pt idx="2">
                  <c:v>9.94</c:v>
                </c:pt>
                <c:pt idx="3">
                  <c:v>2.85</c:v>
                </c:pt>
                <c:pt idx="4">
                  <c:v>8.01</c:v>
                </c:pt>
              </c:numCache>
            </c:numRef>
          </c:val>
          <c:extLst>
            <c:ext xmlns:c16="http://schemas.microsoft.com/office/drawing/2014/chart" uri="{C3380CC4-5D6E-409C-BE32-E72D297353CC}">
              <c16:uniqueId val="{00000000-5571-4303-92A0-7245121A1EC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26.28</c:v>
                </c:pt>
                <c:pt idx="1">
                  <c:v>24.45</c:v>
                </c:pt>
                <c:pt idx="2">
                  <c:v>26.48</c:v>
                </c:pt>
                <c:pt idx="3">
                  <c:v>28.57</c:v>
                </c:pt>
                <c:pt idx="4">
                  <c:v>27.89</c:v>
                </c:pt>
              </c:numCache>
            </c:numRef>
          </c:val>
          <c:extLst>
            <c:ext xmlns:c16="http://schemas.microsoft.com/office/drawing/2014/chart" uri="{C3380CC4-5D6E-409C-BE32-E72D297353CC}">
              <c16:uniqueId val="{00000001-5571-4303-92A0-7245121A1EC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-1.66</c:v>
                </c:pt>
                <c:pt idx="1">
                  <c:v>-1.21</c:v>
                </c:pt>
                <c:pt idx="2">
                  <c:v>-1.22</c:v>
                </c:pt>
                <c:pt idx="3">
                  <c:v>-9.09</c:v>
                </c:pt>
                <c:pt idx="4">
                  <c:v>2</c:v>
                </c:pt>
              </c:numCache>
            </c:numRef>
          </c:val>
          <c:smooth val="0"/>
          <c:extLst>
            <c:ext xmlns:c16="http://schemas.microsoft.com/office/drawing/2014/chart" uri="{C3380CC4-5D6E-409C-BE32-E72D297353CC}">
              <c16:uniqueId val="{00000002-5571-4303-92A0-7245121A1EC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0.39</c:v>
                </c:pt>
                <c:pt idx="2">
                  <c:v>#N/A</c:v>
                </c:pt>
                <c:pt idx="3">
                  <c:v>0.41</c:v>
                </c:pt>
                <c:pt idx="4">
                  <c:v>#N/A</c:v>
                </c:pt>
                <c:pt idx="5">
                  <c:v>0.51</c:v>
                </c:pt>
                <c:pt idx="6">
                  <c:v>#N/A</c:v>
                </c:pt>
                <c:pt idx="7">
                  <c:v>1.21</c:v>
                </c:pt>
                <c:pt idx="8">
                  <c:v>0</c:v>
                </c:pt>
                <c:pt idx="9">
                  <c:v>0</c:v>
                </c:pt>
              </c:numCache>
            </c:numRef>
          </c:val>
          <c:extLst>
            <c:ext xmlns:c16="http://schemas.microsoft.com/office/drawing/2014/chart" uri="{C3380CC4-5D6E-409C-BE32-E72D297353CC}">
              <c16:uniqueId val="{00000000-E999-4D4F-B864-CD61C229D27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999-4D4F-B864-CD61C229D27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999-4D4F-B864-CD61C229D27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999-4D4F-B864-CD61C229D271}"/>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E999-4D4F-B864-CD61C229D271}"/>
            </c:ext>
          </c:extLst>
        </c:ser>
        <c:ser>
          <c:idx val="5"/>
          <c:order val="5"/>
          <c:tx>
            <c:strRef>
              <c:f>データシート!$A$32</c:f>
              <c:strCache>
                <c:ptCount val="1"/>
                <c:pt idx="0">
                  <c:v>江北町後期高齢者医療特別会計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0.04</c:v>
                </c:pt>
                <c:pt idx="4">
                  <c:v>#N/A</c:v>
                </c:pt>
                <c:pt idx="5">
                  <c:v>0.01</c:v>
                </c:pt>
                <c:pt idx="6">
                  <c:v>#N/A</c:v>
                </c:pt>
                <c:pt idx="7">
                  <c:v>0.02</c:v>
                </c:pt>
                <c:pt idx="8">
                  <c:v>#N/A</c:v>
                </c:pt>
                <c:pt idx="9">
                  <c:v>0.02</c:v>
                </c:pt>
              </c:numCache>
            </c:numRef>
          </c:val>
          <c:extLst>
            <c:ext xmlns:c16="http://schemas.microsoft.com/office/drawing/2014/chart" uri="{C3380CC4-5D6E-409C-BE32-E72D297353CC}">
              <c16:uniqueId val="{00000005-E999-4D4F-B864-CD61C229D271}"/>
            </c:ext>
          </c:extLst>
        </c:ser>
        <c:ser>
          <c:idx val="6"/>
          <c:order val="6"/>
          <c:tx>
            <c:strRef>
              <c:f>データシート!$A$33</c:f>
              <c:strCache>
                <c:ptCount val="1"/>
                <c:pt idx="0">
                  <c:v>江北町無資力臨鉱ポンプ等維持管理事業特別会計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0.08</c:v>
                </c:pt>
                <c:pt idx="2">
                  <c:v>#N/A</c:v>
                </c:pt>
                <c:pt idx="3">
                  <c:v>0.08</c:v>
                </c:pt>
                <c:pt idx="4">
                  <c:v>#N/A</c:v>
                </c:pt>
                <c:pt idx="5">
                  <c:v>7.0000000000000007E-2</c:v>
                </c:pt>
                <c:pt idx="6">
                  <c:v>2.58</c:v>
                </c:pt>
                <c:pt idx="7">
                  <c:v>#N/A</c:v>
                </c:pt>
                <c:pt idx="8">
                  <c:v>#N/A</c:v>
                </c:pt>
                <c:pt idx="9">
                  <c:v>0.09</c:v>
                </c:pt>
              </c:numCache>
            </c:numRef>
          </c:val>
          <c:extLst>
            <c:ext xmlns:c16="http://schemas.microsoft.com/office/drawing/2014/chart" uri="{C3380CC4-5D6E-409C-BE32-E72D297353CC}">
              <c16:uniqueId val="{00000006-E999-4D4F-B864-CD61C229D271}"/>
            </c:ext>
          </c:extLst>
        </c:ser>
        <c:ser>
          <c:idx val="7"/>
          <c:order val="7"/>
          <c:tx>
            <c:strRef>
              <c:f>データシート!$A$34</c:f>
              <c:strCache>
                <c:ptCount val="1"/>
                <c:pt idx="0">
                  <c:v>江北町下水道事業会計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0.9</c:v>
                </c:pt>
              </c:numCache>
            </c:numRef>
          </c:val>
          <c:extLst>
            <c:ext xmlns:c16="http://schemas.microsoft.com/office/drawing/2014/chart" uri="{C3380CC4-5D6E-409C-BE32-E72D297353CC}">
              <c16:uniqueId val="{00000007-E999-4D4F-B864-CD61C229D271}"/>
            </c:ext>
          </c:extLst>
        </c:ser>
        <c:ser>
          <c:idx val="8"/>
          <c:order val="8"/>
          <c:tx>
            <c:strRef>
              <c:f>データシート!$A$35</c:f>
              <c:strCache>
                <c:ptCount val="1"/>
                <c:pt idx="0">
                  <c:v>江北町国民健康保険事業特別会計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2.82</c:v>
                </c:pt>
                <c:pt idx="2">
                  <c:v>#N/A</c:v>
                </c:pt>
                <c:pt idx="3">
                  <c:v>2</c:v>
                </c:pt>
                <c:pt idx="4">
                  <c:v>#N/A</c:v>
                </c:pt>
                <c:pt idx="5">
                  <c:v>1.74</c:v>
                </c:pt>
                <c:pt idx="6">
                  <c:v>#N/A</c:v>
                </c:pt>
                <c:pt idx="7">
                  <c:v>1.8</c:v>
                </c:pt>
                <c:pt idx="8">
                  <c:v>#N/A</c:v>
                </c:pt>
                <c:pt idx="9">
                  <c:v>1.51</c:v>
                </c:pt>
              </c:numCache>
            </c:numRef>
          </c:val>
          <c:extLst>
            <c:ext xmlns:c16="http://schemas.microsoft.com/office/drawing/2014/chart" uri="{C3380CC4-5D6E-409C-BE32-E72D297353CC}">
              <c16:uniqueId val="{00000008-E999-4D4F-B864-CD61C229D27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6.8</c:v>
                </c:pt>
                <c:pt idx="2">
                  <c:v>#N/A</c:v>
                </c:pt>
                <c:pt idx="3">
                  <c:v>7.97</c:v>
                </c:pt>
                <c:pt idx="4">
                  <c:v>#N/A</c:v>
                </c:pt>
                <c:pt idx="5">
                  <c:v>9.86</c:v>
                </c:pt>
                <c:pt idx="6">
                  <c:v>#N/A</c:v>
                </c:pt>
                <c:pt idx="7">
                  <c:v>5.43</c:v>
                </c:pt>
                <c:pt idx="8">
                  <c:v>#N/A</c:v>
                </c:pt>
                <c:pt idx="9">
                  <c:v>7.91</c:v>
                </c:pt>
              </c:numCache>
            </c:numRef>
          </c:val>
          <c:extLst>
            <c:ext xmlns:c16="http://schemas.microsoft.com/office/drawing/2014/chart" uri="{C3380CC4-5D6E-409C-BE32-E72D297353CC}">
              <c16:uniqueId val="{00000009-E999-4D4F-B864-CD61C229D27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556</c:v>
                </c:pt>
                <c:pt idx="5">
                  <c:v>550</c:v>
                </c:pt>
                <c:pt idx="8">
                  <c:v>547</c:v>
                </c:pt>
                <c:pt idx="11">
                  <c:v>578</c:v>
                </c:pt>
                <c:pt idx="14">
                  <c:v>597</c:v>
                </c:pt>
              </c:numCache>
            </c:numRef>
          </c:val>
          <c:extLst>
            <c:ext xmlns:c16="http://schemas.microsoft.com/office/drawing/2014/chart" uri="{C3380CC4-5D6E-409C-BE32-E72D297353CC}">
              <c16:uniqueId val="{00000000-237A-4171-874C-FEDBF93C053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37A-4171-874C-FEDBF93C053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37A-4171-874C-FEDBF93C053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50</c:v>
                </c:pt>
                <c:pt idx="3">
                  <c:v>52</c:v>
                </c:pt>
                <c:pt idx="6">
                  <c:v>54</c:v>
                </c:pt>
                <c:pt idx="9">
                  <c:v>54</c:v>
                </c:pt>
                <c:pt idx="12">
                  <c:v>55</c:v>
                </c:pt>
              </c:numCache>
            </c:numRef>
          </c:val>
          <c:extLst>
            <c:ext xmlns:c16="http://schemas.microsoft.com/office/drawing/2014/chart" uri="{C3380CC4-5D6E-409C-BE32-E72D297353CC}">
              <c16:uniqueId val="{00000003-237A-4171-874C-FEDBF93C053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395</c:v>
                </c:pt>
                <c:pt idx="3">
                  <c:v>384</c:v>
                </c:pt>
                <c:pt idx="6">
                  <c:v>401</c:v>
                </c:pt>
                <c:pt idx="9">
                  <c:v>410</c:v>
                </c:pt>
                <c:pt idx="12">
                  <c:v>366</c:v>
                </c:pt>
              </c:numCache>
            </c:numRef>
          </c:val>
          <c:extLst>
            <c:ext xmlns:c16="http://schemas.microsoft.com/office/drawing/2014/chart" uri="{C3380CC4-5D6E-409C-BE32-E72D297353CC}">
              <c16:uniqueId val="{00000004-237A-4171-874C-FEDBF93C053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37A-4171-874C-FEDBF93C053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37A-4171-874C-FEDBF93C053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429</c:v>
                </c:pt>
                <c:pt idx="3">
                  <c:v>426</c:v>
                </c:pt>
                <c:pt idx="6">
                  <c:v>419</c:v>
                </c:pt>
                <c:pt idx="9">
                  <c:v>479</c:v>
                </c:pt>
                <c:pt idx="12">
                  <c:v>509</c:v>
                </c:pt>
              </c:numCache>
            </c:numRef>
          </c:val>
          <c:extLst>
            <c:ext xmlns:c16="http://schemas.microsoft.com/office/drawing/2014/chart" uri="{C3380CC4-5D6E-409C-BE32-E72D297353CC}">
              <c16:uniqueId val="{00000007-237A-4171-874C-FEDBF93C053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318</c:v>
                </c:pt>
                <c:pt idx="2">
                  <c:v>#N/A</c:v>
                </c:pt>
                <c:pt idx="3">
                  <c:v>#N/A</c:v>
                </c:pt>
                <c:pt idx="4">
                  <c:v>312</c:v>
                </c:pt>
                <c:pt idx="5">
                  <c:v>#N/A</c:v>
                </c:pt>
                <c:pt idx="6">
                  <c:v>#N/A</c:v>
                </c:pt>
                <c:pt idx="7">
                  <c:v>327</c:v>
                </c:pt>
                <c:pt idx="8">
                  <c:v>#N/A</c:v>
                </c:pt>
                <c:pt idx="9">
                  <c:v>#N/A</c:v>
                </c:pt>
                <c:pt idx="10">
                  <c:v>365</c:v>
                </c:pt>
                <c:pt idx="11">
                  <c:v>#N/A</c:v>
                </c:pt>
                <c:pt idx="12">
                  <c:v>#N/A</c:v>
                </c:pt>
                <c:pt idx="13">
                  <c:v>333</c:v>
                </c:pt>
                <c:pt idx="14">
                  <c:v>#N/A</c:v>
                </c:pt>
              </c:numCache>
            </c:numRef>
          </c:val>
          <c:smooth val="0"/>
          <c:extLst>
            <c:ext xmlns:c16="http://schemas.microsoft.com/office/drawing/2014/chart" uri="{C3380CC4-5D6E-409C-BE32-E72D297353CC}">
              <c16:uniqueId val="{00000008-237A-4171-874C-FEDBF93C053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5485</c:v>
                </c:pt>
                <c:pt idx="5">
                  <c:v>6024</c:v>
                </c:pt>
                <c:pt idx="8">
                  <c:v>5706</c:v>
                </c:pt>
                <c:pt idx="11">
                  <c:v>5327</c:v>
                </c:pt>
                <c:pt idx="14">
                  <c:v>4940</c:v>
                </c:pt>
              </c:numCache>
            </c:numRef>
          </c:val>
          <c:extLst>
            <c:ext xmlns:c16="http://schemas.microsoft.com/office/drawing/2014/chart" uri="{C3380CC4-5D6E-409C-BE32-E72D297353CC}">
              <c16:uniqueId val="{00000000-23BE-44D3-8976-6CE29F5FEBA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85</c:v>
                </c:pt>
                <c:pt idx="5">
                  <c:v>64</c:v>
                </c:pt>
                <c:pt idx="8">
                  <c:v>38</c:v>
                </c:pt>
                <c:pt idx="11">
                  <c:v>17</c:v>
                </c:pt>
                <c:pt idx="14">
                  <c:v>8</c:v>
                </c:pt>
              </c:numCache>
            </c:numRef>
          </c:val>
          <c:extLst>
            <c:ext xmlns:c16="http://schemas.microsoft.com/office/drawing/2014/chart" uri="{C3380CC4-5D6E-409C-BE32-E72D297353CC}">
              <c16:uniqueId val="{00000001-23BE-44D3-8976-6CE29F5FEBA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12759</c:v>
                </c:pt>
                <c:pt idx="5">
                  <c:v>13217</c:v>
                </c:pt>
                <c:pt idx="8">
                  <c:v>13756</c:v>
                </c:pt>
                <c:pt idx="11">
                  <c:v>14271</c:v>
                </c:pt>
                <c:pt idx="14">
                  <c:v>14815</c:v>
                </c:pt>
              </c:numCache>
            </c:numRef>
          </c:val>
          <c:extLst>
            <c:ext xmlns:c16="http://schemas.microsoft.com/office/drawing/2014/chart" uri="{C3380CC4-5D6E-409C-BE32-E72D297353CC}">
              <c16:uniqueId val="{00000002-23BE-44D3-8976-6CE29F5FEBA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3BE-44D3-8976-6CE29F5FEBA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3BE-44D3-8976-6CE29F5FEBA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3BE-44D3-8976-6CE29F5FEBA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735</c:v>
                </c:pt>
                <c:pt idx="3">
                  <c:v>696</c:v>
                </c:pt>
                <c:pt idx="6">
                  <c:v>688</c:v>
                </c:pt>
                <c:pt idx="9">
                  <c:v>625</c:v>
                </c:pt>
                <c:pt idx="12">
                  <c:v>572</c:v>
                </c:pt>
              </c:numCache>
            </c:numRef>
          </c:val>
          <c:extLst>
            <c:ext xmlns:c16="http://schemas.microsoft.com/office/drawing/2014/chart" uri="{C3380CC4-5D6E-409C-BE32-E72D297353CC}">
              <c16:uniqueId val="{00000006-23BE-44D3-8976-6CE29F5FEBA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457</c:v>
                </c:pt>
                <c:pt idx="3">
                  <c:v>465</c:v>
                </c:pt>
                <c:pt idx="6">
                  <c:v>504</c:v>
                </c:pt>
                <c:pt idx="9">
                  <c:v>456</c:v>
                </c:pt>
                <c:pt idx="12">
                  <c:v>738</c:v>
                </c:pt>
              </c:numCache>
            </c:numRef>
          </c:val>
          <c:extLst>
            <c:ext xmlns:c16="http://schemas.microsoft.com/office/drawing/2014/chart" uri="{C3380CC4-5D6E-409C-BE32-E72D297353CC}">
              <c16:uniqueId val="{00000007-23BE-44D3-8976-6CE29F5FEBA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4854</c:v>
                </c:pt>
                <c:pt idx="3">
                  <c:v>4500</c:v>
                </c:pt>
                <c:pt idx="6">
                  <c:v>4212</c:v>
                </c:pt>
                <c:pt idx="9">
                  <c:v>3940</c:v>
                </c:pt>
                <c:pt idx="12">
                  <c:v>3504</c:v>
                </c:pt>
              </c:numCache>
            </c:numRef>
          </c:val>
          <c:extLst>
            <c:ext xmlns:c16="http://schemas.microsoft.com/office/drawing/2014/chart" uri="{C3380CC4-5D6E-409C-BE32-E72D297353CC}">
              <c16:uniqueId val="{00000008-23BE-44D3-8976-6CE29F5FEBA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c:v>
                </c:pt>
                <c:pt idx="3">
                  <c:v>7</c:v>
                </c:pt>
                <c:pt idx="6">
                  <c:v>7</c:v>
                </c:pt>
                <c:pt idx="9">
                  <c:v>7</c:v>
                </c:pt>
                <c:pt idx="12">
                  <c:v>7</c:v>
                </c:pt>
              </c:numCache>
            </c:numRef>
          </c:val>
          <c:extLst>
            <c:ext xmlns:c16="http://schemas.microsoft.com/office/drawing/2014/chart" uri="{C3380CC4-5D6E-409C-BE32-E72D297353CC}">
              <c16:uniqueId val="{00000009-23BE-44D3-8976-6CE29F5FEBA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4870</c:v>
                </c:pt>
                <c:pt idx="3">
                  <c:v>5189</c:v>
                </c:pt>
                <c:pt idx="6">
                  <c:v>5061</c:v>
                </c:pt>
                <c:pt idx="9">
                  <c:v>4737</c:v>
                </c:pt>
                <c:pt idx="12">
                  <c:v>4487</c:v>
                </c:pt>
              </c:numCache>
            </c:numRef>
          </c:val>
          <c:extLst>
            <c:ext xmlns:c16="http://schemas.microsoft.com/office/drawing/2014/chart" uri="{C3380CC4-5D6E-409C-BE32-E72D297353CC}">
              <c16:uniqueId val="{0000000A-23BE-44D3-8976-6CE29F5FEBA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3BE-44D3-8976-6CE29F5FEBA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860</c:v>
                </c:pt>
                <c:pt idx="1">
                  <c:v>954</c:v>
                </c:pt>
                <c:pt idx="2">
                  <c:v>978</c:v>
                </c:pt>
              </c:numCache>
            </c:numRef>
          </c:val>
          <c:extLst>
            <c:ext xmlns:c16="http://schemas.microsoft.com/office/drawing/2014/chart" uri="{C3380CC4-5D6E-409C-BE32-E72D297353CC}">
              <c16:uniqueId val="{00000000-87FA-489A-BE37-4A431EB2403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1150</c:v>
                </c:pt>
                <c:pt idx="1">
                  <c:v>1194</c:v>
                </c:pt>
                <c:pt idx="2">
                  <c:v>1263</c:v>
                </c:pt>
              </c:numCache>
            </c:numRef>
          </c:val>
          <c:extLst>
            <c:ext xmlns:c16="http://schemas.microsoft.com/office/drawing/2014/chart" uri="{C3380CC4-5D6E-409C-BE32-E72D297353CC}">
              <c16:uniqueId val="{00000001-87FA-489A-BE37-4A431EB2403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10972</c:v>
                </c:pt>
                <c:pt idx="1">
                  <c:v>11325</c:v>
                </c:pt>
                <c:pt idx="2">
                  <c:v>11766</c:v>
                </c:pt>
              </c:numCache>
            </c:numRef>
          </c:val>
          <c:extLst>
            <c:ext xmlns:c16="http://schemas.microsoft.com/office/drawing/2014/chart" uri="{C3380CC4-5D6E-409C-BE32-E72D297353CC}">
              <c16:uniqueId val="{00000002-87FA-489A-BE37-4A431EB2403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{2E69EF4F-519A-4249-AD82-F2829CE6593E}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CA9-40A6-B072-D521CF6A378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{34E8CC8B-B113-45A6-BD71-25465744153D}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CA9-40A6-B072-D521CF6A378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{05EADFA1-0FD3-4451-9CB3-C86FEEEB0A08}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CA9-40A6-B072-D521CF6A378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{E9ED377C-6E6A-400D-BCA9-6DE43930B8C2}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CA9-40A6-B072-D521CF6A378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{00374D77-8273-4534-B92A-C494D9432672}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CA9-40A6-B072-D521CF6A378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{9546E2C4-A442-49CE-8993-DE2847812754}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CA9-40A6-B072-D521CF6A378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{409354C4-1DEA-499A-B38F-E09B8A6E05B2}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CA9-40A6-B072-D521CF6A378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{F035ADEE-B8CB-49CA-AA41-D1D46C52677A}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CA9-40A6-B072-D521CF6A378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{36B262C8-3A0D-4498-8C7C-6C2C3AEECD82}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CA9-40A6-B072-D521CF6A378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c:v>
                </c:pt>
                <c:pt idx="8">
                  <c:v>65.3</c:v>
                </c:pt>
                <c:pt idx="16">
                  <c:v>66.8</c:v>
                </c:pt>
                <c:pt idx="24">
                  <c:v>68.599999999999994</c:v>
                </c:pt>
                <c:pt idx="32">
                  <c:v>69.400000000000006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CA9-40A6-B072-D521CF6A378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{DBF95541-378A-409B-83AC-9BED20B6F00C}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CA9-40A6-B072-D521CF6A378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{EE71E4FE-7D51-49C5-8BC3-1ADEAD4C539C}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CA9-40A6-B072-D521CF6A378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{4D24C29C-9F81-43F5-9B7C-74AB2C6F76DF}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CA9-40A6-B072-D521CF6A378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{9879C890-5663-4C86-92CE-D7527F89F5B0}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CA9-40A6-B072-D521CF6A378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{13311EF0-7971-4930-AE7D-F39D6DCB6FA0}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CA9-40A6-B072-D521CF6A378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{204DC21A-93DE-47AF-8B8B-D47DBD875C97}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CA9-40A6-B072-D521CF6A378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{259ADC21-B71A-470E-8DC3-AB19D5F75888}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CA9-40A6-B072-D521CF6A3785}"/>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{18EA1CD8-C122-41B0-B9BC-DDD50B93FBCB}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CA9-40A6-B072-D521CF6A3785}"/>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{2457E28C-B760-47FD-B56B-1496125C7E92}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CA9-40A6-B072-D521CF6A378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CA9-40A6-B072-D521CF6A3785}"/>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{19A3CC3A-76BA-4308-8B86-F98E0E8B86E1}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FFE-46DB-AAAE-AA565CF3399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{945A1A7B-C68E-4960-B2F9-D2EF4A1E7A9D}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FFE-46DB-AAAE-AA565CF3399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{D698D800-859B-4359-9DE3-4CE84378A8FF}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FFE-46DB-AAAE-AA565CF3399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{A30F4E17-DB85-4998-ADB2-E46E0C547C45}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FFE-46DB-AAAE-AA565CF3399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{13EA9C20-71C3-42B3-BA72-464FE4D9BEFC}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FFE-46DB-AAAE-AA565CF3399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{FF73127B-018A-45C0-BCB0-D8B04C6EE310}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FFE-46DB-AAAE-AA565CF3399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{DF606454-F32A-4F72-80B8-8EE996F31F9E}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FFE-46DB-AAAE-AA565CF3399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{ECF94F2A-B7FE-4875-A3DD-7C26C29374B5}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FFE-46DB-AAAE-AA565CF3399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{64976087-E111-48A8-9318-D178A391AC09}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FFE-46DB-AAAE-AA565CF3399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12.4</c:v>
                </c:pt>
                <c:pt idx="8">
                  <c:v>12.3</c:v>
                </c:pt>
                <c:pt idx="16">
                  <c:v>11.9</c:v>
                </c:pt>
                <c:pt idx="24">
                  <c:v>12.1</c:v>
                </c:pt>
                <c:pt idx="32">
                  <c:v>12.1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FFE-46DB-AAAE-AA565CF3399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{CF7C1372-C33A-438B-A4C5-FE2B42FD7826}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FFE-46DB-AAAE-AA565CF3399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{A92F3636-A9BD-4BB3-A557-E4896E13CC39}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FFE-46DB-AAAE-AA565CF3399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{63B513E7-C796-40B7-8EC9-582713BA3416}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FFE-46DB-AAAE-AA565CF3399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{DF133788-FF13-49F7-AB0C-75BE48398A0D}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FFE-46DB-AAAE-AA565CF3399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{A7C17CD3-8107-47D4-BBEC-80E5C088426C}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FFE-46DB-AAAE-AA565CF33990}"/>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{A8CE5523-3C2B-4EA3-9425-48A96E27FD72}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FFE-46DB-AAAE-AA565CF3399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{F0A26515-5AAF-4635-90DD-EEC9081D3312}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FFE-46DB-AAAE-AA565CF3399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{BC967582-FF9F-48BD-8EC6-FE6A6C8FE7D2}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FFE-46DB-AAAE-AA565CF33990}"/>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{4CA60008-9338-4759-8ABF-F4D74ECE0634}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FFE-46DB-AAAE-AA565CF3399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FFE-46DB-AAAE-AA565CF33990}"/>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佐賀県江北町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9,617
9,517
24.88
7,510,465
7,207,745
281,048
3,506,874
4,486,608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ほぼ横ばいで推移しており、類似団体平均値と同水準である。人口はほぼ横ばいで推移しており、今後も大幅な税収増は見込めない中、大型事業で発行した地方債の償還等により歳出の増加が見込まれるため、財政力指数は下降すると見込んでいる。</a:t>
          </a:r>
        </a:p>
        <a:p>
          <a:r>
            <a:rPr kumimoji="1" lang="ja-JP" altLang="en-US" sz="1300">
              <a:latin typeface="ＭＳ Ｐゴシック" panose="020B0600070205080204" pitchFamily="50" charset="-128"/>
              <a:ea typeface="ＭＳ Ｐゴシック" panose="020B0600070205080204" pitchFamily="50" charset="-128"/>
            </a:rPr>
            <a:t>事業の見直し及び施策の重点化等により歳出の削減等を行い財政の健全化を図る。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79022</xdr:rowOff>
    </xdr:from>
    <xdr:to>
      <xdr:col>23</xdr:col>
      <xdr:colOff>133350</xdr:colOff>
      <xdr:row>42</xdr:row>
      <xdr:rowOff>92428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27992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79022</xdr:rowOff>
    </xdr:from>
    <xdr:to>
      <xdr:col>19</xdr:col>
      <xdr:colOff>133350</xdr:colOff>
      <xdr:row>42</xdr:row>
      <xdr:rowOff>92428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2799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65617</xdr:rowOff>
    </xdr:from>
    <xdr:to>
      <xdr:col>15</xdr:col>
      <xdr:colOff>82550</xdr:colOff>
      <xdr:row>42</xdr:row>
      <xdr:rowOff>79022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2665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38805</xdr:rowOff>
    </xdr:from>
    <xdr:to>
      <xdr:col>11</xdr:col>
      <xdr:colOff>31750</xdr:colOff>
      <xdr:row>42</xdr:row>
      <xdr:rowOff>65617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2397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28222</xdr:rowOff>
    </xdr:from>
    <xdr:to>
      <xdr:col>23</xdr:col>
      <xdr:colOff>184150</xdr:colOff>
      <xdr:row>42</xdr:row>
      <xdr:rowOff>129822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44749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41628</xdr:rowOff>
    </xdr:from>
    <xdr:to>
      <xdr:col>19</xdr:col>
      <xdr:colOff>184150</xdr:colOff>
      <xdr:row>42</xdr:row>
      <xdr:rowOff>143228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28222</xdr:rowOff>
    </xdr:from>
    <xdr:to>
      <xdr:col>15</xdr:col>
      <xdr:colOff>133350</xdr:colOff>
      <xdr:row>42</xdr:row>
      <xdr:rowOff>129822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下水道事業の法的化に伴う、算定基準の変更により減少したが、下水道事業へは独立採算の原則に立ち返った料金値上げによる健全化が必要である。今後も税収の大幅な増加は見込めない中でさらに扶助費の増加が見込まれ、経常収支比率の増加が見込まれるため、既存事業の見直しを行うなどの経常的経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107188</xdr:rowOff>
    </xdr:from>
    <xdr:to>
      <xdr:col>23</xdr:col>
      <xdr:colOff>133350</xdr:colOff>
      <xdr:row>64</xdr:row>
      <xdr:rowOff>68326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737088"/>
          <a:ext cx="838200" cy="30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54881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75692</xdr:rowOff>
    </xdr:from>
    <xdr:to>
      <xdr:col>19</xdr:col>
      <xdr:colOff>133350</xdr:colOff>
      <xdr:row>64</xdr:row>
      <xdr:rowOff>68326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77042"/>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148336</xdr:rowOff>
    </xdr:from>
    <xdr:to>
      <xdr:col>15</xdr:col>
      <xdr:colOff>82550</xdr:colOff>
      <xdr:row>63</xdr:row>
      <xdr:rowOff>75692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606786"/>
          <a:ext cx="889000" cy="27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148336</xdr:rowOff>
    </xdr:from>
    <xdr:to>
      <xdr:col>11</xdr:col>
      <xdr:colOff>31750</xdr:colOff>
      <xdr:row>64</xdr:row>
      <xdr:rowOff>150368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606786"/>
          <a:ext cx="889000" cy="5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56388</xdr:rowOff>
    </xdr:from>
    <xdr:to>
      <xdr:col>23</xdr:col>
      <xdr:colOff>184150</xdr:colOff>
      <xdr:row>62</xdr:row>
      <xdr:rowOff>157988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72915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53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17526</xdr:rowOff>
    </xdr:from>
    <xdr:to>
      <xdr:col>19</xdr:col>
      <xdr:colOff>184150</xdr:colOff>
      <xdr:row>64</xdr:row>
      <xdr:rowOff>119126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9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103903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76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24892</xdr:rowOff>
    </xdr:from>
    <xdr:to>
      <xdr:col>15</xdr:col>
      <xdr:colOff>133350</xdr:colOff>
      <xdr:row>63</xdr:row>
      <xdr:rowOff>126492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97536</xdr:rowOff>
    </xdr:from>
    <xdr:to>
      <xdr:col>11</xdr:col>
      <xdr:colOff>82550</xdr:colOff>
      <xdr:row>62</xdr:row>
      <xdr:rowOff>27686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55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37863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32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99568</xdr:rowOff>
    </xdr:from>
    <xdr:to>
      <xdr:col>7</xdr:col>
      <xdr:colOff>31750</xdr:colOff>
      <xdr:row>65</xdr:row>
      <xdr:rowOff>29718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07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14495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15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[223,481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a:t>
          </a:r>
          <a:r>
            <a:rPr kumimoji="1" lang="en-US" altLang="ja-JP" sz="1300">
              <a:latin typeface="ＭＳ Ｐゴシック" panose="020B0600070205080204" pitchFamily="50" charset="-128"/>
              <a:ea typeface="ＭＳ Ｐゴシック" panose="020B0600070205080204" pitchFamily="50" charset="-128"/>
            </a:rPr>
            <a:t>223,481</a:t>
          </a:r>
          <a:r>
            <a:rPr kumimoji="1" lang="ja-JP" altLang="en-US" sz="1300">
              <a:latin typeface="ＭＳ Ｐゴシック" panose="020B0600070205080204" pitchFamily="50" charset="-128"/>
              <a:ea typeface="ＭＳ Ｐゴシック" panose="020B0600070205080204" pitchFamily="50" charset="-128"/>
            </a:rPr>
            <a:t>円で昨年度より</a:t>
          </a:r>
          <a:r>
            <a:rPr kumimoji="1" lang="en-US" altLang="ja-JP" sz="1300">
              <a:latin typeface="ＭＳ Ｐゴシック" panose="020B0600070205080204" pitchFamily="50" charset="-128"/>
              <a:ea typeface="ＭＳ Ｐゴシック" panose="020B0600070205080204" pitchFamily="50" charset="-128"/>
            </a:rPr>
            <a:t>2,738</a:t>
          </a:r>
          <a:r>
            <a:rPr kumimoji="1" lang="ja-JP" altLang="en-US" sz="1300">
              <a:latin typeface="ＭＳ Ｐゴシック" panose="020B0600070205080204" pitchFamily="50" charset="-128"/>
              <a:ea typeface="ＭＳ Ｐゴシック" panose="020B0600070205080204" pitchFamily="50" charset="-128"/>
            </a:rPr>
            <a:t>円の減少となった。県平均値と比較すると依然として高い水準にある。今後は施設の老朽化に伴う維持管理費の増加も見込まれるため、事務の見直し等を行い、最小の経費で最大の行政サービスが提供できるよう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101502</xdr:rowOff>
    </xdr:from>
    <xdr:to>
      <xdr:col>23</xdr:col>
      <xdr:colOff>133350</xdr:colOff>
      <xdr:row>81</xdr:row>
      <xdr:rowOff>102823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114800" y="13988952"/>
          <a:ext cx="838200" cy="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88971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76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102674</xdr:rowOff>
    </xdr:from>
    <xdr:to>
      <xdr:col>19</xdr:col>
      <xdr:colOff>133350</xdr:colOff>
      <xdr:row>81</xdr:row>
      <xdr:rowOff>102823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3990124"/>
          <a:ext cx="889000" cy="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87040</xdr:rowOff>
    </xdr:from>
    <xdr:to>
      <xdr:col>15</xdr:col>
      <xdr:colOff>82550</xdr:colOff>
      <xdr:row>81</xdr:row>
      <xdr:rowOff>102674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74490"/>
          <a:ext cx="889000" cy="1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83820</xdr:rowOff>
    </xdr:from>
    <xdr:to>
      <xdr:col>11</xdr:col>
      <xdr:colOff>31750</xdr:colOff>
      <xdr:row>81</xdr:row>
      <xdr:rowOff>87040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71270"/>
          <a:ext cx="889000" cy="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50702</xdr:rowOff>
    </xdr:from>
    <xdr:to>
      <xdr:col>23</xdr:col>
      <xdr:colOff>184150</xdr:colOff>
      <xdr:row>81</xdr:row>
      <xdr:rowOff>152302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3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143429</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59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52023</xdr:rowOff>
    </xdr:from>
    <xdr:to>
      <xdr:col>19</xdr:col>
      <xdr:colOff>184150</xdr:colOff>
      <xdr:row>81</xdr:row>
      <xdr:rowOff>153623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3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163800</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08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51874</xdr:rowOff>
    </xdr:from>
    <xdr:to>
      <xdr:col>15</xdr:col>
      <xdr:colOff>133350</xdr:colOff>
      <xdr:row>81</xdr:row>
      <xdr:rowOff>153474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3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163651</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0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36240</xdr:rowOff>
    </xdr:from>
    <xdr:to>
      <xdr:col>11</xdr:col>
      <xdr:colOff>82550</xdr:colOff>
      <xdr:row>81</xdr:row>
      <xdr:rowOff>137840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2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148017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69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33020</xdr:rowOff>
    </xdr:from>
    <xdr:to>
      <xdr:col>7</xdr:col>
      <xdr:colOff>31750</xdr:colOff>
      <xdr:row>81</xdr:row>
      <xdr:rowOff>134620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144797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8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ラスパイレス指数は、類似団体平均値及び全国町村平均値ともに上回っている。今後も県に準じ、給与制度の適正化に努める。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68036</xdr:rowOff>
    </xdr:from>
    <xdr:to>
      <xdr:col>81</xdr:col>
      <xdr:colOff>44450</xdr:colOff>
      <xdr:row>87</xdr:row>
      <xdr:rowOff>159959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984186"/>
          <a:ext cx="8382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56545</xdr:rowOff>
    </xdr:from>
    <xdr:to>
      <xdr:col>77</xdr:col>
      <xdr:colOff>44450</xdr:colOff>
      <xdr:row>87</xdr:row>
      <xdr:rowOff>68036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97269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33564</xdr:rowOff>
    </xdr:from>
    <xdr:to>
      <xdr:col>72</xdr:col>
      <xdr:colOff>203200</xdr:colOff>
      <xdr:row>87</xdr:row>
      <xdr:rowOff>56545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949714"/>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87</xdr:row>
      <xdr:rowOff>79527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949714"/>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109159</xdr:rowOff>
    </xdr:from>
    <xdr:to>
      <xdr:col>81</xdr:col>
      <xdr:colOff>95250</xdr:colOff>
      <xdr:row>88</xdr:row>
      <xdr:rowOff>39309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502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81236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997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5745</xdr:rowOff>
    </xdr:from>
    <xdr:to>
      <xdr:col>73</xdr:col>
      <xdr:colOff>44450</xdr:colOff>
      <xdr:row>87</xdr:row>
      <xdr:rowOff>107345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9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92122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00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28727</xdr:rowOff>
    </xdr:from>
    <xdr:to>
      <xdr:col>64</xdr:col>
      <xdr:colOff>152400</xdr:colOff>
      <xdr:row>87</xdr:row>
      <xdr:rowOff>130327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115104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人口千人当たり職員数は、類似団体平均値と比較して</a:t>
          </a:r>
          <a:r>
            <a:rPr kumimoji="1" lang="en-US" altLang="ja-JP" sz="1300">
              <a:latin typeface="ＭＳ Ｐゴシック" panose="020B0600070205080204" pitchFamily="50" charset="-128"/>
              <a:ea typeface="ＭＳ Ｐゴシック" panose="020B0600070205080204" pitchFamily="50" charset="-128"/>
            </a:rPr>
            <a:t>5.46</a:t>
          </a:r>
          <a:r>
            <a:rPr kumimoji="1" lang="ja-JP" altLang="en-US" sz="1300">
              <a:latin typeface="ＭＳ Ｐゴシック" panose="020B0600070205080204" pitchFamily="50" charset="-128"/>
              <a:ea typeface="ＭＳ Ｐゴシック" panose="020B0600070205080204" pitchFamily="50" charset="-128"/>
            </a:rPr>
            <a:t>人少ない状況である。</a:t>
          </a:r>
        </a:p>
        <a:p>
          <a:r>
            <a:rPr kumimoji="1" lang="ja-JP" altLang="en-US" sz="1300">
              <a:latin typeface="ＭＳ Ｐゴシック" panose="020B0600070205080204" pitchFamily="50" charset="-128"/>
              <a:ea typeface="ＭＳ Ｐゴシック" panose="020B0600070205080204" pitchFamily="50" charset="-128"/>
            </a:rPr>
            <a:t>再任用職員及び会計年度任用職員制度の有効活用を行い、住民サービスの低下にならないよう努めながら、適切な定員管理を行っていく。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29421</xdr:rowOff>
    </xdr:from>
    <xdr:to>
      <xdr:col>81</xdr:col>
      <xdr:colOff>44450</xdr:colOff>
      <xdr:row>60</xdr:row>
      <xdr:rowOff>39074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316421"/>
          <a:ext cx="838200" cy="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39074</xdr:rowOff>
    </xdr:from>
    <xdr:to>
      <xdr:col>77</xdr:col>
      <xdr:colOff>44450</xdr:colOff>
      <xdr:row>60</xdr:row>
      <xdr:rowOff>71247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32607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71247</xdr:rowOff>
    </xdr:from>
    <xdr:to>
      <xdr:col>72</xdr:col>
      <xdr:colOff>203200</xdr:colOff>
      <xdr:row>60</xdr:row>
      <xdr:rowOff>75269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358247"/>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72051</xdr:rowOff>
    </xdr:from>
    <xdr:to>
      <xdr:col>68</xdr:col>
      <xdr:colOff>152400</xdr:colOff>
      <xdr:row>60</xdr:row>
      <xdr:rowOff>75269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59051"/>
          <a:ext cx="8890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150071</xdr:rowOff>
    </xdr:from>
    <xdr:to>
      <xdr:col>81</xdr:col>
      <xdr:colOff>95250</xdr:colOff>
      <xdr:row>60</xdr:row>
      <xdr:rowOff>80221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6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71348</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8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159724</xdr:rowOff>
    </xdr:from>
    <xdr:to>
      <xdr:col>77</xdr:col>
      <xdr:colOff>95250</xdr:colOff>
      <xdr:row>60</xdr:row>
      <xdr:rowOff>89874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7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100051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441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20447</xdr:rowOff>
    </xdr:from>
    <xdr:to>
      <xdr:col>73</xdr:col>
      <xdr:colOff>44450</xdr:colOff>
      <xdr:row>60</xdr:row>
      <xdr:rowOff>122047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24469</xdr:rowOff>
    </xdr:from>
    <xdr:to>
      <xdr:col>68</xdr:col>
      <xdr:colOff>203200</xdr:colOff>
      <xdr:row>60</xdr:row>
      <xdr:rowOff>126069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1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136246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8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21251</xdr:rowOff>
    </xdr:from>
    <xdr:to>
      <xdr:col>64</xdr:col>
      <xdr:colOff>152400</xdr:colOff>
      <xdr:row>60</xdr:row>
      <xdr:rowOff>122851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0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133028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77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実質公債費比率は、依然として類似団体平均値及び県平均値を上回っている。起債依存型の事業が多い事が要因である。さらに令和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年度にかけて地方債償還金が増加する見込みであることから、今後控えている大規模な事業計画の整理・縮小を図りつつ、交付税算入率が高い地方債を活用するなど、財政運営の健全化に努める。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56642</xdr:rowOff>
    </xdr:from>
    <xdr:to>
      <xdr:col>81</xdr:col>
      <xdr:colOff>44450</xdr:colOff>
      <xdr:row>43</xdr:row>
      <xdr:rowOff>56642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4289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37338</xdr:rowOff>
    </xdr:from>
    <xdr:to>
      <xdr:col>77</xdr:col>
      <xdr:colOff>44450</xdr:colOff>
      <xdr:row>43</xdr:row>
      <xdr:rowOff>56642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40968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37338</xdr:rowOff>
    </xdr:from>
    <xdr:to>
      <xdr:col>72</xdr:col>
      <xdr:colOff>203200</xdr:colOff>
      <xdr:row>43</xdr:row>
      <xdr:rowOff>75946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40968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75946</xdr:rowOff>
    </xdr:from>
    <xdr:to>
      <xdr:col>68</xdr:col>
      <xdr:colOff>152400</xdr:colOff>
      <xdr:row>43</xdr:row>
      <xdr:rowOff>85598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44829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5842</xdr:rowOff>
    </xdr:from>
    <xdr:to>
      <xdr:col>81</xdr:col>
      <xdr:colOff>95250</xdr:colOff>
      <xdr:row>43</xdr:row>
      <xdr:rowOff>107442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3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149369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35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5842</xdr:rowOff>
    </xdr:from>
    <xdr:to>
      <xdr:col>77</xdr:col>
      <xdr:colOff>95250</xdr:colOff>
      <xdr:row>43</xdr:row>
      <xdr:rowOff>107442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3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92219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46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157988</xdr:rowOff>
    </xdr:from>
    <xdr:to>
      <xdr:col>73</xdr:col>
      <xdr:colOff>44450</xdr:colOff>
      <xdr:row>43</xdr:row>
      <xdr:rowOff>88138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3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72915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44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25146</xdr:rowOff>
    </xdr:from>
    <xdr:to>
      <xdr:col>68</xdr:col>
      <xdr:colOff>203200</xdr:colOff>
      <xdr:row>43</xdr:row>
      <xdr:rowOff>126746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111523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48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34798</xdr:rowOff>
    </xdr:from>
    <xdr:to>
      <xdr:col>64</xdr:col>
      <xdr:colOff>152400</xdr:colOff>
      <xdr:row>43</xdr:row>
      <xdr:rowOff>136398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121175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49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将来負担比率は、将来負担額を充当可能な財源等が大きく上回っているため算定されなかった。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佐賀県江北町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9,617
9,517
24.88
7,510,465
7,207,745
281,048
3,506,874
4,486,608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人件費は、類似団体平均値よりもやや低い水準で推移している。今後も、再任用職員及び会計年度任用職員等の効果的な活用を行いながら、適正な人員管理に努める。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53848</xdr:rowOff>
    </xdr:from>
    <xdr:to>
      <xdr:col>24</xdr:col>
      <xdr:colOff>25400</xdr:colOff>
      <xdr:row>36</xdr:row>
      <xdr:rowOff>136144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2604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136144</xdr:rowOff>
    </xdr:from>
    <xdr:to>
      <xdr:col>19</xdr:col>
      <xdr:colOff>187325</xdr:colOff>
      <xdr:row>36</xdr:row>
      <xdr:rowOff>136144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08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90424</xdr:rowOff>
    </xdr:from>
    <xdr:to>
      <xdr:col>15</xdr:col>
      <xdr:colOff>98425</xdr:colOff>
      <xdr:row>36</xdr:row>
      <xdr:rowOff>136144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626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90424</xdr:rowOff>
    </xdr:from>
    <xdr:to>
      <xdr:col>11</xdr:col>
      <xdr:colOff>9525</xdr:colOff>
      <xdr:row>37</xdr:row>
      <xdr:rowOff>46990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6262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xdr:rowOff>
    </xdr:from>
    <xdr:to>
      <xdr:col>24</xdr:col>
      <xdr:colOff>76200</xdr:colOff>
      <xdr:row>36</xdr:row>
      <xdr:rowOff>104648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19575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85344</xdr:rowOff>
    </xdr:from>
    <xdr:to>
      <xdr:col>20</xdr:col>
      <xdr:colOff>38100</xdr:colOff>
      <xdr:row>37</xdr:row>
      <xdr:rowOff>15494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25671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26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85344</xdr:rowOff>
    </xdr:from>
    <xdr:to>
      <xdr:col>15</xdr:col>
      <xdr:colOff>149225</xdr:colOff>
      <xdr:row>37</xdr:row>
      <xdr:rowOff>15494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25671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39624</xdr:rowOff>
    </xdr:from>
    <xdr:to>
      <xdr:col>11</xdr:col>
      <xdr:colOff>60325</xdr:colOff>
      <xdr:row>36</xdr:row>
      <xdr:rowOff>141224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151401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107967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ポイント増加した。物価高騰高騰による、各種委託料の増加等が要因である。</a:t>
          </a:r>
        </a:p>
        <a:p>
          <a:r>
            <a:rPr kumimoji="1" lang="ja-JP" altLang="en-US" sz="1300">
              <a:latin typeface="ＭＳ Ｐゴシック" panose="020B0600070205080204" pitchFamily="50" charset="-128"/>
              <a:ea typeface="ＭＳ Ｐゴシック" panose="020B0600070205080204" pitchFamily="50" charset="-128"/>
            </a:rPr>
            <a:t>必要備品や設備の調達をリース方式で行っており今後の物件費は微増傾向で推移すると見込まれるため、節減意識を持って費用の抑制に努める。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104140</xdr:rowOff>
    </xdr:from>
    <xdr:to>
      <xdr:col>82</xdr:col>
      <xdr:colOff>107950</xdr:colOff>
      <xdr:row>15</xdr:row>
      <xdr:rowOff>111760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67589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100330</xdr:rowOff>
    </xdr:from>
    <xdr:to>
      <xdr:col>78</xdr:col>
      <xdr:colOff>69850</xdr:colOff>
      <xdr:row>15</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6720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66040</xdr:rowOff>
    </xdr:from>
    <xdr:to>
      <xdr:col>73</xdr:col>
      <xdr:colOff>180975</xdr:colOff>
      <xdr:row>15</xdr:row>
      <xdr:rowOff>100330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377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66040</xdr:rowOff>
    </xdr:from>
    <xdr:to>
      <xdr:col>69</xdr:col>
      <xdr:colOff>92075</xdr:colOff>
      <xdr:row>15</xdr:row>
      <xdr:rowOff>130810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63779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60960</xdr:rowOff>
    </xdr:from>
    <xdr:to>
      <xdr:col>82</xdr:col>
      <xdr:colOff>158750</xdr:colOff>
      <xdr:row>15</xdr:row>
      <xdr:rowOff>162560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63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77487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7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53340</xdr:rowOff>
    </xdr:from>
    <xdr:to>
      <xdr:col>78</xdr:col>
      <xdr:colOff>120650</xdr:colOff>
      <xdr:row>15</xdr:row>
      <xdr:rowOff>154940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2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165117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93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49530</xdr:rowOff>
    </xdr:from>
    <xdr:to>
      <xdr:col>74</xdr:col>
      <xdr:colOff>31750</xdr:colOff>
      <xdr:row>15</xdr:row>
      <xdr:rowOff>151130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161307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39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15240</xdr:rowOff>
    </xdr:from>
    <xdr:to>
      <xdr:col>69</xdr:col>
      <xdr:colOff>142875</xdr:colOff>
      <xdr:row>15</xdr:row>
      <xdr:rowOff>116840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8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127017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355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80010</xdr:rowOff>
    </xdr:from>
    <xdr:to>
      <xdr:col>65</xdr:col>
      <xdr:colOff>53975</xdr:colOff>
      <xdr:row>16</xdr:row>
      <xdr:rowOff>10160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20337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今後も、民間保育所等運営負担金や障害者自立支援関連経費、未熟児医療給費等による扶助費の増加が見込まれる状況であるため、推移を注視する必要がある。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88900</xdr:rowOff>
    </xdr:from>
    <xdr:to>
      <xdr:col>24</xdr:col>
      <xdr:colOff>25400</xdr:colOff>
      <xdr:row>60</xdr:row>
      <xdr:rowOff>165100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10375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12700</xdr:rowOff>
    </xdr:from>
    <xdr:to>
      <xdr:col>19</xdr:col>
      <xdr:colOff>187325</xdr:colOff>
      <xdr:row>60</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10299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50800</xdr:rowOff>
    </xdr:from>
    <xdr:to>
      <xdr:col>15</xdr:col>
      <xdr:colOff>98425</xdr:colOff>
      <xdr:row>60</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9949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50800</xdr:rowOff>
    </xdr:from>
    <xdr:to>
      <xdr:col>11</xdr:col>
      <xdr:colOff>9525</xdr:colOff>
      <xdr:row>59</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9949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38100</xdr:rowOff>
    </xdr:from>
    <xdr:to>
      <xdr:col>24</xdr:col>
      <xdr:colOff>76200</xdr:colOff>
      <xdr:row>60</xdr:row>
      <xdr:rowOff>139700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10177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114300</xdr:rowOff>
    </xdr:from>
    <xdr:to>
      <xdr:col>20</xdr:col>
      <xdr:colOff>38100</xdr:colOff>
      <xdr:row>61</xdr:row>
      <xdr:rowOff>44450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29227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1048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133350</xdr:rowOff>
    </xdr:from>
    <xdr:to>
      <xdr:col>15</xdr:col>
      <xdr:colOff>149225</xdr:colOff>
      <xdr:row>60</xdr:row>
      <xdr:rowOff>63500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48277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0</xdr:rowOff>
    </xdr:from>
    <xdr:to>
      <xdr:col>11</xdr:col>
      <xdr:colOff>60325</xdr:colOff>
      <xdr:row>58</xdr:row>
      <xdr:rowOff>101600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86377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133350</xdr:rowOff>
    </xdr:from>
    <xdr:to>
      <xdr:col>6</xdr:col>
      <xdr:colOff>171450</xdr:colOff>
      <xdr:row>59</xdr:row>
      <xdr:rowOff>63500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48277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その他の経費は、</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減少の主な要因は下水道事業の法的化に伴う分析項目の変更である。特に下水道事業は一般会計からの繰入金に依存した運営が続いている状況であることから、下水道事業へは独立採算の原則に立ち返った料金値上げによる健全化や接続率の向上等を要請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21844</xdr:rowOff>
    </xdr:from>
    <xdr:to>
      <xdr:col>82</xdr:col>
      <xdr:colOff>107950</xdr:colOff>
      <xdr:row>58</xdr:row>
      <xdr:rowOff>35560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280144"/>
          <a:ext cx="0" cy="699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7637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995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35560</xdr:rowOff>
    </xdr:from>
    <xdr:to>
      <xdr:col>82</xdr:col>
      <xdr:colOff>196850</xdr:colOff>
      <xdr:row>58</xdr:row>
      <xdr:rowOff>35560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979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108221</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902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21844</xdr:rowOff>
    </xdr:from>
    <xdr:to>
      <xdr:col>82</xdr:col>
      <xdr:colOff>196850</xdr:colOff>
      <xdr:row>54</xdr:row>
      <xdr:rowOff>21844</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28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17272</xdr:rowOff>
    </xdr:from>
    <xdr:to>
      <xdr:col>82</xdr:col>
      <xdr:colOff>107950</xdr:colOff>
      <xdr:row>59</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618472"/>
          <a:ext cx="838200" cy="566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119143</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48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147066</xdr:rowOff>
    </xdr:from>
    <xdr:to>
      <xdr:col>82</xdr:col>
      <xdr:colOff>158750</xdr:colOff>
      <xdr:row>56</xdr:row>
      <xdr:rowOff>77216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5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42418</xdr:rowOff>
    </xdr:from>
    <xdr:to>
      <xdr:col>78</xdr:col>
      <xdr:colOff>69850</xdr:colOff>
      <xdr:row>59</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101579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62484</xdr:rowOff>
    </xdr:from>
    <xdr:to>
      <xdr:col>78</xdr:col>
      <xdr:colOff>120650</xdr:colOff>
      <xdr:row>56</xdr:row>
      <xdr:rowOff>164084</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6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2811</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432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1270</xdr:rowOff>
    </xdr:from>
    <xdr:to>
      <xdr:col>73</xdr:col>
      <xdr:colOff>180975</xdr:colOff>
      <xdr:row>59</xdr:row>
      <xdr:rowOff>42418</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1168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80772</xdr:rowOff>
    </xdr:from>
    <xdr:to>
      <xdr:col>74</xdr:col>
      <xdr:colOff>31750</xdr:colOff>
      <xdr:row>57</xdr:row>
      <xdr:rowOff>10922</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68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21099</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45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1270</xdr:rowOff>
    </xdr:from>
    <xdr:to>
      <xdr:col>69</xdr:col>
      <xdr:colOff>92075</xdr:colOff>
      <xdr:row>59</xdr:row>
      <xdr:rowOff>161290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1168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57912</xdr:rowOff>
    </xdr:from>
    <xdr:to>
      <xdr:col>69</xdr:col>
      <xdr:colOff>142875</xdr:colOff>
      <xdr:row>56</xdr:row>
      <xdr:rowOff>159512</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65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169689</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427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121920</xdr:rowOff>
    </xdr:from>
    <xdr:to>
      <xdr:col>65</xdr:col>
      <xdr:colOff>53975</xdr:colOff>
      <xdr:row>57</xdr:row>
      <xdr:rowOff>52070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62247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137922</xdr:rowOff>
    </xdr:from>
    <xdr:to>
      <xdr:col>82</xdr:col>
      <xdr:colOff>158750</xdr:colOff>
      <xdr:row>56</xdr:row>
      <xdr:rowOff>68072</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56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154449</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41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163068</xdr:rowOff>
    </xdr:from>
    <xdr:to>
      <xdr:col>74</xdr:col>
      <xdr:colOff>31750</xdr:colOff>
      <xdr:row>59</xdr:row>
      <xdr:rowOff>93218</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10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77995</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19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121920</xdr:rowOff>
    </xdr:from>
    <xdr:to>
      <xdr:col>69</xdr:col>
      <xdr:colOff>142875</xdr:colOff>
      <xdr:row>59</xdr:row>
      <xdr:rowOff>52070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36847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110490</xdr:rowOff>
    </xdr:from>
    <xdr:to>
      <xdr:col>65</xdr:col>
      <xdr:colOff>53975</xdr:colOff>
      <xdr:row>60</xdr:row>
      <xdr:rowOff>40640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25417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31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補助費は、</a:t>
          </a:r>
          <a:r>
            <a:rPr kumimoji="1" lang="en-US" altLang="ja-JP" sz="1300">
              <a:latin typeface="ＭＳ Ｐゴシック" panose="020B0600070205080204" pitchFamily="50" charset="-128"/>
              <a:ea typeface="ＭＳ Ｐゴシック" panose="020B0600070205080204" pitchFamily="50" charset="-128"/>
            </a:rPr>
            <a:t>7.7</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増加の主な要因は国民スポーツ大会の開催や、下水道事業の法的化に伴う分析項目の変更である。今後は消防やごみ処理等の一部事務組合への負担金は同規模の負担が続く見込みであるため、町単独の補助金等については、事業効果や初期の目的が達成された事業等について検証、見直しを行い、費用の抑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38</xdr:row>
      <xdr:rowOff>26416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189472"/>
          <a:ext cx="838200" cy="3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170434</xdr:rowOff>
    </xdr:from>
    <xdr:to>
      <xdr:col>78</xdr:col>
      <xdr:colOff>69850</xdr:colOff>
      <xdr:row>36</xdr:row>
      <xdr:rowOff>17272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1711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35</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1208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120142</xdr:rowOff>
    </xdr:from>
    <xdr:to>
      <xdr:col>69</xdr:col>
      <xdr:colOff>92075</xdr:colOff>
      <xdr:row>35</xdr:row>
      <xdr:rowOff>143002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1208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147066</xdr:rowOff>
    </xdr:from>
    <xdr:to>
      <xdr:col>82</xdr:col>
      <xdr:colOff>158750</xdr:colOff>
      <xdr:row>38</xdr:row>
      <xdr:rowOff>77215</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119143</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137922</xdr:rowOff>
    </xdr:from>
    <xdr:to>
      <xdr:col>78</xdr:col>
      <xdr:colOff>120650</xdr:colOff>
      <xdr:row>36</xdr:row>
      <xdr:rowOff>68072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78249</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119634</xdr:rowOff>
    </xdr:from>
    <xdr:to>
      <xdr:col>74</xdr:col>
      <xdr:colOff>31750</xdr:colOff>
      <xdr:row>36</xdr:row>
      <xdr:rowOff>49784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59961</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69342</xdr:rowOff>
    </xdr:from>
    <xdr:to>
      <xdr:col>69</xdr:col>
      <xdr:colOff>142875</xdr:colOff>
      <xdr:row>35</xdr:row>
      <xdr:rowOff>170942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9669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92202</xdr:rowOff>
    </xdr:from>
    <xdr:to>
      <xdr:col>65</xdr:col>
      <xdr:colOff>53975</xdr:colOff>
      <xdr:row>36</xdr:row>
      <xdr:rowOff>22352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32529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公債費は、類似団体平均値より低い水準でほぼ横ばいで推移している。</a:t>
          </a:r>
        </a:p>
        <a:p>
          <a:r>
            <a:rPr kumimoji="1" lang="ja-JP" altLang="en-US" sz="1300">
              <a:latin typeface="ＭＳ Ｐゴシック" panose="020B0600070205080204" pitchFamily="50" charset="-128"/>
              <a:ea typeface="ＭＳ Ｐゴシック" panose="020B0600070205080204" pitchFamily="50" charset="-128"/>
            </a:rPr>
            <a:t>近年、地方債を活用した道路事業や大型事業が集中したことから、令和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年度にかけて、公債費の増大が見込まれる。</a:t>
          </a:r>
        </a:p>
        <a:p>
          <a:r>
            <a:rPr kumimoji="1" lang="ja-JP" altLang="en-US" sz="1300">
              <a:latin typeface="ＭＳ Ｐゴシック" panose="020B0600070205080204" pitchFamily="50" charset="-128"/>
              <a:ea typeface="ＭＳ Ｐゴシック" panose="020B0600070205080204" pitchFamily="50" charset="-128"/>
            </a:rPr>
            <a:t>今後は事業の優先順位や緊急性を整理し、地方債を発行する際は交付税算入の高い地方債を活用するなど、町の負担軽減を図っていく。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xdr:rowOff>
    </xdr:from>
    <xdr:to>
      <xdr:col>24</xdr:col>
      <xdr:colOff>25400</xdr:colOff>
      <xdr:row>76</xdr:row>
      <xdr:rowOff>16511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987800" y="1303147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115570</xdr:rowOff>
    </xdr:from>
    <xdr:to>
      <xdr:col>19</xdr:col>
      <xdr:colOff>187325</xdr:colOff>
      <xdr:row>76</xdr:row>
      <xdr:rowOff>1270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29743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111760</xdr:rowOff>
    </xdr:from>
    <xdr:to>
      <xdr:col>15</xdr:col>
      <xdr:colOff>98425</xdr:colOff>
      <xdr:row>75</xdr:row>
      <xdr:rowOff>115570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29705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111760</xdr:rowOff>
    </xdr:from>
    <xdr:to>
      <xdr:col>11</xdr:col>
      <xdr:colOff>9525</xdr:colOff>
      <xdr:row>75</xdr:row>
      <xdr:rowOff>168911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2970510"/>
          <a:ext cx="889000" cy="5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137160</xdr:rowOff>
    </xdr:from>
    <xdr:to>
      <xdr:col>24</xdr:col>
      <xdr:colOff>76200</xdr:colOff>
      <xdr:row>76</xdr:row>
      <xdr:rowOff>67311</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153687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121920</xdr:rowOff>
    </xdr:from>
    <xdr:to>
      <xdr:col>20</xdr:col>
      <xdr:colOff>38100</xdr:colOff>
      <xdr:row>76</xdr:row>
      <xdr:rowOff>52070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62247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2749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64770</xdr:rowOff>
    </xdr:from>
    <xdr:to>
      <xdr:col>15</xdr:col>
      <xdr:colOff>149225</xdr:colOff>
      <xdr:row>75</xdr:row>
      <xdr:rowOff>166370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5097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60960</xdr:rowOff>
    </xdr:from>
    <xdr:to>
      <xdr:col>11</xdr:col>
      <xdr:colOff>60325</xdr:colOff>
      <xdr:row>75</xdr:row>
      <xdr:rowOff>162561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29197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1287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68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118110</xdr:rowOff>
    </xdr:from>
    <xdr:to>
      <xdr:col>6</xdr:col>
      <xdr:colOff>171450</xdr:colOff>
      <xdr:row>76</xdr:row>
      <xdr:rowOff>48261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58437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公債費以外の経常収支比率は、類似団体平均をやや下回る水準となった。</a:t>
          </a:r>
        </a:p>
        <a:p>
          <a:r>
            <a:rPr kumimoji="1" lang="ja-JP" altLang="en-US" sz="1300">
              <a:latin typeface="ＭＳ Ｐゴシック" panose="020B0600070205080204" pitchFamily="50" charset="-128"/>
              <a:ea typeface="ＭＳ Ｐゴシック" panose="020B0600070205080204" pitchFamily="50" charset="-128"/>
            </a:rPr>
            <a:t>今後も人件費や扶助費、物件費の増加が見込まれることから、人件費及び物件費等の固定経費の削減に努めつつ、下水道事業へは健全化の要請を行っていく。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a:extLst>
            <a:ext uri="{FF2B5EF4-FFF2-40B4-BE49-F238E27FC236}">
              <a16:creationId xmlns:a16="http://schemas.microsoft.com/office/drawing/2014/main" id="{00000000-0008-0000-0400-0000A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18" name="公債費以外最小値テキスト">
          <a:extLst>
            <a:ext uri="{FF2B5EF4-FFF2-40B4-BE49-F238E27FC236}">
              <a16:creationId xmlns:a16="http://schemas.microsoft.com/office/drawing/2014/main" id="{00000000-0008-0000-0400-0000A2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0" name="公債費以外最大値テキスト">
          <a:extLst>
            <a:ext uri="{FF2B5EF4-FFF2-40B4-BE49-F238E27FC236}">
              <a16:creationId xmlns:a16="http://schemas.microsoft.com/office/drawing/2014/main" id="{00000000-0008-0000-0400-0000A4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58420</xdr:rowOff>
    </xdr:from>
    <xdr:to>
      <xdr:col>82</xdr:col>
      <xdr:colOff>107950</xdr:colOff>
      <xdr:row>78</xdr:row>
      <xdr:rowOff>142239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5671800" y="13260070"/>
          <a:ext cx="838200" cy="25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3" name="公債費以外平均値テキスト">
          <a:extLst>
            <a:ext uri="{FF2B5EF4-FFF2-40B4-BE49-F238E27FC236}">
              <a16:creationId xmlns:a16="http://schemas.microsoft.com/office/drawing/2014/main" id="{00000000-0008-0000-0400-0000A7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69850</xdr:rowOff>
    </xdr:from>
    <xdr:to>
      <xdr:col>78</xdr:col>
      <xdr:colOff>69850</xdr:colOff>
      <xdr:row>78</xdr:row>
      <xdr:rowOff>142239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4782800" y="1344295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31750</xdr:rowOff>
    </xdr:from>
    <xdr:to>
      <xdr:col>73</xdr:col>
      <xdr:colOff>180975</xdr:colOff>
      <xdr:row>78</xdr:row>
      <xdr:rowOff>69850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3893800" y="132334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31750</xdr:rowOff>
    </xdr:from>
    <xdr:to>
      <xdr:col>69</xdr:col>
      <xdr:colOff>92075</xdr:colOff>
      <xdr:row>79</xdr:row>
      <xdr:rowOff>39370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004800" y="13233400"/>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7620</xdr:rowOff>
    </xdr:from>
    <xdr:to>
      <xdr:col>82</xdr:col>
      <xdr:colOff>158750</xdr:colOff>
      <xdr:row>77</xdr:row>
      <xdr:rowOff>109220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64592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24147</xdr:rowOff>
    </xdr:from>
    <xdr:ext cx="762000" cy="259045"/>
    <xdr:sp macro="" textlink="">
      <xdr:nvSpPr>
        <xdr:cNvPr id="442" name="公債費以外該当値テキスト">
          <a:extLst>
            <a:ext uri="{FF2B5EF4-FFF2-40B4-BE49-F238E27FC236}">
              <a16:creationId xmlns:a16="http://schemas.microsoft.com/office/drawing/2014/main" id="{00000000-0008-0000-0400-0000BA010000}"/>
            </a:ext>
          </a:extLst>
        </xdr:cNvPr>
        <xdr:cNvSpPr txBox="1"/>
      </xdr:nvSpPr>
      <xdr:spPr>
        <a:xfrm>
          <a:off x="16598900" y="1305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91439</xdr:rowOff>
    </xdr:from>
    <xdr:to>
      <xdr:col>78</xdr:col>
      <xdr:colOff>120650</xdr:colOff>
      <xdr:row>79</xdr:row>
      <xdr:rowOff>21589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5621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6366</xdr:rowOff>
    </xdr:from>
    <xdr:ext cx="7366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290800" y="13550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19050</xdr:rowOff>
    </xdr:from>
    <xdr:to>
      <xdr:col>74</xdr:col>
      <xdr:colOff>31750</xdr:colOff>
      <xdr:row>78</xdr:row>
      <xdr:rowOff>120650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47320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105427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152400</xdr:rowOff>
    </xdr:from>
    <xdr:to>
      <xdr:col>69</xdr:col>
      <xdr:colOff>142875</xdr:colOff>
      <xdr:row>77</xdr:row>
      <xdr:rowOff>82550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3843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67327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160020</xdr:rowOff>
    </xdr:from>
    <xdr:to>
      <xdr:col>65</xdr:col>
      <xdr:colOff>53975</xdr:colOff>
      <xdr:row>79</xdr:row>
      <xdr:rowOff>90170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2954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74947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佐賀県江北町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2963</xdr:rowOff>
    </xdr:from>
    <xdr:to>
      <xdr:col>29</xdr:col>
      <xdr:colOff>127000</xdr:colOff>
      <xdr:row>19</xdr:row>
      <xdr:rowOff>31996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308138"/>
          <a:ext cx="647700" cy="290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31996</xdr:rowOff>
    </xdr:from>
    <xdr:to>
      <xdr:col>26</xdr:col>
      <xdr:colOff>50800</xdr:colOff>
      <xdr:row>19</xdr:row>
      <xdr:rowOff>32350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337171"/>
          <a:ext cx="698500" cy="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32350</xdr:rowOff>
    </xdr:from>
    <xdr:to>
      <xdr:col>22</xdr:col>
      <xdr:colOff>114300</xdr:colOff>
      <xdr:row>19</xdr:row>
      <xdr:rowOff>63691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337525"/>
          <a:ext cx="698500" cy="313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55370</xdr:rowOff>
    </xdr:from>
    <xdr:to>
      <xdr:col>18</xdr:col>
      <xdr:colOff>177800</xdr:colOff>
      <xdr:row>19</xdr:row>
      <xdr:rowOff>63691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3360545"/>
          <a:ext cx="698500" cy="83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123613</xdr:rowOff>
    </xdr:from>
    <xdr:to>
      <xdr:col>29</xdr:col>
      <xdr:colOff>177800</xdr:colOff>
      <xdr:row>19</xdr:row>
      <xdr:rowOff>53763</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2573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32191</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6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152646</xdr:rowOff>
    </xdr:from>
    <xdr:to>
      <xdr:col>26</xdr:col>
      <xdr:colOff>101600</xdr:colOff>
      <xdr:row>19</xdr:row>
      <xdr:rowOff>82796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86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67573</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72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153000</xdr:rowOff>
    </xdr:from>
    <xdr:to>
      <xdr:col>22</xdr:col>
      <xdr:colOff>165100</xdr:colOff>
      <xdr:row>19</xdr:row>
      <xdr:rowOff>83150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86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67927</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73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12891</xdr:rowOff>
    </xdr:from>
    <xdr:to>
      <xdr:col>19</xdr:col>
      <xdr:colOff>38100</xdr:colOff>
      <xdr:row>19</xdr:row>
      <xdr:rowOff>114491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3180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99268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404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4570</xdr:rowOff>
    </xdr:from>
    <xdr:to>
      <xdr:col>15</xdr:col>
      <xdr:colOff>101600</xdr:colOff>
      <xdr:row>19</xdr:row>
      <xdr:rowOff>106170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309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90947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9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119609</xdr:rowOff>
    </xdr:from>
    <xdr:to>
      <xdr:col>29</xdr:col>
      <xdr:colOff>127000</xdr:colOff>
      <xdr:row>36</xdr:row>
      <xdr:rowOff>162369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072859"/>
          <a:ext cx="647700" cy="42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147146</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1003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119609</xdr:rowOff>
    </xdr:from>
    <xdr:to>
      <xdr:col>26</xdr:col>
      <xdr:colOff>50800</xdr:colOff>
      <xdr:row>37</xdr:row>
      <xdr:rowOff>1842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072859"/>
          <a:ext cx="698500" cy="53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1842</xdr:rowOff>
    </xdr:from>
    <xdr:to>
      <xdr:col>22</xdr:col>
      <xdr:colOff>114300</xdr:colOff>
      <xdr:row>37</xdr:row>
      <xdr:rowOff>22530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126542"/>
          <a:ext cx="698500" cy="20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14707</xdr:rowOff>
    </xdr:from>
    <xdr:to>
      <xdr:col>18</xdr:col>
      <xdr:colOff>177800</xdr:colOff>
      <xdr:row>37</xdr:row>
      <xdr:rowOff>22530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7139407"/>
          <a:ext cx="698500" cy="7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111569</xdr:rowOff>
    </xdr:from>
    <xdr:to>
      <xdr:col>29</xdr:col>
      <xdr:colOff>177800</xdr:colOff>
      <xdr:row>37</xdr:row>
      <xdr:rowOff>41719</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064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299546</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909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68809</xdr:rowOff>
    </xdr:from>
    <xdr:to>
      <xdr:col>26</xdr:col>
      <xdr:colOff>101600</xdr:colOff>
      <xdr:row>36</xdr:row>
      <xdr:rowOff>170409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0220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180586</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790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122492</xdr:rowOff>
    </xdr:from>
    <xdr:to>
      <xdr:col>22</xdr:col>
      <xdr:colOff>165100</xdr:colOff>
      <xdr:row>37</xdr:row>
      <xdr:rowOff>52642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075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37419</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162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143180</xdr:rowOff>
    </xdr:from>
    <xdr:to>
      <xdr:col>19</xdr:col>
      <xdr:colOff>38100</xdr:colOff>
      <xdr:row>37</xdr:row>
      <xdr:rowOff>73330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96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58107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182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135357</xdr:rowOff>
    </xdr:from>
    <xdr:to>
      <xdr:col>15</xdr:col>
      <xdr:colOff>101600</xdr:colOff>
      <xdr:row>37</xdr:row>
      <xdr:rowOff>65507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088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247134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85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佐賀県江北町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9,617
9,517
24.88
7,510,465
7,207,745
281,048
3,506,874
4,486,608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18001</xdr:rowOff>
    </xdr:from>
    <xdr:to>
      <xdr:col>24</xdr:col>
      <xdr:colOff>63500</xdr:colOff>
      <xdr:row>37</xdr:row>
      <xdr:rowOff>39650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61651"/>
          <a:ext cx="838200" cy="21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35009</xdr:rowOff>
    </xdr:from>
    <xdr:to>
      <xdr:col>19</xdr:col>
      <xdr:colOff>177800</xdr:colOff>
      <xdr:row>37</xdr:row>
      <xdr:rowOff>39650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378659"/>
          <a:ext cx="889000" cy="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35009</xdr:rowOff>
    </xdr:from>
    <xdr:to>
      <xdr:col>15</xdr:col>
      <xdr:colOff>50800</xdr:colOff>
      <xdr:row>37</xdr:row>
      <xdr:rowOff>61923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78659"/>
          <a:ext cx="889000" cy="2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54120</xdr:rowOff>
    </xdr:from>
    <xdr:to>
      <xdr:col>10</xdr:col>
      <xdr:colOff>114300</xdr:colOff>
      <xdr:row>37</xdr:row>
      <xdr:rowOff>61923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397770"/>
          <a:ext cx="889000" cy="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138651</xdr:rowOff>
    </xdr:from>
    <xdr:to>
      <xdr:col>24</xdr:col>
      <xdr:colOff>114300</xdr:colOff>
      <xdr:row>37</xdr:row>
      <xdr:rowOff>68801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1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117078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8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160300</xdr:rowOff>
    </xdr:from>
    <xdr:to>
      <xdr:col>20</xdr:col>
      <xdr:colOff>38100</xdr:colOff>
      <xdr:row>37</xdr:row>
      <xdr:rowOff>90450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81577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2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155659</xdr:rowOff>
    </xdr:from>
    <xdr:to>
      <xdr:col>15</xdr:col>
      <xdr:colOff>101600</xdr:colOff>
      <xdr:row>37</xdr:row>
      <xdr:rowOff>85809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2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76936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2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11123</xdr:rowOff>
    </xdr:from>
    <xdr:to>
      <xdr:col>10</xdr:col>
      <xdr:colOff>165100</xdr:colOff>
      <xdr:row>37</xdr:row>
      <xdr:rowOff>112723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5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103850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4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3320</xdr:rowOff>
    </xdr:from>
    <xdr:to>
      <xdr:col>6</xdr:col>
      <xdr:colOff>38100</xdr:colOff>
      <xdr:row>37</xdr:row>
      <xdr:rowOff>104920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4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96047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3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76922</xdr:rowOff>
    </xdr:from>
    <xdr:to>
      <xdr:col>24</xdr:col>
      <xdr:colOff>63500</xdr:colOff>
      <xdr:row>58</xdr:row>
      <xdr:rowOff>80675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3797300" y="10021022"/>
          <a:ext cx="838200" cy="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76922</xdr:rowOff>
    </xdr:from>
    <xdr:to>
      <xdr:col>19</xdr:col>
      <xdr:colOff>177800</xdr:colOff>
      <xdr:row>58</xdr:row>
      <xdr:rowOff>77544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21022"/>
          <a:ext cx="889000" cy="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77544</xdr:rowOff>
    </xdr:from>
    <xdr:to>
      <xdr:col>15</xdr:col>
      <xdr:colOff>50800</xdr:colOff>
      <xdr:row>58</xdr:row>
      <xdr:rowOff>91821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21644"/>
          <a:ext cx="889000" cy="14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91821</xdr:rowOff>
    </xdr:from>
    <xdr:to>
      <xdr:col>10</xdr:col>
      <xdr:colOff>114300</xdr:colOff>
      <xdr:row>58</xdr:row>
      <xdr:rowOff>95087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3592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29875</xdr:rowOff>
    </xdr:from>
    <xdr:to>
      <xdr:col>24</xdr:col>
      <xdr:colOff>114300</xdr:colOff>
      <xdr:row>58</xdr:row>
      <xdr:rowOff>131475</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7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26122</xdr:rowOff>
    </xdr:from>
    <xdr:to>
      <xdr:col>20</xdr:col>
      <xdr:colOff>38100</xdr:colOff>
      <xdr:row>58</xdr:row>
      <xdr:rowOff>127722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7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118849</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6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26744</xdr:rowOff>
    </xdr:from>
    <xdr:to>
      <xdr:col>15</xdr:col>
      <xdr:colOff>101600</xdr:colOff>
      <xdr:row>58</xdr:row>
      <xdr:rowOff>128344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7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119471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63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41021</xdr:rowOff>
    </xdr:from>
    <xdr:to>
      <xdr:col>10</xdr:col>
      <xdr:colOff>165100</xdr:colOff>
      <xdr:row>58</xdr:row>
      <xdr:rowOff>142621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8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133748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10077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44287</xdr:rowOff>
    </xdr:from>
    <xdr:to>
      <xdr:col>6</xdr:col>
      <xdr:colOff>38100</xdr:colOff>
      <xdr:row>58</xdr:row>
      <xdr:rowOff>145887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8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137014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8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165170</xdr:rowOff>
    </xdr:from>
    <xdr:to>
      <xdr:col>24</xdr:col>
      <xdr:colOff>63500</xdr:colOff>
      <xdr:row>79</xdr:row>
      <xdr:rowOff>16142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538270"/>
          <a:ext cx="838200" cy="2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16142</xdr:rowOff>
    </xdr:from>
    <xdr:to>
      <xdr:col>19</xdr:col>
      <xdr:colOff>177800</xdr:colOff>
      <xdr:row>79</xdr:row>
      <xdr:rowOff>20295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560692"/>
          <a:ext cx="889000" cy="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163664</xdr:rowOff>
    </xdr:from>
    <xdr:to>
      <xdr:col>15</xdr:col>
      <xdr:colOff>50800</xdr:colOff>
      <xdr:row>79</xdr:row>
      <xdr:rowOff>20295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536764"/>
          <a:ext cx="889000" cy="2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163664</xdr:rowOff>
    </xdr:from>
    <xdr:to>
      <xdr:col>10</xdr:col>
      <xdr:colOff>114300</xdr:colOff>
      <xdr:row>78</xdr:row>
      <xdr:rowOff>167684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536764"/>
          <a:ext cx="889000" cy="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114370</xdr:rowOff>
    </xdr:from>
    <xdr:to>
      <xdr:col>24</xdr:col>
      <xdr:colOff>114300</xdr:colOff>
      <xdr:row>79</xdr:row>
      <xdr:rowOff>44520</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8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29297</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40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136792</xdr:rowOff>
    </xdr:from>
    <xdr:to>
      <xdr:col>20</xdr:col>
      <xdr:colOff>38100</xdr:colOff>
      <xdr:row>79</xdr:row>
      <xdr:rowOff>66942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50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58069</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60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140945</xdr:rowOff>
    </xdr:from>
    <xdr:to>
      <xdr:col>15</xdr:col>
      <xdr:colOff>101600</xdr:colOff>
      <xdr:row>79</xdr:row>
      <xdr:rowOff>71095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51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62222</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60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112864</xdr:rowOff>
    </xdr:from>
    <xdr:to>
      <xdr:col>10</xdr:col>
      <xdr:colOff>165100</xdr:colOff>
      <xdr:row>79</xdr:row>
      <xdr:rowOff>43014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8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34141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7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116884</xdr:rowOff>
    </xdr:from>
    <xdr:to>
      <xdr:col>6</xdr:col>
      <xdr:colOff>38100</xdr:colOff>
      <xdr:row>79</xdr:row>
      <xdr:rowOff>47034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8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38161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82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2113</xdr:rowOff>
    </xdr:from>
    <xdr:to>
      <xdr:col>24</xdr:col>
      <xdr:colOff>63500</xdr:colOff>
      <xdr:row>95</xdr:row>
      <xdr:rowOff>131035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289863"/>
          <a:ext cx="838200" cy="12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131035</xdr:rowOff>
    </xdr:from>
    <xdr:to>
      <xdr:col>19</xdr:col>
      <xdr:colOff>177800</xdr:colOff>
      <xdr:row>96</xdr:row>
      <xdr:rowOff>65252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418785"/>
          <a:ext cx="889000" cy="10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164960</xdr:rowOff>
    </xdr:from>
    <xdr:to>
      <xdr:col>15</xdr:col>
      <xdr:colOff>50800</xdr:colOff>
      <xdr:row>96</xdr:row>
      <xdr:rowOff>65252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452710"/>
          <a:ext cx="889000" cy="7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164960</xdr:rowOff>
    </xdr:from>
    <xdr:to>
      <xdr:col>10</xdr:col>
      <xdr:colOff>114300</xdr:colOff>
      <xdr:row>97</xdr:row>
      <xdr:rowOff>60734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52710"/>
          <a:ext cx="889000" cy="23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122763</xdr:rowOff>
    </xdr:from>
    <xdr:to>
      <xdr:col>24</xdr:col>
      <xdr:colOff>114300</xdr:colOff>
      <xdr:row>95</xdr:row>
      <xdr:rowOff>52913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3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145640</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090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80235</xdr:rowOff>
    </xdr:from>
    <xdr:to>
      <xdr:col>20</xdr:col>
      <xdr:colOff>38100</xdr:colOff>
      <xdr:row>96</xdr:row>
      <xdr:rowOff>10385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36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26912</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143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14452</xdr:rowOff>
    </xdr:from>
    <xdr:to>
      <xdr:col>15</xdr:col>
      <xdr:colOff>101600</xdr:colOff>
      <xdr:row>96</xdr:row>
      <xdr:rowOff>116052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7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132579</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624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114160</xdr:rowOff>
    </xdr:from>
    <xdr:to>
      <xdr:col>10</xdr:col>
      <xdr:colOff>165100</xdr:colOff>
      <xdr:row>96</xdr:row>
      <xdr:rowOff>44310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4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60837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177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9934</xdr:rowOff>
    </xdr:from>
    <xdr:to>
      <xdr:col>6</xdr:col>
      <xdr:colOff>38100</xdr:colOff>
      <xdr:row>97</xdr:row>
      <xdr:rowOff>111534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4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128061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41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4818</xdr:rowOff>
    </xdr:from>
    <xdr:to>
      <xdr:col>55</xdr:col>
      <xdr:colOff>0</xdr:colOff>
      <xdr:row>39</xdr:row>
      <xdr:rowOff>125530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691368"/>
          <a:ext cx="838200" cy="120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51251</xdr:rowOff>
    </xdr:from>
    <xdr:to>
      <xdr:col>50</xdr:col>
      <xdr:colOff>114300</xdr:colOff>
      <xdr:row>39</xdr:row>
      <xdr:rowOff>125530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737801"/>
          <a:ext cx="889000" cy="7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51251</xdr:rowOff>
    </xdr:from>
    <xdr:to>
      <xdr:col>45</xdr:col>
      <xdr:colOff>177800</xdr:colOff>
      <xdr:row>39</xdr:row>
      <xdr:rowOff>61161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737801"/>
          <a:ext cx="889000" cy="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71440</xdr:rowOff>
    </xdr:from>
    <xdr:to>
      <xdr:col>41</xdr:col>
      <xdr:colOff>50800</xdr:colOff>
      <xdr:row>39</xdr:row>
      <xdr:rowOff>61161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415090"/>
          <a:ext cx="889000" cy="33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125468</xdr:rowOff>
    </xdr:from>
    <xdr:to>
      <xdr:col>55</xdr:col>
      <xdr:colOff>50800</xdr:colOff>
      <xdr:row>39</xdr:row>
      <xdr:rowOff>55618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64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40395</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55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74730</xdr:rowOff>
    </xdr:from>
    <xdr:to>
      <xdr:col>50</xdr:col>
      <xdr:colOff>165100</xdr:colOff>
      <xdr:row>40</xdr:row>
      <xdr:rowOff>4880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76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167457</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85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451</xdr:rowOff>
    </xdr:from>
    <xdr:to>
      <xdr:col>46</xdr:col>
      <xdr:colOff>38100</xdr:colOff>
      <xdr:row>39</xdr:row>
      <xdr:rowOff>102051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68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93178</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779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10361</xdr:rowOff>
    </xdr:from>
    <xdr:to>
      <xdr:col>41</xdr:col>
      <xdr:colOff>101600</xdr:colOff>
      <xdr:row>39</xdr:row>
      <xdr:rowOff>111961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9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103088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78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20640</xdr:rowOff>
    </xdr:from>
    <xdr:to>
      <xdr:col>36</xdr:col>
      <xdr:colOff>165100</xdr:colOff>
      <xdr:row>37</xdr:row>
      <xdr:rowOff>122240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36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113367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457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112277</xdr:rowOff>
    </xdr:from>
    <xdr:to>
      <xdr:col>55</xdr:col>
      <xdr:colOff>0</xdr:colOff>
      <xdr:row>58</xdr:row>
      <xdr:rowOff>121214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56377"/>
          <a:ext cx="838200" cy="8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119474</xdr:rowOff>
    </xdr:from>
    <xdr:to>
      <xdr:col>50</xdr:col>
      <xdr:colOff>114300</xdr:colOff>
      <xdr:row>58</xdr:row>
      <xdr:rowOff>121214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63574"/>
          <a:ext cx="889000" cy="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94224</xdr:rowOff>
    </xdr:from>
    <xdr:to>
      <xdr:col>45</xdr:col>
      <xdr:colOff>177800</xdr:colOff>
      <xdr:row>58</xdr:row>
      <xdr:rowOff>119474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10038324"/>
          <a:ext cx="889000" cy="2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94224</xdr:rowOff>
    </xdr:from>
    <xdr:to>
      <xdr:col>41</xdr:col>
      <xdr:colOff>50800</xdr:colOff>
      <xdr:row>58</xdr:row>
      <xdr:rowOff>107992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10038324"/>
          <a:ext cx="889000" cy="13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61477</xdr:rowOff>
    </xdr:from>
    <xdr:to>
      <xdr:col>55</xdr:col>
      <xdr:colOff>50800</xdr:colOff>
      <xdr:row>58</xdr:row>
      <xdr:rowOff>163077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00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70414</xdr:rowOff>
    </xdr:from>
    <xdr:to>
      <xdr:col>50</xdr:col>
      <xdr:colOff>165100</xdr:colOff>
      <xdr:row>59</xdr:row>
      <xdr:rowOff>564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1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163141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10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68674</xdr:rowOff>
    </xdr:from>
    <xdr:to>
      <xdr:col>46</xdr:col>
      <xdr:colOff>38100</xdr:colOff>
      <xdr:row>58</xdr:row>
      <xdr:rowOff>170274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1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161401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10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43424</xdr:rowOff>
    </xdr:from>
    <xdr:to>
      <xdr:col>41</xdr:col>
      <xdr:colOff>101600</xdr:colOff>
      <xdr:row>58</xdr:row>
      <xdr:rowOff>145024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8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136151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8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57192</xdr:rowOff>
    </xdr:from>
    <xdr:to>
      <xdr:col>36</xdr:col>
      <xdr:colOff>165100</xdr:colOff>
      <xdr:row>58</xdr:row>
      <xdr:rowOff>158792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0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149919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9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136212</xdr:rowOff>
    </xdr:from>
    <xdr:to>
      <xdr:col>55</xdr:col>
      <xdr:colOff>0</xdr:colOff>
      <xdr:row>78</xdr:row>
      <xdr:rowOff>138416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09312"/>
          <a:ext cx="838200" cy="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134009</xdr:rowOff>
    </xdr:from>
    <xdr:to>
      <xdr:col>50</xdr:col>
      <xdr:colOff>114300</xdr:colOff>
      <xdr:row>78</xdr:row>
      <xdr:rowOff>136212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07109"/>
          <a:ext cx="889000" cy="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134009</xdr:rowOff>
    </xdr:from>
    <xdr:to>
      <xdr:col>45</xdr:col>
      <xdr:colOff>177800</xdr:colOff>
      <xdr:row>78</xdr:row>
      <xdr:rowOff>134592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507109"/>
          <a:ext cx="889000" cy="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134592</xdr:rowOff>
    </xdr:from>
    <xdr:to>
      <xdr:col>41</xdr:col>
      <xdr:colOff>50800</xdr:colOff>
      <xdr:row>78</xdr:row>
      <xdr:rowOff>139359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507692"/>
          <a:ext cx="889000" cy="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87616</xdr:rowOff>
    </xdr:from>
    <xdr:to>
      <xdr:col>55</xdr:col>
      <xdr:colOff>50800</xdr:colOff>
      <xdr:row>79</xdr:row>
      <xdr:rowOff>17766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85412</xdr:rowOff>
    </xdr:from>
    <xdr:to>
      <xdr:col>50</xdr:col>
      <xdr:colOff>165100</xdr:colOff>
      <xdr:row>79</xdr:row>
      <xdr:rowOff>15562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6689</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83209</xdr:rowOff>
    </xdr:from>
    <xdr:to>
      <xdr:col>46</xdr:col>
      <xdr:colOff>38100</xdr:colOff>
      <xdr:row>79</xdr:row>
      <xdr:rowOff>13359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4486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4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83792</xdr:rowOff>
    </xdr:from>
    <xdr:to>
      <xdr:col>41</xdr:col>
      <xdr:colOff>101600</xdr:colOff>
      <xdr:row>79</xdr:row>
      <xdr:rowOff>13942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5069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54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88559</xdr:rowOff>
    </xdr:from>
    <xdr:to>
      <xdr:col>36</xdr:col>
      <xdr:colOff>165100</xdr:colOff>
      <xdr:row>79</xdr:row>
      <xdr:rowOff>18709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6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9836</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3017" y="135543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36171</xdr:rowOff>
    </xdr:from>
    <xdr:to>
      <xdr:col>55</xdr:col>
      <xdr:colOff>0</xdr:colOff>
      <xdr:row>98</xdr:row>
      <xdr:rowOff>74247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38271"/>
          <a:ext cx="838200" cy="38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71095</xdr:rowOff>
    </xdr:from>
    <xdr:to>
      <xdr:col>50</xdr:col>
      <xdr:colOff>114300</xdr:colOff>
      <xdr:row>98</xdr:row>
      <xdr:rowOff>74247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73195"/>
          <a:ext cx="889000" cy="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12768</xdr:rowOff>
    </xdr:from>
    <xdr:to>
      <xdr:col>45</xdr:col>
      <xdr:colOff>177800</xdr:colOff>
      <xdr:row>98</xdr:row>
      <xdr:rowOff>71095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14868"/>
          <a:ext cx="889000" cy="5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6786</xdr:rowOff>
    </xdr:from>
    <xdr:to>
      <xdr:col>41</xdr:col>
      <xdr:colOff>50800</xdr:colOff>
      <xdr:row>98</xdr:row>
      <xdr:rowOff>12768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08886"/>
          <a:ext cx="889000" cy="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156821</xdr:rowOff>
    </xdr:from>
    <xdr:to>
      <xdr:col>55</xdr:col>
      <xdr:colOff>50800</xdr:colOff>
      <xdr:row>98</xdr:row>
      <xdr:rowOff>86971</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8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71748</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23447</xdr:rowOff>
    </xdr:from>
    <xdr:to>
      <xdr:col>50</xdr:col>
      <xdr:colOff>165100</xdr:colOff>
      <xdr:row>98</xdr:row>
      <xdr:rowOff>125047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2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116174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1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20295</xdr:rowOff>
    </xdr:from>
    <xdr:to>
      <xdr:col>46</xdr:col>
      <xdr:colOff>38100</xdr:colOff>
      <xdr:row>98</xdr:row>
      <xdr:rowOff>121895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2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113022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1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133418</xdr:rowOff>
    </xdr:from>
    <xdr:to>
      <xdr:col>41</xdr:col>
      <xdr:colOff>101600</xdr:colOff>
      <xdr:row>98</xdr:row>
      <xdr:rowOff>63568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6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54695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5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127436</xdr:rowOff>
    </xdr:from>
    <xdr:to>
      <xdr:col>36</xdr:col>
      <xdr:colOff>165100</xdr:colOff>
      <xdr:row>98</xdr:row>
      <xdr:rowOff>57586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5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48713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5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132893</xdr:rowOff>
    </xdr:from>
    <xdr:to>
      <xdr:col>85</xdr:col>
      <xdr:colOff>127000</xdr:colOff>
      <xdr:row>38</xdr:row>
      <xdr:rowOff>139274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47993"/>
          <a:ext cx="838200" cy="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100715</xdr:rowOff>
    </xdr:from>
    <xdr:to>
      <xdr:col>81</xdr:col>
      <xdr:colOff>50800</xdr:colOff>
      <xdr:row>38</xdr:row>
      <xdr:rowOff>139274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15815"/>
          <a:ext cx="889000" cy="38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100715</xdr:rowOff>
    </xdr:from>
    <xdr:to>
      <xdr:col>76</xdr:col>
      <xdr:colOff>114300</xdr:colOff>
      <xdr:row>38</xdr:row>
      <xdr:rowOff>120726</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615815"/>
          <a:ext cx="889000" cy="2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143524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65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96303</xdr:rowOff>
    </xdr:from>
    <xdr:to>
      <xdr:col>71</xdr:col>
      <xdr:colOff>177800</xdr:colOff>
      <xdr:row>38</xdr:row>
      <xdr:rowOff>120726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11403"/>
          <a:ext cx="889000" cy="2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82093</xdr:rowOff>
    </xdr:from>
    <xdr:to>
      <xdr:col>85</xdr:col>
      <xdr:colOff>177800</xdr:colOff>
      <xdr:row>39</xdr:row>
      <xdr:rowOff>12243</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9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6868</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88474</xdr:rowOff>
    </xdr:from>
    <xdr:to>
      <xdr:col>81</xdr:col>
      <xdr:colOff>101600</xdr:colOff>
      <xdr:row>39</xdr:row>
      <xdr:rowOff>18624</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9751</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24333" y="6696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49915</xdr:rowOff>
    </xdr:from>
    <xdr:to>
      <xdr:col>76</xdr:col>
      <xdr:colOff>165100</xdr:colOff>
      <xdr:row>38</xdr:row>
      <xdr:rowOff>151515</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6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168041</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34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69926</xdr:rowOff>
    </xdr:from>
    <xdr:to>
      <xdr:col>72</xdr:col>
      <xdr:colOff>38100</xdr:colOff>
      <xdr:row>39</xdr:row>
      <xdr:rowOff>76</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8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162653</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7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45503</xdr:rowOff>
    </xdr:from>
    <xdr:to>
      <xdr:col>67</xdr:col>
      <xdr:colOff>101600</xdr:colOff>
      <xdr:row>38</xdr:row>
      <xdr:rowOff>147103</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6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138230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5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18526</xdr:rowOff>
    </xdr:from>
    <xdr:to>
      <xdr:col>85</xdr:col>
      <xdr:colOff>127000</xdr:colOff>
      <xdr:row>78</xdr:row>
      <xdr:rowOff>25442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391626"/>
          <a:ext cx="838200" cy="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25442</xdr:rowOff>
    </xdr:from>
    <xdr:to>
      <xdr:col>81</xdr:col>
      <xdr:colOff>50800</xdr:colOff>
      <xdr:row>78</xdr:row>
      <xdr:rowOff>40067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98542"/>
          <a:ext cx="889000" cy="1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39008</xdr:rowOff>
    </xdr:from>
    <xdr:to>
      <xdr:col>76</xdr:col>
      <xdr:colOff>114300</xdr:colOff>
      <xdr:row>78</xdr:row>
      <xdr:rowOff>40067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412108"/>
          <a:ext cx="889000" cy="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38622</xdr:rowOff>
    </xdr:from>
    <xdr:to>
      <xdr:col>71</xdr:col>
      <xdr:colOff>177800</xdr:colOff>
      <xdr:row>78</xdr:row>
      <xdr:rowOff>39008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411722"/>
          <a:ext cx="889000" cy="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139176</xdr:rowOff>
    </xdr:from>
    <xdr:to>
      <xdr:col>85</xdr:col>
      <xdr:colOff>177800</xdr:colOff>
      <xdr:row>78</xdr:row>
      <xdr:rowOff>69326</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4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54103</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5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146092</xdr:rowOff>
    </xdr:from>
    <xdr:to>
      <xdr:col>81</xdr:col>
      <xdr:colOff>101600</xdr:colOff>
      <xdr:row>78</xdr:row>
      <xdr:rowOff>76242</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4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67369</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4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160717</xdr:rowOff>
    </xdr:from>
    <xdr:to>
      <xdr:col>76</xdr:col>
      <xdr:colOff>165100</xdr:colOff>
      <xdr:row>78</xdr:row>
      <xdr:rowOff>90867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6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81994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55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159658</xdr:rowOff>
    </xdr:from>
    <xdr:to>
      <xdr:col>72</xdr:col>
      <xdr:colOff>38100</xdr:colOff>
      <xdr:row>78</xdr:row>
      <xdr:rowOff>89808</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6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80935</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5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159272</xdr:rowOff>
    </xdr:from>
    <xdr:to>
      <xdr:col>67</xdr:col>
      <xdr:colOff>101600</xdr:colOff>
      <xdr:row>78</xdr:row>
      <xdr:rowOff>89422</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6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80549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5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158606</xdr:rowOff>
    </xdr:from>
    <xdr:to>
      <xdr:col>85</xdr:col>
      <xdr:colOff>127000</xdr:colOff>
      <xdr:row>98</xdr:row>
      <xdr:rowOff>77370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789256"/>
          <a:ext cx="838200" cy="9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76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5169</xdr:rowOff>
    </xdr:from>
    <xdr:to>
      <xdr:col>81</xdr:col>
      <xdr:colOff>50800</xdr:colOff>
      <xdr:row>98</xdr:row>
      <xdr:rowOff>77370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807269"/>
          <a:ext cx="889000" cy="7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5169</xdr:rowOff>
    </xdr:from>
    <xdr:to>
      <xdr:col>76</xdr:col>
      <xdr:colOff>114300</xdr:colOff>
      <xdr:row>98</xdr:row>
      <xdr:rowOff>29998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807269"/>
          <a:ext cx="889000" cy="2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29998</xdr:rowOff>
    </xdr:from>
    <xdr:to>
      <xdr:col>71</xdr:col>
      <xdr:colOff>177800</xdr:colOff>
      <xdr:row>99</xdr:row>
      <xdr:rowOff>2834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32098"/>
          <a:ext cx="889000" cy="14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107806</xdr:rowOff>
    </xdr:from>
    <xdr:to>
      <xdr:col>85</xdr:col>
      <xdr:colOff>177800</xdr:colOff>
      <xdr:row>98</xdr:row>
      <xdr:rowOff>37956</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73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130683</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58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26570</xdr:rowOff>
    </xdr:from>
    <xdr:to>
      <xdr:col>81</xdr:col>
      <xdr:colOff>101600</xdr:colOff>
      <xdr:row>98</xdr:row>
      <xdr:rowOff>128170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2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119297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92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125819</xdr:rowOff>
    </xdr:from>
    <xdr:to>
      <xdr:col>76</xdr:col>
      <xdr:colOff>165100</xdr:colOff>
      <xdr:row>98</xdr:row>
      <xdr:rowOff>55969</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75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72496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53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150648</xdr:rowOff>
    </xdr:from>
    <xdr:to>
      <xdr:col>72</xdr:col>
      <xdr:colOff>38100</xdr:colOff>
      <xdr:row>98</xdr:row>
      <xdr:rowOff>80798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8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71925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87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123484</xdr:rowOff>
    </xdr:from>
    <xdr:to>
      <xdr:col>67</xdr:col>
      <xdr:colOff>101600</xdr:colOff>
      <xdr:row>99</xdr:row>
      <xdr:rowOff>53634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2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44761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1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139548</xdr:rowOff>
    </xdr:from>
    <xdr:to>
      <xdr:col>116</xdr:col>
      <xdr:colOff>63500</xdr:colOff>
      <xdr:row>38</xdr:row>
      <xdr:rowOff>153530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6140298"/>
          <a:ext cx="838200" cy="528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109923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45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153530</xdr:rowOff>
    </xdr:from>
    <xdr:to>
      <xdr:col>111</xdr:col>
      <xdr:colOff>177800</xdr:colOff>
      <xdr:row>38</xdr:row>
      <xdr:rowOff>168732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668630"/>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142596</xdr:rowOff>
    </xdr:from>
    <xdr:to>
      <xdr:col>107</xdr:col>
      <xdr:colOff>50800</xdr:colOff>
      <xdr:row>38</xdr:row>
      <xdr:rowOff>168732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657696"/>
          <a:ext cx="889000" cy="2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142596</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6657696"/>
          <a:ext cx="889000" cy="7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88748</xdr:rowOff>
    </xdr:from>
    <xdr:to>
      <xdr:col>116</xdr:col>
      <xdr:colOff>114300</xdr:colOff>
      <xdr:row>36</xdr:row>
      <xdr:rowOff>18898</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08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111625</xdr:rowOff>
    </xdr:from>
    <xdr:ext cx="534377"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594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102730</xdr:rowOff>
    </xdr:from>
    <xdr:to>
      <xdr:col>112</xdr:col>
      <xdr:colOff>38100</xdr:colOff>
      <xdr:row>39</xdr:row>
      <xdr:rowOff>32880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24007</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71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117932</xdr:rowOff>
    </xdr:from>
    <xdr:to>
      <xdr:col>107</xdr:col>
      <xdr:colOff>101600</xdr:colOff>
      <xdr:row>39</xdr:row>
      <xdr:rowOff>48082</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39209</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72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91796</xdr:rowOff>
    </xdr:from>
    <xdr:to>
      <xdr:col>102</xdr:col>
      <xdr:colOff>165100</xdr:colOff>
      <xdr:row>39</xdr:row>
      <xdr:rowOff>21946</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0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13073</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699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89660</xdr:rowOff>
    </xdr:from>
    <xdr:to>
      <xdr:col>116</xdr:col>
      <xdr:colOff>63500</xdr:colOff>
      <xdr:row>58</xdr:row>
      <xdr:rowOff>89774</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33760"/>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89660</xdr:rowOff>
    </xdr:from>
    <xdr:to>
      <xdr:col>111</xdr:col>
      <xdr:colOff>177800</xdr:colOff>
      <xdr:row>58</xdr:row>
      <xdr:rowOff>89751</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033760"/>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89751</xdr:rowOff>
    </xdr:from>
    <xdr:to>
      <xdr:col>107</xdr:col>
      <xdr:colOff>50800</xdr:colOff>
      <xdr:row>58</xdr:row>
      <xdr:rowOff>90048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033851"/>
          <a:ext cx="889000" cy="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90048</xdr:rowOff>
    </xdr:from>
    <xdr:to>
      <xdr:col>102</xdr:col>
      <xdr:colOff>114300</xdr:colOff>
      <xdr:row>58</xdr:row>
      <xdr:rowOff>90254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034148"/>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38974</xdr:rowOff>
    </xdr:from>
    <xdr:to>
      <xdr:col>116</xdr:col>
      <xdr:colOff>114300</xdr:colOff>
      <xdr:row>58</xdr:row>
      <xdr:rowOff>140574</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8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153532</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2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38860</xdr:rowOff>
    </xdr:from>
    <xdr:to>
      <xdr:col>112</xdr:col>
      <xdr:colOff>38100</xdr:colOff>
      <xdr:row>58</xdr:row>
      <xdr:rowOff>140460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8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131587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7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38951</xdr:rowOff>
    </xdr:from>
    <xdr:to>
      <xdr:col>107</xdr:col>
      <xdr:colOff>101600</xdr:colOff>
      <xdr:row>58</xdr:row>
      <xdr:rowOff>140551</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98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131678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075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39248</xdr:rowOff>
    </xdr:from>
    <xdr:to>
      <xdr:col>102</xdr:col>
      <xdr:colOff>165100</xdr:colOff>
      <xdr:row>58</xdr:row>
      <xdr:rowOff>140848</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8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131975</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076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39454</xdr:rowOff>
    </xdr:from>
    <xdr:to>
      <xdr:col>98</xdr:col>
      <xdr:colOff>38100</xdr:colOff>
      <xdr:row>58</xdr:row>
      <xdr:rowOff>141054</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98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132181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07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129332</xdr:rowOff>
    </xdr:from>
    <xdr:to>
      <xdr:col>116</xdr:col>
      <xdr:colOff>63500</xdr:colOff>
      <xdr:row>77</xdr:row>
      <xdr:rowOff>43182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473732"/>
          <a:ext cx="838200" cy="77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129332</xdr:rowOff>
    </xdr:from>
    <xdr:to>
      <xdr:col>111</xdr:col>
      <xdr:colOff>177800</xdr:colOff>
      <xdr:row>73</xdr:row>
      <xdr:rowOff>50971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473732"/>
          <a:ext cx="889000" cy="9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50971</xdr:rowOff>
    </xdr:from>
    <xdr:to>
      <xdr:col>107</xdr:col>
      <xdr:colOff>50800</xdr:colOff>
      <xdr:row>73</xdr:row>
      <xdr:rowOff>107679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566821"/>
          <a:ext cx="889000" cy="5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163082</xdr:rowOff>
    </xdr:from>
    <xdr:to>
      <xdr:col>102</xdr:col>
      <xdr:colOff>114300</xdr:colOff>
      <xdr:row>73</xdr:row>
      <xdr:rowOff>107679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507482"/>
          <a:ext cx="889000" cy="11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163832</xdr:rowOff>
    </xdr:from>
    <xdr:to>
      <xdr:col>116</xdr:col>
      <xdr:colOff>114300</xdr:colOff>
      <xdr:row>77</xdr:row>
      <xdr:rowOff>93982</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19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142259</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17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78532</xdr:rowOff>
    </xdr:from>
    <xdr:to>
      <xdr:col>112</xdr:col>
      <xdr:colOff>38100</xdr:colOff>
      <xdr:row>73</xdr:row>
      <xdr:rowOff>8682</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42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25209</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19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171</xdr:rowOff>
    </xdr:from>
    <xdr:to>
      <xdr:col>107</xdr:col>
      <xdr:colOff>101600</xdr:colOff>
      <xdr:row>73</xdr:row>
      <xdr:rowOff>101771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51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118298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291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56879</xdr:rowOff>
    </xdr:from>
    <xdr:to>
      <xdr:col>102</xdr:col>
      <xdr:colOff>165100</xdr:colOff>
      <xdr:row>73</xdr:row>
      <xdr:rowOff>158479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57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3556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34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112282</xdr:rowOff>
    </xdr:from>
    <xdr:to>
      <xdr:col>98</xdr:col>
      <xdr:colOff>38100</xdr:colOff>
      <xdr:row>73</xdr:row>
      <xdr:rowOff>42432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45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58959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23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歳出決算総額は、住民一人当たりコストで</a:t>
          </a:r>
          <a:r>
            <a:rPr kumimoji="1" lang="en-US" altLang="ja-JP" sz="1300">
              <a:latin typeface="ＭＳ Ｐゴシック" panose="020B0600070205080204" pitchFamily="50" charset="-128"/>
              <a:ea typeface="ＭＳ Ｐゴシック" panose="020B0600070205080204" pitchFamily="50" charset="-128"/>
            </a:rPr>
            <a:t>749,480</a:t>
          </a:r>
          <a:r>
            <a:rPr kumimoji="1" lang="ja-JP" altLang="en-US" sz="1300">
              <a:latin typeface="ＭＳ Ｐゴシック" panose="020B0600070205080204" pitchFamily="50" charset="-128"/>
              <a:ea typeface="ＭＳ Ｐゴシック" panose="020B0600070205080204" pitchFamily="50" charset="-128"/>
            </a:rPr>
            <a:t>円となり、昨年度より</a:t>
          </a:r>
          <a:r>
            <a:rPr kumimoji="1" lang="en-US" altLang="ja-JP" sz="1300">
              <a:latin typeface="ＭＳ Ｐゴシック" panose="020B0600070205080204" pitchFamily="50" charset="-128"/>
              <a:ea typeface="ＭＳ Ｐゴシック" panose="020B0600070205080204" pitchFamily="50" charset="-128"/>
            </a:rPr>
            <a:t>62,644</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増加の要因は普通建設事業費の駅自由通路改修事業や通学路交通安全対策事業の事業費増加によるものや、扶助費の定額減税・調整給付金事業、障害者自立支援給付費の増加によるものである。</a:t>
          </a:r>
        </a:p>
        <a:p>
          <a:r>
            <a:rPr kumimoji="1" lang="ja-JP" altLang="en-US" sz="1300">
              <a:latin typeface="ＭＳ Ｐゴシック" panose="020B0600070205080204" pitchFamily="50" charset="-128"/>
              <a:ea typeface="ＭＳ Ｐゴシック" panose="020B0600070205080204" pitchFamily="50" charset="-128"/>
            </a:rPr>
            <a:t>また、類似団体と比較して一人当たりのコストが高い状況となっているものは、投資及び出資金であり</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これは下水道事業の法的化に伴うものである。</a:t>
          </a:r>
        </a:p>
        <a:p>
          <a:r>
            <a:rPr kumimoji="1" lang="ja-JP" altLang="en-US" sz="1300">
              <a:latin typeface="ＭＳ Ｐゴシック" panose="020B0600070205080204" pitchFamily="50" charset="-128"/>
              <a:ea typeface="ＭＳ Ｐゴシック" panose="020B0600070205080204" pitchFamily="50" charset="-128"/>
            </a:rPr>
            <a:t>下水道使用料の見直し等により下水道事業の健全化を図ることで繰出金の抑制へつなげたい。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佐賀県江北町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9,617
9,517
24.88
7,510,465
7,207,745
281,048
3,506,874
4,486,608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148082</xdr:rowOff>
    </xdr:from>
    <xdr:to>
      <xdr:col>24</xdr:col>
      <xdr:colOff>63500</xdr:colOff>
      <xdr:row>38</xdr:row>
      <xdr:rowOff>11557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91732"/>
          <a:ext cx="838200"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2032</xdr:rowOff>
    </xdr:from>
    <xdr:to>
      <xdr:col>19</xdr:col>
      <xdr:colOff>177800</xdr:colOff>
      <xdr:row>38</xdr:row>
      <xdr:rowOff>11557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517132"/>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2032</xdr:rowOff>
    </xdr:from>
    <xdr:to>
      <xdr:col>15</xdr:col>
      <xdr:colOff>50800</xdr:colOff>
      <xdr:row>38</xdr:row>
      <xdr:rowOff>18542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17132"/>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14351</xdr:rowOff>
    </xdr:from>
    <xdr:to>
      <xdr:col>10</xdr:col>
      <xdr:colOff>114300</xdr:colOff>
      <xdr:row>38</xdr:row>
      <xdr:rowOff>18542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29451"/>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97282</xdr:rowOff>
    </xdr:from>
    <xdr:to>
      <xdr:col>24</xdr:col>
      <xdr:colOff>114300</xdr:colOff>
      <xdr:row>38</xdr:row>
      <xdr:rowOff>27432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4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75709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1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132207</xdr:rowOff>
    </xdr:from>
    <xdr:to>
      <xdr:col>20</xdr:col>
      <xdr:colOff>38100</xdr:colOff>
      <xdr:row>38</xdr:row>
      <xdr:rowOff>62357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7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53484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68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122682</xdr:rowOff>
    </xdr:from>
    <xdr:to>
      <xdr:col>15</xdr:col>
      <xdr:colOff>101600</xdr:colOff>
      <xdr:row>38</xdr:row>
      <xdr:rowOff>52832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6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43959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5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139192</xdr:rowOff>
    </xdr:from>
    <xdr:to>
      <xdr:col>10</xdr:col>
      <xdr:colOff>165100</xdr:colOff>
      <xdr:row>38</xdr:row>
      <xdr:rowOff>69342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8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60469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7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135001</xdr:rowOff>
    </xdr:from>
    <xdr:to>
      <xdr:col>6</xdr:col>
      <xdr:colOff>38100</xdr:colOff>
      <xdr:row>38</xdr:row>
      <xdr:rowOff>65151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7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56278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71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157017</xdr:rowOff>
    </xdr:from>
    <xdr:to>
      <xdr:col>24</xdr:col>
      <xdr:colOff>63500</xdr:colOff>
      <xdr:row>58</xdr:row>
      <xdr:rowOff>10062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29667"/>
          <a:ext cx="838200" cy="2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140122</xdr:rowOff>
    </xdr:from>
    <xdr:to>
      <xdr:col>19</xdr:col>
      <xdr:colOff>177800</xdr:colOff>
      <xdr:row>58</xdr:row>
      <xdr:rowOff>10062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12772"/>
          <a:ext cx="889000" cy="41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140122</xdr:rowOff>
    </xdr:from>
    <xdr:to>
      <xdr:col>15</xdr:col>
      <xdr:colOff>50800</xdr:colOff>
      <xdr:row>58</xdr:row>
      <xdr:rowOff>24747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12772"/>
          <a:ext cx="889000" cy="5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146514</xdr:rowOff>
    </xdr:from>
    <xdr:to>
      <xdr:col>10</xdr:col>
      <xdr:colOff>114300</xdr:colOff>
      <xdr:row>58</xdr:row>
      <xdr:rowOff>24747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19164"/>
          <a:ext cx="889000" cy="49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106217</xdr:rowOff>
    </xdr:from>
    <xdr:to>
      <xdr:col>24</xdr:col>
      <xdr:colOff>114300</xdr:colOff>
      <xdr:row>58</xdr:row>
      <xdr:rowOff>36367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21698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4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130712</xdr:rowOff>
    </xdr:from>
    <xdr:to>
      <xdr:col>20</xdr:col>
      <xdr:colOff>38100</xdr:colOff>
      <xdr:row>58</xdr:row>
      <xdr:rowOff>60862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51989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96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89322</xdr:rowOff>
    </xdr:from>
    <xdr:to>
      <xdr:col>15</xdr:col>
      <xdr:colOff>101600</xdr:colOff>
      <xdr:row>58</xdr:row>
      <xdr:rowOff>19472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10599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54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145397</xdr:rowOff>
    </xdr:from>
    <xdr:to>
      <xdr:col>10</xdr:col>
      <xdr:colOff>165100</xdr:colOff>
      <xdr:row>58</xdr:row>
      <xdr:rowOff>75547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66674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1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95714</xdr:rowOff>
    </xdr:from>
    <xdr:to>
      <xdr:col>6</xdr:col>
      <xdr:colOff>38100</xdr:colOff>
      <xdr:row>58</xdr:row>
      <xdr:rowOff>25864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6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16991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100426</xdr:rowOff>
    </xdr:from>
    <xdr:to>
      <xdr:col>24</xdr:col>
      <xdr:colOff>63500</xdr:colOff>
      <xdr:row>77</xdr:row>
      <xdr:rowOff>7196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30626"/>
          <a:ext cx="838200" cy="7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7196</xdr:rowOff>
    </xdr:from>
    <xdr:to>
      <xdr:col>19</xdr:col>
      <xdr:colOff>177800</xdr:colOff>
      <xdr:row>77</xdr:row>
      <xdr:rowOff>59176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08846"/>
          <a:ext cx="889000" cy="5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130149</xdr:rowOff>
    </xdr:from>
    <xdr:to>
      <xdr:col>15</xdr:col>
      <xdr:colOff>50800</xdr:colOff>
      <xdr:row>77</xdr:row>
      <xdr:rowOff>59176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60349"/>
          <a:ext cx="889000" cy="10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130149</xdr:rowOff>
    </xdr:from>
    <xdr:to>
      <xdr:col>10</xdr:col>
      <xdr:colOff>114300</xdr:colOff>
      <xdr:row>77</xdr:row>
      <xdr:rowOff>154578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60349"/>
          <a:ext cx="889000" cy="19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49626</xdr:rowOff>
    </xdr:from>
    <xdr:to>
      <xdr:col>24</xdr:col>
      <xdr:colOff>114300</xdr:colOff>
      <xdr:row>76</xdr:row>
      <xdr:rowOff>151226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7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72503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3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127846</xdr:rowOff>
    </xdr:from>
    <xdr:to>
      <xdr:col>20</xdr:col>
      <xdr:colOff>38100</xdr:colOff>
      <xdr:row>77</xdr:row>
      <xdr:rowOff>57996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5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49123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50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8376</xdr:rowOff>
    </xdr:from>
    <xdr:to>
      <xdr:col>15</xdr:col>
      <xdr:colOff>101600</xdr:colOff>
      <xdr:row>77</xdr:row>
      <xdr:rowOff>109976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1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101103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02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79349</xdr:rowOff>
    </xdr:from>
    <xdr:to>
      <xdr:col>10</xdr:col>
      <xdr:colOff>165100</xdr:colOff>
      <xdr:row>77</xdr:row>
      <xdr:rowOff>9499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0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26026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84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103778</xdr:rowOff>
    </xdr:from>
    <xdr:to>
      <xdr:col>6</xdr:col>
      <xdr:colOff>38100</xdr:colOff>
      <xdr:row>78</xdr:row>
      <xdr:rowOff>33928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0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25055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98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119791</xdr:rowOff>
    </xdr:from>
    <xdr:to>
      <xdr:col>24</xdr:col>
      <xdr:colOff>63500</xdr:colOff>
      <xdr:row>98</xdr:row>
      <xdr:rowOff>121126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21891"/>
          <a:ext cx="838200" cy="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113962</xdr:rowOff>
    </xdr:from>
    <xdr:to>
      <xdr:col>19</xdr:col>
      <xdr:colOff>177800</xdr:colOff>
      <xdr:row>98</xdr:row>
      <xdr:rowOff>119791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16062"/>
          <a:ext cx="8890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106679</xdr:rowOff>
    </xdr:from>
    <xdr:to>
      <xdr:col>15</xdr:col>
      <xdr:colOff>50800</xdr:colOff>
      <xdr:row>98</xdr:row>
      <xdr:rowOff>113962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08779"/>
          <a:ext cx="889000" cy="7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106679</xdr:rowOff>
    </xdr:from>
    <xdr:to>
      <xdr:col>10</xdr:col>
      <xdr:colOff>114300</xdr:colOff>
      <xdr:row>98</xdr:row>
      <xdr:rowOff>115196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8779"/>
          <a:ext cx="889000" cy="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70326</xdr:rowOff>
    </xdr:from>
    <xdr:to>
      <xdr:col>24</xdr:col>
      <xdr:colOff>114300</xdr:colOff>
      <xdr:row>99</xdr:row>
      <xdr:rowOff>476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7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68991</xdr:rowOff>
    </xdr:from>
    <xdr:to>
      <xdr:col>20</xdr:col>
      <xdr:colOff>38100</xdr:colOff>
      <xdr:row>98</xdr:row>
      <xdr:rowOff>170591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7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161718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6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63162</xdr:rowOff>
    </xdr:from>
    <xdr:to>
      <xdr:col>15</xdr:col>
      <xdr:colOff>101600</xdr:colOff>
      <xdr:row>98</xdr:row>
      <xdr:rowOff>164762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155889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5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55879</xdr:rowOff>
    </xdr:from>
    <xdr:to>
      <xdr:col>10</xdr:col>
      <xdr:colOff>165100</xdr:colOff>
      <xdr:row>98</xdr:row>
      <xdr:rowOff>157479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148606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5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64396</xdr:rowOff>
    </xdr:from>
    <xdr:to>
      <xdr:col>6</xdr:col>
      <xdr:colOff>38100</xdr:colOff>
      <xdr:row>98</xdr:row>
      <xdr:rowOff>165996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6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157123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5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115880</xdr:rowOff>
    </xdr:from>
    <xdr:to>
      <xdr:col>55</xdr:col>
      <xdr:colOff>0</xdr:colOff>
      <xdr:row>38</xdr:row>
      <xdr:rowOff>115925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30980"/>
          <a:ext cx="8382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115880</xdr:rowOff>
    </xdr:from>
    <xdr:to>
      <xdr:col>50</xdr:col>
      <xdr:colOff>114300</xdr:colOff>
      <xdr:row>38</xdr:row>
      <xdr:rowOff>115925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630980"/>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115925</xdr:rowOff>
    </xdr:from>
    <xdr:to>
      <xdr:col>45</xdr:col>
      <xdr:colOff>177800</xdr:colOff>
      <xdr:row>38</xdr:row>
      <xdr:rowOff>116063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631025"/>
          <a:ext cx="8890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116063</xdr:rowOff>
    </xdr:from>
    <xdr:to>
      <xdr:col>41</xdr:col>
      <xdr:colOff>50800</xdr:colOff>
      <xdr:row>38</xdr:row>
      <xdr:rowOff>116154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31163"/>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65125</xdr:rowOff>
    </xdr:from>
    <xdr:to>
      <xdr:col>55</xdr:col>
      <xdr:colOff>50800</xdr:colOff>
      <xdr:row>38</xdr:row>
      <xdr:rowOff>166725</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8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65080</xdr:rowOff>
    </xdr:from>
    <xdr:to>
      <xdr:col>50</xdr:col>
      <xdr:colOff>165100</xdr:colOff>
      <xdr:row>38</xdr:row>
      <xdr:rowOff>166680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8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157807</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7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65125</xdr:rowOff>
    </xdr:from>
    <xdr:to>
      <xdr:col>46</xdr:col>
      <xdr:colOff>38100</xdr:colOff>
      <xdr:row>38</xdr:row>
      <xdr:rowOff>166725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8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157852</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729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65263</xdr:rowOff>
    </xdr:from>
    <xdr:to>
      <xdr:col>41</xdr:col>
      <xdr:colOff>101600</xdr:colOff>
      <xdr:row>38</xdr:row>
      <xdr:rowOff>166863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8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157990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73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65354</xdr:rowOff>
    </xdr:from>
    <xdr:to>
      <xdr:col>36</xdr:col>
      <xdr:colOff>165100</xdr:colOff>
      <xdr:row>38</xdr:row>
      <xdr:rowOff>166954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8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158081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731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133977</xdr:rowOff>
    </xdr:from>
    <xdr:to>
      <xdr:col>55</xdr:col>
      <xdr:colOff>0</xdr:colOff>
      <xdr:row>57</xdr:row>
      <xdr:rowOff>143559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906627"/>
          <a:ext cx="838200" cy="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143559</xdr:rowOff>
    </xdr:from>
    <xdr:to>
      <xdr:col>50</xdr:col>
      <xdr:colOff>114300</xdr:colOff>
      <xdr:row>58</xdr:row>
      <xdr:rowOff>7520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916209"/>
          <a:ext cx="889000" cy="3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167433</xdr:rowOff>
    </xdr:from>
    <xdr:to>
      <xdr:col>45</xdr:col>
      <xdr:colOff>177800</xdr:colOff>
      <xdr:row>58</xdr:row>
      <xdr:rowOff>7520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940083"/>
          <a:ext cx="889000" cy="1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167433</xdr:rowOff>
    </xdr:from>
    <xdr:to>
      <xdr:col>41</xdr:col>
      <xdr:colOff>50800</xdr:colOff>
      <xdr:row>58</xdr:row>
      <xdr:rowOff>30852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940083"/>
          <a:ext cx="889000" cy="3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83177</xdr:rowOff>
    </xdr:from>
    <xdr:to>
      <xdr:col>55</xdr:col>
      <xdr:colOff>50800</xdr:colOff>
      <xdr:row>58</xdr:row>
      <xdr:rowOff>13327</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5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106054</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70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92759</xdr:rowOff>
    </xdr:from>
    <xdr:to>
      <xdr:col>50</xdr:col>
      <xdr:colOff>165100</xdr:colOff>
      <xdr:row>58</xdr:row>
      <xdr:rowOff>22909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6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39436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64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128170</xdr:rowOff>
    </xdr:from>
    <xdr:to>
      <xdr:col>46</xdr:col>
      <xdr:colOff>38100</xdr:colOff>
      <xdr:row>58</xdr:row>
      <xdr:rowOff>58320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0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74847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67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116633</xdr:rowOff>
    </xdr:from>
    <xdr:to>
      <xdr:col>41</xdr:col>
      <xdr:colOff>101600</xdr:colOff>
      <xdr:row>58</xdr:row>
      <xdr:rowOff>46783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8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63310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66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151502</xdr:rowOff>
    </xdr:from>
    <xdr:to>
      <xdr:col>36</xdr:col>
      <xdr:colOff>165100</xdr:colOff>
      <xdr:row>58</xdr:row>
      <xdr:rowOff>81652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2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98179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69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160739</xdr:rowOff>
    </xdr:from>
    <xdr:to>
      <xdr:col>55</xdr:col>
      <xdr:colOff>0</xdr:colOff>
      <xdr:row>79</xdr:row>
      <xdr:rowOff>13536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33839"/>
          <a:ext cx="838200" cy="2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160739</xdr:rowOff>
    </xdr:from>
    <xdr:to>
      <xdr:col>50</xdr:col>
      <xdr:colOff>114300</xdr:colOff>
      <xdr:row>78</xdr:row>
      <xdr:rowOff>163528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533839"/>
          <a:ext cx="8890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162747</xdr:rowOff>
    </xdr:from>
    <xdr:to>
      <xdr:col>45</xdr:col>
      <xdr:colOff>177800</xdr:colOff>
      <xdr:row>78</xdr:row>
      <xdr:rowOff>163528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535847"/>
          <a:ext cx="88900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142808</xdr:rowOff>
    </xdr:from>
    <xdr:to>
      <xdr:col>41</xdr:col>
      <xdr:colOff>50800</xdr:colOff>
      <xdr:row>78</xdr:row>
      <xdr:rowOff>162747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515908"/>
          <a:ext cx="889000" cy="1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134186</xdr:rowOff>
    </xdr:from>
    <xdr:to>
      <xdr:col>55</xdr:col>
      <xdr:colOff>50800</xdr:colOff>
      <xdr:row>79</xdr:row>
      <xdr:rowOff>64336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50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49113</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2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109939</xdr:rowOff>
    </xdr:from>
    <xdr:to>
      <xdr:col>50</xdr:col>
      <xdr:colOff>165100</xdr:colOff>
      <xdr:row>79</xdr:row>
      <xdr:rowOff>40089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8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31216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7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112728</xdr:rowOff>
    </xdr:from>
    <xdr:to>
      <xdr:col>46</xdr:col>
      <xdr:colOff>38100</xdr:colOff>
      <xdr:row>79</xdr:row>
      <xdr:rowOff>42878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8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34005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7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111947</xdr:rowOff>
    </xdr:from>
    <xdr:to>
      <xdr:col>41</xdr:col>
      <xdr:colOff>101600</xdr:colOff>
      <xdr:row>79</xdr:row>
      <xdr:rowOff>42097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8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33224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7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92008</xdr:rowOff>
    </xdr:from>
    <xdr:to>
      <xdr:col>36</xdr:col>
      <xdr:colOff>165100</xdr:colOff>
      <xdr:row>79</xdr:row>
      <xdr:rowOff>22158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6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13285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5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59630</xdr:rowOff>
    </xdr:from>
    <xdr:to>
      <xdr:col>55</xdr:col>
      <xdr:colOff>0</xdr:colOff>
      <xdr:row>96</xdr:row>
      <xdr:rowOff>149543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518830"/>
          <a:ext cx="838200" cy="89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149543</xdr:rowOff>
    </xdr:from>
    <xdr:to>
      <xdr:col>50</xdr:col>
      <xdr:colOff>114300</xdr:colOff>
      <xdr:row>97</xdr:row>
      <xdr:rowOff>19996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608743"/>
          <a:ext cx="889000" cy="4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154490</xdr:rowOff>
    </xdr:from>
    <xdr:to>
      <xdr:col>45</xdr:col>
      <xdr:colOff>177800</xdr:colOff>
      <xdr:row>97</xdr:row>
      <xdr:rowOff>19996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613690"/>
          <a:ext cx="889000" cy="3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146434</xdr:rowOff>
    </xdr:from>
    <xdr:to>
      <xdr:col>41</xdr:col>
      <xdr:colOff>50800</xdr:colOff>
      <xdr:row>96</xdr:row>
      <xdr:rowOff>154490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434184"/>
          <a:ext cx="889000" cy="179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8830</xdr:rowOff>
    </xdr:from>
    <xdr:to>
      <xdr:col>55</xdr:col>
      <xdr:colOff>50800</xdr:colOff>
      <xdr:row>96</xdr:row>
      <xdr:rowOff>110430</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46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158707</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4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98743</xdr:rowOff>
    </xdr:from>
    <xdr:to>
      <xdr:col>50</xdr:col>
      <xdr:colOff>165100</xdr:colOff>
      <xdr:row>97</xdr:row>
      <xdr:rowOff>28893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5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20020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650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140646</xdr:rowOff>
    </xdr:from>
    <xdr:to>
      <xdr:col>46</xdr:col>
      <xdr:colOff>38100</xdr:colOff>
      <xdr:row>97</xdr:row>
      <xdr:rowOff>70796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59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61923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692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103690</xdr:rowOff>
    </xdr:from>
    <xdr:to>
      <xdr:col>41</xdr:col>
      <xdr:colOff>101600</xdr:colOff>
      <xdr:row>97</xdr:row>
      <xdr:rowOff>33840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56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24967</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65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95634</xdr:rowOff>
    </xdr:from>
    <xdr:to>
      <xdr:col>36</xdr:col>
      <xdr:colOff>165100</xdr:colOff>
      <xdr:row>96</xdr:row>
      <xdr:rowOff>25784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38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42311</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158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21329</xdr:rowOff>
    </xdr:from>
    <xdr:to>
      <xdr:col>85</xdr:col>
      <xdr:colOff>127000</xdr:colOff>
      <xdr:row>38</xdr:row>
      <xdr:rowOff>26108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536429"/>
          <a:ext cx="838200" cy="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62629</xdr:rowOff>
    </xdr:from>
    <xdr:to>
      <xdr:col>81</xdr:col>
      <xdr:colOff>50800</xdr:colOff>
      <xdr:row>38</xdr:row>
      <xdr:rowOff>26108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406279"/>
          <a:ext cx="889000" cy="13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135770</xdr:rowOff>
    </xdr:from>
    <xdr:to>
      <xdr:col>76</xdr:col>
      <xdr:colOff>114300</xdr:colOff>
      <xdr:row>37</xdr:row>
      <xdr:rowOff>62629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307970"/>
          <a:ext cx="889000" cy="9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135770</xdr:rowOff>
    </xdr:from>
    <xdr:to>
      <xdr:col>71</xdr:col>
      <xdr:colOff>177800</xdr:colOff>
      <xdr:row>38</xdr:row>
      <xdr:rowOff>49381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307970"/>
          <a:ext cx="889000" cy="25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141979</xdr:rowOff>
    </xdr:from>
    <xdr:to>
      <xdr:col>85</xdr:col>
      <xdr:colOff>177800</xdr:colOff>
      <xdr:row>38</xdr:row>
      <xdr:rowOff>72129</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8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56906</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40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146758</xdr:rowOff>
    </xdr:from>
    <xdr:to>
      <xdr:col>81</xdr:col>
      <xdr:colOff>101600</xdr:colOff>
      <xdr:row>38</xdr:row>
      <xdr:rowOff>76908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9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68035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8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11829</xdr:rowOff>
    </xdr:from>
    <xdr:to>
      <xdr:col>76</xdr:col>
      <xdr:colOff>165100</xdr:colOff>
      <xdr:row>37</xdr:row>
      <xdr:rowOff>113429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5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104556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48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84970</xdr:rowOff>
    </xdr:from>
    <xdr:to>
      <xdr:col>72</xdr:col>
      <xdr:colOff>38100</xdr:colOff>
      <xdr:row>37</xdr:row>
      <xdr:rowOff>15120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25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31647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03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170031</xdr:rowOff>
    </xdr:from>
    <xdr:to>
      <xdr:col>67</xdr:col>
      <xdr:colOff>101600</xdr:colOff>
      <xdr:row>38</xdr:row>
      <xdr:rowOff>100181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51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91308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60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93085</xdr:rowOff>
    </xdr:from>
    <xdr:to>
      <xdr:col>85</xdr:col>
      <xdr:colOff>127000</xdr:colOff>
      <xdr:row>58</xdr:row>
      <xdr:rowOff>108728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10037185"/>
          <a:ext cx="838200" cy="15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108728</xdr:rowOff>
    </xdr:from>
    <xdr:to>
      <xdr:col>81</xdr:col>
      <xdr:colOff>50800</xdr:colOff>
      <xdr:row>58</xdr:row>
      <xdr:rowOff>110374</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10052828"/>
          <a:ext cx="88900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110374</xdr:rowOff>
    </xdr:from>
    <xdr:to>
      <xdr:col>76</xdr:col>
      <xdr:colOff>114300</xdr:colOff>
      <xdr:row>58</xdr:row>
      <xdr:rowOff>110393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10054474"/>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110393</xdr:rowOff>
    </xdr:from>
    <xdr:to>
      <xdr:col>71</xdr:col>
      <xdr:colOff>177800</xdr:colOff>
      <xdr:row>58</xdr:row>
      <xdr:rowOff>111585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10054493"/>
          <a:ext cx="8890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42285</xdr:rowOff>
    </xdr:from>
    <xdr:to>
      <xdr:col>85</xdr:col>
      <xdr:colOff>177800</xdr:colOff>
      <xdr:row>58</xdr:row>
      <xdr:rowOff>143885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8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128662</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90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57928</xdr:rowOff>
    </xdr:from>
    <xdr:to>
      <xdr:col>81</xdr:col>
      <xdr:colOff>101600</xdr:colOff>
      <xdr:row>58</xdr:row>
      <xdr:rowOff>159528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1000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150655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9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59574</xdr:rowOff>
    </xdr:from>
    <xdr:to>
      <xdr:col>76</xdr:col>
      <xdr:colOff>165100</xdr:colOff>
      <xdr:row>58</xdr:row>
      <xdr:rowOff>161174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1000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152301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96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59593</xdr:rowOff>
    </xdr:from>
    <xdr:to>
      <xdr:col>72</xdr:col>
      <xdr:colOff>38100</xdr:colOff>
      <xdr:row>58</xdr:row>
      <xdr:rowOff>161193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1000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152320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96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60785</xdr:rowOff>
    </xdr:from>
    <xdr:to>
      <xdr:col>67</xdr:col>
      <xdr:colOff>101600</xdr:colOff>
      <xdr:row>58</xdr:row>
      <xdr:rowOff>162385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1000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153512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9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132893</xdr:rowOff>
    </xdr:from>
    <xdr:to>
      <xdr:col>85</xdr:col>
      <xdr:colOff>127000</xdr:colOff>
      <xdr:row>78</xdr:row>
      <xdr:rowOff>139275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505993"/>
          <a:ext cx="838200" cy="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100715</xdr:rowOff>
    </xdr:from>
    <xdr:to>
      <xdr:col>81</xdr:col>
      <xdr:colOff>50800</xdr:colOff>
      <xdr:row>78</xdr:row>
      <xdr:rowOff>139275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73815"/>
          <a:ext cx="889000" cy="38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100715</xdr:rowOff>
    </xdr:from>
    <xdr:to>
      <xdr:col>76</xdr:col>
      <xdr:colOff>114300</xdr:colOff>
      <xdr:row>78</xdr:row>
      <xdr:rowOff>120726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473815"/>
          <a:ext cx="889000" cy="2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143524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51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96303</xdr:rowOff>
    </xdr:from>
    <xdr:to>
      <xdr:col>71</xdr:col>
      <xdr:colOff>177800</xdr:colOff>
      <xdr:row>78</xdr:row>
      <xdr:rowOff>120726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69403"/>
          <a:ext cx="889000" cy="2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82093</xdr:rowOff>
    </xdr:from>
    <xdr:to>
      <xdr:col>85</xdr:col>
      <xdr:colOff>177800</xdr:colOff>
      <xdr:row>79</xdr:row>
      <xdr:rowOff>12243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5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6868</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88475</xdr:rowOff>
    </xdr:from>
    <xdr:to>
      <xdr:col>81</xdr:col>
      <xdr:colOff>101600</xdr:colOff>
      <xdr:row>79</xdr:row>
      <xdr:rowOff>18625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9752</xdr:rowOff>
    </xdr:from>
    <xdr:ext cx="313932"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24333" y="135543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49915</xdr:rowOff>
    </xdr:from>
    <xdr:to>
      <xdr:col>76</xdr:col>
      <xdr:colOff>165100</xdr:colOff>
      <xdr:row>78</xdr:row>
      <xdr:rowOff>151515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2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168042</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198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69926</xdr:rowOff>
    </xdr:from>
    <xdr:to>
      <xdr:col>72</xdr:col>
      <xdr:colOff>38100</xdr:colOff>
      <xdr:row>79</xdr:row>
      <xdr:rowOff>76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4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162653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3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45503</xdr:rowOff>
    </xdr:from>
    <xdr:to>
      <xdr:col>67</xdr:col>
      <xdr:colOff>101600</xdr:colOff>
      <xdr:row>78</xdr:row>
      <xdr:rowOff>147103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1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138230</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1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18526</xdr:rowOff>
    </xdr:from>
    <xdr:to>
      <xdr:col>85</xdr:col>
      <xdr:colOff>127000</xdr:colOff>
      <xdr:row>98</xdr:row>
      <xdr:rowOff>25442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820626"/>
          <a:ext cx="838200" cy="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25442</xdr:rowOff>
    </xdr:from>
    <xdr:to>
      <xdr:col>81</xdr:col>
      <xdr:colOff>50800</xdr:colOff>
      <xdr:row>98</xdr:row>
      <xdr:rowOff>40067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827542"/>
          <a:ext cx="889000" cy="1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39008</xdr:rowOff>
    </xdr:from>
    <xdr:to>
      <xdr:col>76</xdr:col>
      <xdr:colOff>114300</xdr:colOff>
      <xdr:row>98</xdr:row>
      <xdr:rowOff>40067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841108"/>
          <a:ext cx="889000" cy="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38622</xdr:rowOff>
    </xdr:from>
    <xdr:to>
      <xdr:col>71</xdr:col>
      <xdr:colOff>177800</xdr:colOff>
      <xdr:row>98</xdr:row>
      <xdr:rowOff>39008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840722"/>
          <a:ext cx="889000" cy="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139176</xdr:rowOff>
    </xdr:from>
    <xdr:to>
      <xdr:col>85</xdr:col>
      <xdr:colOff>177800</xdr:colOff>
      <xdr:row>98</xdr:row>
      <xdr:rowOff>69326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6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54103</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8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146092</xdr:rowOff>
    </xdr:from>
    <xdr:to>
      <xdr:col>81</xdr:col>
      <xdr:colOff>101600</xdr:colOff>
      <xdr:row>98</xdr:row>
      <xdr:rowOff>76242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7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67369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6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160717</xdr:rowOff>
    </xdr:from>
    <xdr:to>
      <xdr:col>76</xdr:col>
      <xdr:colOff>165100</xdr:colOff>
      <xdr:row>98</xdr:row>
      <xdr:rowOff>90867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9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81994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84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159658</xdr:rowOff>
    </xdr:from>
    <xdr:to>
      <xdr:col>72</xdr:col>
      <xdr:colOff>38100</xdr:colOff>
      <xdr:row>98</xdr:row>
      <xdr:rowOff>89808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9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80935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83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159272</xdr:rowOff>
    </xdr:from>
    <xdr:to>
      <xdr:col>67</xdr:col>
      <xdr:colOff>101600</xdr:colOff>
      <xdr:row>98</xdr:row>
      <xdr:rowOff>89422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8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80549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8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民生費は、住民一人当たりのコストが</a:t>
          </a:r>
          <a:r>
            <a:rPr kumimoji="1" lang="en-US" altLang="ja-JP" sz="1300">
              <a:latin typeface="ＭＳ Ｐゴシック" panose="020B0600070205080204" pitchFamily="50" charset="-128"/>
              <a:ea typeface="ＭＳ Ｐゴシック" panose="020B0600070205080204" pitchFamily="50" charset="-128"/>
            </a:rPr>
            <a:t>220,308</a:t>
          </a:r>
          <a:r>
            <a:rPr kumimoji="1" lang="ja-JP" altLang="en-US" sz="1300">
              <a:latin typeface="ＭＳ Ｐゴシック" panose="020B0600070205080204" pitchFamily="50" charset="-128"/>
              <a:ea typeface="ＭＳ Ｐゴシック" panose="020B0600070205080204" pitchFamily="50" charset="-128"/>
            </a:rPr>
            <a:t>円となっており、昨年度より</a:t>
          </a:r>
          <a:r>
            <a:rPr kumimoji="1" lang="en-US" altLang="ja-JP" sz="1300">
              <a:latin typeface="ＭＳ Ｐゴシック" panose="020B0600070205080204" pitchFamily="50" charset="-128"/>
              <a:ea typeface="ＭＳ Ｐゴシック" panose="020B0600070205080204" pitchFamily="50" charset="-128"/>
            </a:rPr>
            <a:t>20,530</a:t>
          </a:r>
          <a:r>
            <a:rPr kumimoji="1" lang="ja-JP" altLang="en-US" sz="1300">
              <a:latin typeface="ＭＳ Ｐゴシック" panose="020B0600070205080204" pitchFamily="50" charset="-128"/>
              <a:ea typeface="ＭＳ Ｐゴシック" panose="020B0600070205080204" pitchFamily="50" charset="-128"/>
            </a:rPr>
            <a:t>円増加した。障害児通所支援事業、定額減税・調整給付金事業等が主な要因である。</a:t>
          </a:r>
        </a:p>
        <a:p>
          <a:r>
            <a:rPr kumimoji="1" lang="ja-JP" altLang="en-US" sz="1300">
              <a:latin typeface="ＭＳ Ｐゴシック" panose="020B0600070205080204" pitchFamily="50" charset="-128"/>
              <a:ea typeface="ＭＳ Ｐゴシック" panose="020B0600070205080204" pitchFamily="50" charset="-128"/>
            </a:rPr>
            <a:t>教育費は、住民一人当たりのコストが</a:t>
          </a:r>
          <a:r>
            <a:rPr kumimoji="1" lang="en-US" altLang="ja-JP" sz="1300">
              <a:latin typeface="ＭＳ Ｐゴシック" panose="020B0600070205080204" pitchFamily="50" charset="-128"/>
              <a:ea typeface="ＭＳ Ｐゴシック" panose="020B0600070205080204" pitchFamily="50" charset="-128"/>
            </a:rPr>
            <a:t>54,274</a:t>
          </a:r>
          <a:r>
            <a:rPr kumimoji="1" lang="ja-JP" altLang="en-US" sz="1300">
              <a:latin typeface="ＭＳ Ｐゴシック" panose="020B0600070205080204" pitchFamily="50" charset="-128"/>
              <a:ea typeface="ＭＳ Ｐゴシック" panose="020B0600070205080204" pitchFamily="50" charset="-128"/>
            </a:rPr>
            <a:t>円となっており、昨年度より</a:t>
          </a:r>
          <a:r>
            <a:rPr kumimoji="1" lang="en-US" altLang="ja-JP" sz="1300">
              <a:latin typeface="ＭＳ Ｐゴシック" panose="020B0600070205080204" pitchFamily="50" charset="-128"/>
              <a:ea typeface="ＭＳ Ｐゴシック" panose="020B0600070205080204" pitchFamily="50" charset="-128"/>
            </a:rPr>
            <a:t>4,790</a:t>
          </a:r>
          <a:r>
            <a:rPr kumimoji="1" lang="ja-JP" altLang="en-US" sz="1300">
              <a:latin typeface="ＭＳ Ｐゴシック" panose="020B0600070205080204" pitchFamily="50" charset="-128"/>
              <a:ea typeface="ＭＳ Ｐゴシック" panose="020B0600070205080204" pitchFamily="50" charset="-128"/>
            </a:rPr>
            <a:t>円増加した。</a:t>
          </a:r>
          <a:r>
            <a:rPr kumimoji="1" lang="en-US" altLang="ja-JP" sz="1300">
              <a:latin typeface="ＭＳ Ｐゴシック" panose="020B0600070205080204" pitchFamily="50" charset="-128"/>
              <a:ea typeface="ＭＳ Ｐゴシック" panose="020B0600070205080204" pitchFamily="50" charset="-128"/>
            </a:rPr>
            <a:t>SAGA2024</a:t>
          </a:r>
          <a:r>
            <a:rPr kumimoji="1" lang="ja-JP" altLang="en-US" sz="1300">
              <a:latin typeface="ＭＳ Ｐゴシック" panose="020B0600070205080204" pitchFamily="50" charset="-128"/>
              <a:ea typeface="ＭＳ Ｐゴシック" panose="020B0600070205080204" pitchFamily="50" charset="-128"/>
            </a:rPr>
            <a:t>国民スポーツ大会事業が主な要因である。</a:t>
          </a:r>
        </a:p>
        <a:p>
          <a:r>
            <a:rPr kumimoji="1" lang="ja-JP" altLang="en-US" sz="1300">
              <a:latin typeface="ＭＳ Ｐゴシック" panose="020B0600070205080204" pitchFamily="50" charset="-128"/>
              <a:ea typeface="ＭＳ Ｐゴシック" panose="020B0600070205080204" pitchFamily="50" charset="-128"/>
            </a:rPr>
            <a:t>土木費は、住民一人当たりのコストが</a:t>
          </a:r>
          <a:r>
            <a:rPr kumimoji="1" lang="en-US" altLang="ja-JP" sz="1300">
              <a:latin typeface="ＭＳ Ｐゴシック" panose="020B0600070205080204" pitchFamily="50" charset="-128"/>
              <a:ea typeface="ＭＳ Ｐゴシック" panose="020B0600070205080204" pitchFamily="50" charset="-128"/>
            </a:rPr>
            <a:t>92,513</a:t>
          </a:r>
          <a:r>
            <a:rPr kumimoji="1" lang="ja-JP" altLang="en-US" sz="1300">
              <a:latin typeface="ＭＳ Ｐゴシック" panose="020B0600070205080204" pitchFamily="50" charset="-128"/>
              <a:ea typeface="ＭＳ Ｐゴシック" panose="020B0600070205080204" pitchFamily="50" charset="-128"/>
            </a:rPr>
            <a:t>円となっており、昨年度より</a:t>
          </a:r>
          <a:r>
            <a:rPr kumimoji="1" lang="en-US" altLang="ja-JP" sz="1300">
              <a:latin typeface="ＭＳ Ｐゴシック" panose="020B0600070205080204" pitchFamily="50" charset="-128"/>
              <a:ea typeface="ＭＳ Ｐゴシック" panose="020B0600070205080204" pitchFamily="50" charset="-128"/>
            </a:rPr>
            <a:t>19,666</a:t>
          </a:r>
          <a:r>
            <a:rPr kumimoji="1" lang="ja-JP" altLang="en-US" sz="1300">
              <a:latin typeface="ＭＳ Ｐゴシック" panose="020B0600070205080204" pitchFamily="50" charset="-128"/>
              <a:ea typeface="ＭＳ Ｐゴシック" panose="020B0600070205080204" pitchFamily="50" charset="-128"/>
            </a:rPr>
            <a:t>円増加した。駅自由通路改修事業や通学路交通安全対策事業が主な要因である。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佐賀県江北町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財政調整基金残高は、適切な財源の確保と歳出の精査により、決算剰余金積立を下回る取崩となり、前年度比より増加した。</a:t>
          </a:r>
        </a:p>
        <a:p>
          <a:r>
            <a:rPr kumimoji="1" lang="ja-JP" altLang="en-US" sz="1400">
              <a:latin typeface="ＭＳ ゴシック" pitchFamily="49" charset="-128"/>
              <a:ea typeface="ＭＳ ゴシック" pitchFamily="49" charset="-128"/>
            </a:rPr>
            <a:t>単年度収支は交付税の増加や、繰越事業の減少により黒字となった。</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佐賀県江北町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一般会計においては、繰越金の増加により高い比率となった。的確な決算見込額の把握により比率の改善に努めていく。</a:t>
          </a:r>
        </a:p>
        <a:p>
          <a:r>
            <a:rPr kumimoji="1" lang="ja-JP" altLang="en-US" sz="1400">
              <a:latin typeface="ＭＳ ゴシック" pitchFamily="49" charset="-128"/>
              <a:ea typeface="ＭＳ ゴシック" pitchFamily="49" charset="-128"/>
            </a:rPr>
            <a:t>なお、令和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年度から下水道事業の法的化に伴い追加となっている。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佐賀県江北町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普通会計における元利償還金については、令和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年に発行した過疎対策事業債等に係る償還開始に伴い増となった。公営企業債の元利償還金に対する繰入金は下水道事業債の償還に対するものであり、実質公債費比率が高い要因のものである。</a:t>
          </a:r>
        </a:p>
        <a:p>
          <a:r>
            <a:rPr kumimoji="1" lang="ja-JP" altLang="en-US" sz="1200">
              <a:latin typeface="ＭＳ ゴシック" pitchFamily="49" charset="-128"/>
              <a:ea typeface="ＭＳ ゴシック" pitchFamily="49" charset="-128"/>
            </a:rPr>
            <a:t>また、近年実施した大型事業の償還が始まり令和</a:t>
          </a:r>
          <a:r>
            <a:rPr kumimoji="1" lang="en-US" altLang="ja-JP" sz="1200">
              <a:latin typeface="ＭＳ ゴシック" pitchFamily="49" charset="-128"/>
              <a:ea typeface="ＭＳ ゴシック" pitchFamily="49" charset="-128"/>
            </a:rPr>
            <a:t>9</a:t>
          </a:r>
          <a:r>
            <a:rPr kumimoji="1" lang="ja-JP" altLang="en-US" sz="1200">
              <a:latin typeface="ＭＳ ゴシック" pitchFamily="49" charset="-128"/>
              <a:ea typeface="ＭＳ ゴシック" pitchFamily="49" charset="-128"/>
            </a:rPr>
            <a:t>年にかけて元利償還金は高い水準で推移することから、分子は大きくなると見込まれる。</a:t>
          </a:r>
        </a:p>
        <a:p>
          <a:r>
            <a:rPr kumimoji="1" lang="ja-JP" altLang="en-US" sz="1200">
              <a:latin typeface="ＭＳ ゴシック" pitchFamily="49" charset="-128"/>
              <a:ea typeface="ＭＳ ゴシック" pitchFamily="49" charset="-128"/>
            </a:rPr>
            <a:t>こうした状況において、財源確保に努めるとともに町全体の状況を把握し、健全財政に努めていかなければならない。</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満期一括償還地方債は発行していない。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佐賀県江北町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将来負担比率については、将来負担額を充当可能基金が上回ったため、今年度も算定されなかった。</a:t>
          </a:r>
        </a:p>
        <a:p>
          <a:r>
            <a:rPr kumimoji="1" lang="ja-JP" altLang="en-US" sz="1400">
              <a:latin typeface="ＭＳ ゴシック" pitchFamily="49" charset="-128"/>
              <a:ea typeface="ＭＳ ゴシック" pitchFamily="49" charset="-128"/>
            </a:rPr>
            <a:t>一般会計等に係る地方債残高は昨年度より減少したが、償還額においては令和</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年にピークを迎える見込みである。公営企業債等繰入見込額については、下水道整備による借入であり、今後の更新計画などにより減少傾向とはなりにくいと考える。</a:t>
          </a:r>
        </a:p>
        <a:p>
          <a:r>
            <a:rPr kumimoji="1" lang="ja-JP" altLang="en-US" sz="1400">
              <a:latin typeface="ＭＳ ゴシック" pitchFamily="49" charset="-128"/>
              <a:ea typeface="ＭＳ ゴシック" pitchFamily="49" charset="-128"/>
            </a:rPr>
            <a:t>充当可能基金については、今後の償還ピークに向け基金残高の確保に努めているため増となった。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佐賀県江北町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基金全体の積立額は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833,902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298,970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千円を行い、基金全体としては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534,910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千円の増額となった。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増加の主な要因は、ふるさと応援寄付金の積立を行っている「ふるさと応援基金」の増加である。積立を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481,057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千円を行い、各種事業への財源として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127,903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千円取崩したことで、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270,375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財政調整基金については、災害への備えや財源不足が生じたときの財源として、現状程度は維持できるように努める。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各特定目的基金については、それぞれの基金の目的に応じた事業の実施等に活用していくため、中長期的には減少する見込みである。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・鉱害復旧施設等維持管理基金：江北町鉱害復旧施設の維持管理及び維持管理に附随する事業の資金を積み立てる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・ふるさと振興基金：ふるさと振興の財源を積み立てる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江北町のまちづくりを応援していただける人々から広く寄附金を募り、その寄附金を財源として、寄附者の意向を反映した施策の展開を図ることにより、多様な人々の参加による個性豊かで、活気にあふれる住みよいまちづくり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・地域福祉基金：地域における保健福祉活動の推進を図り、活力ある豊かな長寿社会の形成に寄与するため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・町営住宅基金：町営住宅の建設及び改修に要する費用、町営住宅の建設及び改修に要した費用の起債等の元利償還金の費用に充てるため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・鉱害復旧施設等維持管理基金：施設の維持管理及び事業実施のため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千円取崩し、運用利子を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156,761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50,919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・ふるさと振興基金：運用利子を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千円、原資へ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102,397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・ふるさと応援基金：各種事業への財源として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127,903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千円取崩し、運用利子を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千円、事業経費を除いた寄附金を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478,952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千円へ積立てたことで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270,375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・地域福祉基金：事業充当のため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千円を取崩し、運用利子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・町営住宅基金：積立計画を基に、町営住宅基金に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千円と運用利子分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千円の積立を行ったことで</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17,059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鉱害復旧施設等維持管理基金は、基金利息をもって排水施設等の維持管理を行っているが、施設の更新となると数億円規模の費用が見込まれることから、今後も安全で有利な基金運用を行い、基金残高の確保に努めていく。ふるさと応援基金やふるさと振興基金については、各種事業への財源として活用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財源調整による取崩を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千円、歳計剰余金処分による積立を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災害への備えや財源不足が生じたときの財源として、現状程度は維持していく。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税収の増加等により一般会計及び下水道事業での地方債償還に充当するため取崩は行わず、原資積立を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千円、利子積立を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69,434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年度にかけて地方債償還が増加することを見込み積立を行っている。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D4480DF-E964-46FC-9AF6-E102726803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B5F242F-8244-40A6-893C-C1D1031253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F2775CF-A8F0-4555-AD3C-D4DD0FC30F7E}"/>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C53D4C9-6F04-4272-A358-B4C5B5EF7FAC}"/>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BECF1A6-7D13-4938-8B5E-49F3C8E863F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7BF10F4-5DA9-4F4A-AB5B-9D62E68D3E5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6F8DD58-C37C-44D3-8CC7-1C1AB234EC8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BFB3F1E-3215-4D43-82C1-9E046E878491}"/>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111A789-1A29-469F-8BAB-AD1BFF6F2F77}"/>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E44D687-3E30-49B1-92EB-D2F9B9EE503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FAEEEAE-0C38-4494-8C59-A0F2DDD04FE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5EC713F-0A1E-4A3A-9416-CC4C68A899E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B77B4BE-BE3D-4326-BD8C-7F9EB267277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002B7D2-4A95-4C9A-AE0E-603395CE774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A95837E-7626-4EDE-B368-F83C30F1259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C5B0B71-6DC2-4FF5-BD1C-26A0820F1AF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佐賀県江北町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095E1D3-91F8-45BD-B423-041DBE3D2DB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D6DE88F-BEE7-47DB-9B0B-E45442860EB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4286449-37D7-45B6-8E5E-9CB5BDD7715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B5B7188-C55C-420C-A6FD-ADAA7D2417D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B12E944-F238-43D7-A5A5-806A7CC5469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E7FC0CC-8235-41BC-933A-DF4656E69B5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9,617
9,517
24.88
7,510,465
7,207,745
281,048
3,506,874
4,486,608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8D7CE12-AA77-4009-A214-177A3F9A088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9C9A0D2-6587-474C-AAA9-DEB3C2D7389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3BB1286-9C75-4F33-8452-6990E10E692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B13C672-4350-4338-ACC3-3518064E2C7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38ECB39-F747-4DCA-BA08-AEE9B0BE2B7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2D9E44D-1652-44D5-8B31-E022735705D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3ECBDFA-18DC-4A56-A012-F13870D5F4A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B645162-0A85-4077-AE0C-A66B2286748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140E22B-1FEE-4C02-BF8B-DF53D40B494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DCB3108-A806-464D-85CD-9E77919DD38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665EFE7-CE5E-436F-94D1-68791D95535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165B98D-B4E8-4E0E-93D4-6C249DA6EB3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8F4FB60-AFC6-4F81-941A-891989BA8C5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DB92837-F21E-43D0-9631-A8C105FFAE4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2A9A545-5752-48F4-8F02-960BFFF71BC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7BB97BB-C935-4F18-9ACA-5C6C63F601F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06F07A4-16D2-4BF3-B404-4FE46734281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2A8AD93-F0DE-47A4-9966-E1D3F51FEBE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F80E488-97FD-4B9C-940D-B3A82CB1266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845AEE8-E490-415B-A4F9-F856213B7F6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8FDF0B2-36BC-4021-A23E-5F683831924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8C19951-B2A4-45A9-9C82-C825BD9A8DF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F6213EA-71B0-48B1-8500-6F9B5B4CA41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64E7323-688F-4158-AA8E-B2B3FC92A45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BB5768A-344C-44C3-B88A-CC1C7FC39CB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78418E2-D000-46A0-9495-B0AEC612FDA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5405FEF-665F-4ECC-84B1-EBA3F49D295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5E33FE4-7CCD-4B53-9147-00932779B96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B1D56CB-D479-409D-B3E1-06A3F1C6E3E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8EA0B5F-3D32-4295-9E7E-9D4CA4F342C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D525C2B-3C36-4136-8ADA-2FFE5A7F5D0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9EF6441-6828-42A7-96E3-59868562D80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6AD5482-94DA-4281-A929-E67F1F7B920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4BF8219-045B-48FD-A1D8-949DAEA9548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D2A4F6A-93A2-4BA2-94B2-AFBD357E251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年度における有形固定資産減価償却率は、前年度より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ポイント増加し、類似団体平均値及び佐賀県平均よ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高い水準となっている。</a:t>
          </a:r>
          <a:endParaRPr lang="ja-JP" altLang="ja-JP">
            <a:effectLst/>
          </a:endParaRPr>
        </a:p>
        <a:p>
          <a:r>
            <a:rPr kumimoji="1" lang="ja-JP" altLang="ja-JP" sz="1100">
              <a:solidFill>
                <a:schemeClr val="dk1"/>
              </a:solidFill>
              <a:effectLst/>
              <a:latin typeface="+mn-lt"/>
              <a:ea typeface="+mn-ea"/>
              <a:cs typeface="+mn-cs"/>
            </a:rPr>
            <a:t>　公共施設等総合管理計画及び令和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年度に策定した個別施設計画に基づき、公共施設等の適正管理に努めていく。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250BCB6-28DD-4EFD-8661-FC201079887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3049394-FAA9-4A92-94C3-22573A38621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074BFD2-6AE8-4678-8819-5308BE4587A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4FABB612-8D39-4B3C-AC79-C65D7319B34F}"/>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99B5757D-6271-4B0B-9756-AACA3DD3AAF3}"/>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1680245E-A34C-4321-A78C-1591246C95C6}"/>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C4FEEBDC-A94A-41DC-9DB9-50CE2F1FB6C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BB5423CB-9DB9-4DDB-B4E0-9D7B912BBDE2}"/>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DACC6A74-D375-4356-B518-E28181F054A5}"/>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DDBE9121-DB66-4E16-900B-EC8D7DF62AD8}"/>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53039721-2BA1-47B8-8F38-47ECE0DAFC9C}"/>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1752C4F1-40C1-4D8A-91D8-9C2E71FBB4F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B5BA0104-DDB3-46DD-9338-D757B25F09D9}"/>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24C94133-3CA2-4F3C-8F57-262DFD4B8E8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388F8466-EE4D-4D52-8E55-6254FCA5BA15}"/>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0239FE98-1EB4-4497-B39F-DE3B78B52D2B}"/>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3DFDD2A2-6A05-4F53-B283-832DD693ACBB}"/>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778F422C-BD05-47E6-9EA2-589B67B7FBAC}"/>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2A5E77F6-2E7A-4F5D-8BEF-064AC60E21EC}"/>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8" name="有形固定資産減価償却率平均値テキスト">
          <a:extLst>
            <a:ext uri="{FF2B5EF4-FFF2-40B4-BE49-F238E27FC236}">
              <a16:creationId xmlns:a16="http://schemas.microsoft.com/office/drawing/2014/main" id="{37D316C5-744A-46C2-B543-9E9A6522DB6C}"/>
            </a:ext>
          </a:extLst>
        </xdr:cNvPr>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162F70AF-89C8-4495-B188-271387C45731}"/>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8A5D233F-0EF8-4B7A-A5C3-9C15FFF37E95}"/>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D206D808-419A-42EC-AF9C-2D75AEDF662A}"/>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F91A9AE3-5ED4-409A-8B38-07534481A22A}"/>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DA05711F-2999-44A6-B3E7-248FC0DD334E}"/>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8754A02-CFC9-422A-89CE-DAA7D6668ED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7D4AC6ED-E091-44EC-BEEC-48A9C0B5872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D2499F5-4B7A-483A-A14F-AE6F7AFB9E0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6E50DBA-B901-45FA-BDAC-150EC73A810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F6C0332-EE43-4B2B-8918-09704970DC3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142621</xdr:rowOff>
    </xdr:from>
    <xdr:to>
      <xdr:col>23</xdr:col>
      <xdr:colOff>136525</xdr:colOff>
      <xdr:row>33</xdr:row>
      <xdr:rowOff>72771</xdr:rowOff>
    </xdr:to>
    <xdr:sp macro="" textlink="">
      <xdr:nvSpPr>
        <xdr:cNvPr id="89" name="楕円 88">
          <a:extLst>
            <a:ext uri="{FF2B5EF4-FFF2-40B4-BE49-F238E27FC236}">
              <a16:creationId xmlns:a16="http://schemas.microsoft.com/office/drawing/2014/main" id="{1D3E3A65-EB70-4589-8CAE-1CAA0B8D330D}"/>
            </a:ext>
          </a:extLst>
        </xdr:cNvPr>
        <xdr:cNvSpPr/>
      </xdr:nvSpPr>
      <xdr:spPr>
        <a:xfrm>
          <a:off x="4711700" y="640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121048</xdr:rowOff>
    </xdr:from>
    <xdr:ext cx="405111" cy="259045"/>
    <xdr:sp macro="" textlink="">
      <xdr:nvSpPr>
        <xdr:cNvPr id="90" name="有形固定資産減価償却率該当値テキスト">
          <a:extLst>
            <a:ext uri="{FF2B5EF4-FFF2-40B4-BE49-F238E27FC236}">
              <a16:creationId xmlns:a16="http://schemas.microsoft.com/office/drawing/2014/main" id="{B91C114A-0DB6-44D1-8DA8-2B0FA2A62A5F}"/>
            </a:ext>
          </a:extLst>
        </xdr:cNvPr>
        <xdr:cNvSpPr txBox="1"/>
      </xdr:nvSpPr>
      <xdr:spPr>
        <a:xfrm>
          <a:off x="4813300" y="637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125349</xdr:rowOff>
    </xdr:from>
    <xdr:to>
      <xdr:col>19</xdr:col>
      <xdr:colOff>187325</xdr:colOff>
      <xdr:row>33</xdr:row>
      <xdr:rowOff>55499</xdr:rowOff>
    </xdr:to>
    <xdr:sp macro="" textlink="">
      <xdr:nvSpPr>
        <xdr:cNvPr id="91" name="楕円 90">
          <a:extLst>
            <a:ext uri="{FF2B5EF4-FFF2-40B4-BE49-F238E27FC236}">
              <a16:creationId xmlns:a16="http://schemas.microsoft.com/office/drawing/2014/main" id="{86D7A437-1C24-4BD4-9547-F820049802DB}"/>
            </a:ext>
          </a:extLst>
        </xdr:cNvPr>
        <xdr:cNvSpPr/>
      </xdr:nvSpPr>
      <xdr:spPr>
        <a:xfrm>
          <a:off x="4000500" y="638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4699</xdr:rowOff>
    </xdr:from>
    <xdr:to>
      <xdr:col>23</xdr:col>
      <xdr:colOff>85725</xdr:colOff>
      <xdr:row>33</xdr:row>
      <xdr:rowOff>21971</xdr:rowOff>
    </xdr:to>
    <xdr:cxnSp macro="">
      <xdr:nvCxnSpPr>
        <xdr:cNvPr id="92" name="直線コネクタ 91">
          <a:extLst>
            <a:ext uri="{FF2B5EF4-FFF2-40B4-BE49-F238E27FC236}">
              <a16:creationId xmlns:a16="http://schemas.microsoft.com/office/drawing/2014/main" id="{F90A59C9-CC52-4822-B9D9-C1A5DC2D794B}"/>
            </a:ext>
          </a:extLst>
        </xdr:cNvPr>
        <xdr:cNvCxnSpPr/>
      </xdr:nvCxnSpPr>
      <xdr:spPr>
        <a:xfrm>
          <a:off x="4051300" y="6434074"/>
          <a:ext cx="7112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86487</xdr:rowOff>
    </xdr:from>
    <xdr:to>
      <xdr:col>15</xdr:col>
      <xdr:colOff>187325</xdr:colOff>
      <xdr:row>33</xdr:row>
      <xdr:rowOff>16637</xdr:rowOff>
    </xdr:to>
    <xdr:sp macro="" textlink="">
      <xdr:nvSpPr>
        <xdr:cNvPr id="93" name="楕円 92">
          <a:extLst>
            <a:ext uri="{FF2B5EF4-FFF2-40B4-BE49-F238E27FC236}">
              <a16:creationId xmlns:a16="http://schemas.microsoft.com/office/drawing/2014/main" id="{16643DCA-5C50-46AB-ABB9-9F287BA2E3E2}"/>
            </a:ext>
          </a:extLst>
        </xdr:cNvPr>
        <xdr:cNvSpPr/>
      </xdr:nvSpPr>
      <xdr:spPr>
        <a:xfrm>
          <a:off x="32385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137287</xdr:rowOff>
    </xdr:from>
    <xdr:to>
      <xdr:col>19</xdr:col>
      <xdr:colOff>136525</xdr:colOff>
      <xdr:row>33</xdr:row>
      <xdr:rowOff>4699</xdr:rowOff>
    </xdr:to>
    <xdr:cxnSp macro="">
      <xdr:nvCxnSpPr>
        <xdr:cNvPr id="94" name="直線コネクタ 93">
          <a:extLst>
            <a:ext uri="{FF2B5EF4-FFF2-40B4-BE49-F238E27FC236}">
              <a16:creationId xmlns:a16="http://schemas.microsoft.com/office/drawing/2014/main" id="{9FD2816F-D933-4D10-AA42-64B1773B3042}"/>
            </a:ext>
          </a:extLst>
        </xdr:cNvPr>
        <xdr:cNvCxnSpPr/>
      </xdr:nvCxnSpPr>
      <xdr:spPr>
        <a:xfrm>
          <a:off x="3289300" y="6395212"/>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54102</xdr:rowOff>
    </xdr:from>
    <xdr:to>
      <xdr:col>11</xdr:col>
      <xdr:colOff>187325</xdr:colOff>
      <xdr:row>32</xdr:row>
      <xdr:rowOff>155702</xdr:rowOff>
    </xdr:to>
    <xdr:sp macro="" textlink="">
      <xdr:nvSpPr>
        <xdr:cNvPr id="95" name="楕円 94">
          <a:extLst>
            <a:ext uri="{FF2B5EF4-FFF2-40B4-BE49-F238E27FC236}">
              <a16:creationId xmlns:a16="http://schemas.microsoft.com/office/drawing/2014/main" id="{54D7721A-1BD7-47A8-B264-A9647CFBFC25}"/>
            </a:ext>
          </a:extLst>
        </xdr:cNvPr>
        <xdr:cNvSpPr/>
      </xdr:nvSpPr>
      <xdr:spPr>
        <a:xfrm>
          <a:off x="2476500" y="63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104902</xdr:rowOff>
    </xdr:from>
    <xdr:to>
      <xdr:col>15</xdr:col>
      <xdr:colOff>136525</xdr:colOff>
      <xdr:row>32</xdr:row>
      <xdr:rowOff>137287</xdr:rowOff>
    </xdr:to>
    <xdr:cxnSp macro="">
      <xdr:nvCxnSpPr>
        <xdr:cNvPr id="96" name="直線コネクタ 95">
          <a:extLst>
            <a:ext uri="{FF2B5EF4-FFF2-40B4-BE49-F238E27FC236}">
              <a16:creationId xmlns:a16="http://schemas.microsoft.com/office/drawing/2014/main" id="{E5677569-CFA4-44E1-98F1-FD1CB194AEA8}"/>
            </a:ext>
          </a:extLst>
        </xdr:cNvPr>
        <xdr:cNvCxnSpPr/>
      </xdr:nvCxnSpPr>
      <xdr:spPr>
        <a:xfrm>
          <a:off x="2527300" y="6362827"/>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26035</xdr:rowOff>
    </xdr:from>
    <xdr:to>
      <xdr:col>7</xdr:col>
      <xdr:colOff>187325</xdr:colOff>
      <xdr:row>32</xdr:row>
      <xdr:rowOff>127635</xdr:rowOff>
    </xdr:to>
    <xdr:sp macro="" textlink="">
      <xdr:nvSpPr>
        <xdr:cNvPr id="97" name="楕円 96">
          <a:extLst>
            <a:ext uri="{FF2B5EF4-FFF2-40B4-BE49-F238E27FC236}">
              <a16:creationId xmlns:a16="http://schemas.microsoft.com/office/drawing/2014/main" id="{15500A0A-B508-483B-9E94-0323A66932D8}"/>
            </a:ext>
          </a:extLst>
        </xdr:cNvPr>
        <xdr:cNvSpPr/>
      </xdr:nvSpPr>
      <xdr:spPr>
        <a:xfrm>
          <a:off x="1714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76835</xdr:rowOff>
    </xdr:from>
    <xdr:to>
      <xdr:col>11</xdr:col>
      <xdr:colOff>136525</xdr:colOff>
      <xdr:row>32</xdr:row>
      <xdr:rowOff>104902</xdr:rowOff>
    </xdr:to>
    <xdr:cxnSp macro="">
      <xdr:nvCxnSpPr>
        <xdr:cNvPr id="98" name="直線コネクタ 97">
          <a:extLst>
            <a:ext uri="{FF2B5EF4-FFF2-40B4-BE49-F238E27FC236}">
              <a16:creationId xmlns:a16="http://schemas.microsoft.com/office/drawing/2014/main" id="{4EA03115-1CD0-4648-B328-1C998604F55C}"/>
            </a:ext>
          </a:extLst>
        </xdr:cNvPr>
        <xdr:cNvCxnSpPr/>
      </xdr:nvCxnSpPr>
      <xdr:spPr>
        <a:xfrm>
          <a:off x="1765300" y="6334760"/>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99" name="n_1aveValue有形固定資産減価償却率">
          <a:extLst>
            <a:ext uri="{FF2B5EF4-FFF2-40B4-BE49-F238E27FC236}">
              <a16:creationId xmlns:a16="http://schemas.microsoft.com/office/drawing/2014/main" id="{CBA32353-E9A9-4A8D-AA04-215275617D02}"/>
            </a:ext>
          </a:extLst>
        </xdr:cNvPr>
        <xdr:cNvSpPr txBox="1"/>
      </xdr:nvSpPr>
      <xdr:spPr>
        <a:xfrm>
          <a:off x="3836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100" name="n_2aveValue有形固定資産減価償却率">
          <a:extLst>
            <a:ext uri="{FF2B5EF4-FFF2-40B4-BE49-F238E27FC236}">
              <a16:creationId xmlns:a16="http://schemas.microsoft.com/office/drawing/2014/main" id="{107F0749-B1E6-4FEA-8A17-AD923F76DD60}"/>
            </a:ext>
          </a:extLst>
        </xdr:cNvPr>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101" name="n_3aveValue有形固定資産減価償却率">
          <a:extLst>
            <a:ext uri="{FF2B5EF4-FFF2-40B4-BE49-F238E27FC236}">
              <a16:creationId xmlns:a16="http://schemas.microsoft.com/office/drawing/2014/main" id="{FD72E199-A49B-4A32-B593-FE65090CE382}"/>
            </a:ext>
          </a:extLst>
        </xdr:cNvPr>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102" name="n_4aveValue有形固定資産減価償却率">
          <a:extLst>
            <a:ext uri="{FF2B5EF4-FFF2-40B4-BE49-F238E27FC236}">
              <a16:creationId xmlns:a16="http://schemas.microsoft.com/office/drawing/2014/main" id="{18728590-5273-46CA-A16A-F659579EF165}"/>
            </a:ext>
          </a:extLst>
        </xdr:cNvPr>
        <xdr:cNvSpPr txBox="1"/>
      </xdr:nvSpPr>
      <xdr:spPr>
        <a:xfrm>
          <a:off x="1562744" y="603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46626</xdr:rowOff>
    </xdr:from>
    <xdr:ext cx="405111" cy="259045"/>
    <xdr:sp macro="" textlink="">
      <xdr:nvSpPr>
        <xdr:cNvPr id="103" name="n_1mainValue有形固定資産減価償却率">
          <a:extLst>
            <a:ext uri="{FF2B5EF4-FFF2-40B4-BE49-F238E27FC236}">
              <a16:creationId xmlns:a16="http://schemas.microsoft.com/office/drawing/2014/main" id="{99B42A20-15EF-4CAA-8FF2-E1EDBE0353C3}"/>
            </a:ext>
          </a:extLst>
        </xdr:cNvPr>
        <xdr:cNvSpPr txBox="1"/>
      </xdr:nvSpPr>
      <xdr:spPr>
        <a:xfrm>
          <a:off x="3836044" y="6476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7764</xdr:rowOff>
    </xdr:from>
    <xdr:ext cx="405111" cy="259045"/>
    <xdr:sp macro="" textlink="">
      <xdr:nvSpPr>
        <xdr:cNvPr id="104" name="n_2mainValue有形固定資産減価償却率">
          <a:extLst>
            <a:ext uri="{FF2B5EF4-FFF2-40B4-BE49-F238E27FC236}">
              <a16:creationId xmlns:a16="http://schemas.microsoft.com/office/drawing/2014/main" id="{B8CF0B20-BCFA-41CE-B47F-BE9149F8A579}"/>
            </a:ext>
          </a:extLst>
        </xdr:cNvPr>
        <xdr:cNvSpPr txBox="1"/>
      </xdr:nvSpPr>
      <xdr:spPr>
        <a:xfrm>
          <a:off x="3086744" y="6437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146829</xdr:rowOff>
    </xdr:from>
    <xdr:ext cx="405111" cy="259045"/>
    <xdr:sp macro="" textlink="">
      <xdr:nvSpPr>
        <xdr:cNvPr id="105" name="n_3mainValue有形固定資産減価償却率">
          <a:extLst>
            <a:ext uri="{FF2B5EF4-FFF2-40B4-BE49-F238E27FC236}">
              <a16:creationId xmlns:a16="http://schemas.microsoft.com/office/drawing/2014/main" id="{D85808B6-AF4E-41FD-9272-51E87F6E7D90}"/>
            </a:ext>
          </a:extLst>
        </xdr:cNvPr>
        <xdr:cNvSpPr txBox="1"/>
      </xdr:nvSpPr>
      <xdr:spPr>
        <a:xfrm>
          <a:off x="2324744" y="6404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118762</xdr:rowOff>
    </xdr:from>
    <xdr:ext cx="405111" cy="259045"/>
    <xdr:sp macro="" textlink="">
      <xdr:nvSpPr>
        <xdr:cNvPr id="106" name="n_4mainValue有形固定資産減価償却率">
          <a:extLst>
            <a:ext uri="{FF2B5EF4-FFF2-40B4-BE49-F238E27FC236}">
              <a16:creationId xmlns:a16="http://schemas.microsoft.com/office/drawing/2014/main" id="{0CB5A2CC-382F-4CCF-814A-B323EC1FAFCF}"/>
            </a:ext>
          </a:extLst>
        </xdr:cNvPr>
        <xdr:cNvSpPr txBox="1"/>
      </xdr:nvSpPr>
      <xdr:spPr>
        <a:xfrm>
          <a:off x="15627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2D26380F-6144-462D-9D73-90587CFDCF9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3130D63-0FC4-4614-8BDC-70572FAE3D5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32EB5943-C2D0-4DF7-A821-B069752B973F}"/>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43CABA2E-396D-4CBC-A671-481FF7505BD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7E2C1BF4-41A3-4CB3-98F9-97B796344E0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C5144AC8-09D8-4E20-967F-115A2811AB9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B300EAB5-DA5A-4C23-AAAC-9C974EF02A3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F588018B-A950-46D5-BA1F-2AD89187947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25DF8A9A-383E-429C-8BE6-0BCC761499C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9C655C7C-B963-41AB-8478-DA6436F6BB1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53656012-5521-4E9E-8649-AE16F526F7E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AE4C4E7B-FFE1-40FA-BCC1-4568ABF7F82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5E4D647-DA46-4FCC-8F09-F2AE2329206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年度においても、充当可能金額が将来負担額を上回ったことから、算出されなかった。</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6F2ED598-3A19-4EA4-A233-63CEAA145D8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BEB5090B-0D0A-476E-99D5-AA58708F2B2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D2199BED-DABC-45DD-BA2C-E64465803EE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5A1457F6-F08C-4A59-B443-356F1A470CF4}"/>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65D6F16B-E7AD-48BF-B4E6-0C67DB841B31}"/>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B87B45E3-FBDE-4833-AA83-16709D1A8C09}"/>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21F8C12E-5FFF-4362-8127-C83D3C62E5BA}"/>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B0BBDD38-1279-4731-8B08-A1400F1F4F35}"/>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7BB5140B-CE21-4E71-B27A-D858DD7817A6}"/>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CE377155-7125-4905-B826-BCD06A05A5A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CA4A9C5B-3E51-4204-85AD-FCEFD5C6EB01}"/>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ECBCAA63-5FEF-4B46-BCC9-D53646E98FCF}"/>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DEF2FF8A-7500-486E-9D5F-13379EEACCF5}"/>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E8DF4E26-3DD1-49FF-8C06-25128BB70C6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86EEB5B1-6D4C-4B3A-84F9-F2D321BF6CD3}"/>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B4F6FF4-0961-4191-8FCE-7585CD01EA4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2CB94998-7DCF-489E-96AE-C77CBD14200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541733D0-1B11-4FFE-9AF5-9823673C6E29}"/>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94F0F3BA-E306-4442-B9A9-5D859708E9A3}"/>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E942D35A-A66D-4BED-A1EB-DBB3E0A58BC4}"/>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3E9A14F9-DB95-441B-A6C6-E174AE13DD7F}"/>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885CAA50-CC60-45CC-BDAB-B2D4FBF7749F}"/>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FE5153C1-F853-4AFC-B301-BE3B338E3959}"/>
            </a:ext>
          </a:extLst>
        </xdr:cNvPr>
        <xdr:cNvSpPr txBox="1"/>
      </xdr:nvSpPr>
      <xdr:spPr>
        <a:xfrm>
          <a:off x="14846300" y="5547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BBCB4F6F-45F3-4E12-AA07-521EAF0A8FD6}"/>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81969919-DE10-4FFA-A69C-172E8031377A}"/>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31C677A2-7E79-4D55-A112-413E6744DE8E}"/>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9DA1C28C-02F0-4662-A3C8-A490618047A4}"/>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F9E38239-E276-49C0-98BB-BB84DD6446F5}"/>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82C7C2D-41C3-44B6-962D-EE7D5C51790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8F72E6B4-B018-4948-8274-390A4D1E654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6E47E32-545A-4EEC-8FDC-3BD469211F8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3AA3878-1A88-4832-852F-B29FF2DF774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AC34ADC-6AEA-44AC-A813-28C3FDDEA31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140D2E91-7526-4598-B241-885044EEC3D0}"/>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31A19044-18DB-4FDC-B45F-BE9F8BB2F6EA}"/>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8EA7C435-C79F-4ABE-8D33-9E34C402265E}"/>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DA2BA836-DCFE-47EE-BBA0-E71467C9CBF6}"/>
            </a:ext>
          </a:extLst>
        </xdr:cNvPr>
        <xdr:cNvSpPr txBox="1"/>
      </xdr:nvSpPr>
      <xdr:spPr>
        <a:xfrm>
          <a:off x="11563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73D463B7-75EB-46A1-B8A5-FE86744761E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08D8A26C-3FD6-416C-80E5-AAF0FE901EB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792A29C0-AE52-4C0C-8770-96B28B26C50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44665437-204E-4B9F-BEC0-88D749DC5D0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3DBFA268-305C-442F-A165-3DF0DCE1FDA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2E085C18-833E-4555-91A2-7472210F4D6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05F430F-FCD8-4FCA-BCD6-6BF00F3014D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3C194E7-2678-406F-AF51-AB76029AF6A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A175E3D-78D5-42B9-BB8C-8EEE66D13E5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C785AC4-F9DE-4239-89E1-3337C2D8CF1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佐賀県江北町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1509D8A-8752-4CF3-A386-A02F461FC9B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DF5E8C8-1872-4BB5-8F65-3CF90A705FB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908305B-F7DA-4035-BD41-6FEE482D400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FB77E5D-6233-4678-A947-BF52003640D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87E221D-AF17-467A-A38F-8E7FC80FC0A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BE86E18-EAE9-4E31-B366-EA8DC7D9F95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9,617
9,517
24.88
7,510,465
7,207,745
281,048
3,506,874
4,486,608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790949-101B-4B06-9EF0-B3632B7D48C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9163150-36E9-4DFE-B60E-3B9866B4606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F2F309D-9D7B-4A08-9931-92961A318C8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976847D-0361-472D-9257-FB21B4726EE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B1C5A32-F5CB-4DDF-86B9-62C36546654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8961029-D37F-454A-A677-3CC649FE368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E3702E6-BA66-4029-9E6E-B323082119D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5FD9E91-925E-43C2-819A-B17BB7D2423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4B04B91-6987-4FA2-B2C8-E911C864517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5BF01BF-4E10-4BD0-A39D-0C89FDC10DA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6D4C159-A80B-4A92-84E2-49FE3B5EF59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848B58A-1A49-458E-A690-C43C4606BB9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583E231-6AE9-47AD-83F9-42037F79BD4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14DD360-39A1-4F1E-9884-1F0D704C6BF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3BD97A2-D4B9-44CA-AB64-D872802CED2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7F1E851-AC25-4E43-96CD-3AA585BCDE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95DBA8F-4ECC-4378-B707-6B5005BB40E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8D151C3-0235-4652-B96F-A8365896B37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4B41896-BE13-4A27-80E7-4A844366B80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696743B-CA5D-4C0E-A247-B1BC2FDC286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6DF30C5-31D2-4D03-BA6A-DEB16BB4372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3F89C33-A0C9-461B-B7CA-00E1605709A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5ADCE4A-1E44-4226-8A9B-E36D24B313F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1A9C3FC-01BA-488F-B267-229EBE65A6B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80F2E16-F935-4141-ACC9-736FDFA25D8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6C5FC22-532F-47FC-A5D4-73BB37EEFF1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EEBC1E-5534-43A3-9266-335ED2137CE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6B8D27B-A65A-42C7-848C-5A9FCF6A924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9418A3C-D2C6-4C7F-BA20-22CD278F211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8748DFF-D966-48BB-8F89-7ABA993BBC2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3B3DDA5-F239-4260-8E86-8738A0FB33D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B44A77C-3069-43E9-A441-65B214659E0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C0F8F5C-F3ED-4EAE-9D50-1FF2918626E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EB30282-C962-4BBD-98B1-AC597EA9BFC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33B00FA-31D3-42EB-B49A-5A3B3FBF77E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6C2CD3C-50A5-4BA3-ABD4-B8EF23503C7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675F268-A4E2-483F-B80D-5ADC82D78EE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D235275-368F-482D-87A1-8245A7A66FF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124AA56-0A23-413C-947C-158AE6DB369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DC8D489-00F1-45BF-BA35-30BB6476705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1C753C6-5228-4E98-AB52-77D5B6469A1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C718024-103B-43B8-9675-9856749AE7F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15BFAB8-E8F9-461A-90B3-220493403A1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B40BD5E-F18F-434A-B176-D3095BBC50B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AE48786-400F-4396-81F7-E58AFD2FE8F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75988B24-B36D-46F3-BEC0-0795E6627029}"/>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E3AD7C9E-06F9-4DAF-98B8-1ACACDCB9311}"/>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DD58F8F7-9FFD-4B7A-9D5F-FBC948650895}"/>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52B90B97-4D99-44B7-8E4F-8799641B136D}"/>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353C6AEF-F151-45A1-B1EC-81B0620DB284}"/>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869A5944-09FE-42EF-81C9-3310ADEB535B}"/>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A98E45B1-5824-4274-A13B-F5DAE0D03C5F}"/>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72728963-34E4-40AB-8481-898E3517D933}"/>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8C80226A-B8F2-4F45-819E-6D0970D90FF5}"/>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EEED0F83-B47A-4258-B3C2-AAFB93D18D88}"/>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39539EB5-900D-474D-9531-E2B39B8FB1DE}"/>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AF6D21E-595E-4259-9CA0-7C030EC96DB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8C57D9F-4BB7-47AA-81DB-6A5A2DDEA99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09EE375-7D31-40AC-B2AA-3506667DC9F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FA2DFA6-F861-4038-84FA-8EF2E135EE6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C4825A9-C664-44E7-A8EB-11B9DEFA27F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133985</xdr:rowOff>
    </xdr:from>
    <xdr:to>
      <xdr:col>24</xdr:col>
      <xdr:colOff>114300</xdr:colOff>
      <xdr:row>38</xdr:row>
      <xdr:rowOff>64135</xdr:rowOff>
    </xdr:to>
    <xdr:sp macro="" textlink="">
      <xdr:nvSpPr>
        <xdr:cNvPr id="73" name="楕円 72">
          <a:extLst>
            <a:ext uri="{FF2B5EF4-FFF2-40B4-BE49-F238E27FC236}">
              <a16:creationId xmlns:a16="http://schemas.microsoft.com/office/drawing/2014/main" id="{2F688905-78B9-4F99-A52B-C602A0732F08}"/>
            </a:ext>
          </a:extLst>
        </xdr:cNvPr>
        <xdr:cNvSpPr/>
      </xdr:nvSpPr>
      <xdr:spPr>
        <a:xfrm>
          <a:off x="4584700" y="64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156862</xdr:rowOff>
    </xdr:from>
    <xdr:ext cx="405111" cy="259045"/>
    <xdr:sp macro="" textlink="">
      <xdr:nvSpPr>
        <xdr:cNvPr id="74" name="【道路】&#10;有形固定資産減価償却率該当値テキスト">
          <a:extLst>
            <a:ext uri="{FF2B5EF4-FFF2-40B4-BE49-F238E27FC236}">
              <a16:creationId xmlns:a16="http://schemas.microsoft.com/office/drawing/2014/main" id="{DECBB416-91A2-4F7A-B73C-308A58406E83}"/>
            </a:ext>
          </a:extLst>
        </xdr:cNvPr>
        <xdr:cNvSpPr txBox="1"/>
      </xdr:nvSpPr>
      <xdr:spPr>
        <a:xfrm>
          <a:off x="4673600"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86360</xdr:rowOff>
    </xdr:from>
    <xdr:to>
      <xdr:col>20</xdr:col>
      <xdr:colOff>38100</xdr:colOff>
      <xdr:row>38</xdr:row>
      <xdr:rowOff>16510</xdr:rowOff>
    </xdr:to>
    <xdr:sp macro="" textlink="">
      <xdr:nvSpPr>
        <xdr:cNvPr id="75" name="楕円 74">
          <a:extLst>
            <a:ext uri="{FF2B5EF4-FFF2-40B4-BE49-F238E27FC236}">
              <a16:creationId xmlns:a16="http://schemas.microsoft.com/office/drawing/2014/main" id="{12CB65D4-269D-43BA-8069-1CEB4A8AC878}"/>
            </a:ext>
          </a:extLst>
        </xdr:cNvPr>
        <xdr:cNvSpPr/>
      </xdr:nvSpPr>
      <xdr:spPr>
        <a:xfrm>
          <a:off x="3746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137160</xdr:rowOff>
    </xdr:from>
    <xdr:to>
      <xdr:col>24</xdr:col>
      <xdr:colOff>63500</xdr:colOff>
      <xdr:row>38</xdr:row>
      <xdr:rowOff>13335</xdr:rowOff>
    </xdr:to>
    <xdr:cxnSp macro="">
      <xdr:nvCxnSpPr>
        <xdr:cNvPr id="76" name="直線コネクタ 75">
          <a:extLst>
            <a:ext uri="{FF2B5EF4-FFF2-40B4-BE49-F238E27FC236}">
              <a16:creationId xmlns:a16="http://schemas.microsoft.com/office/drawing/2014/main" id="{3566E92A-98D6-4340-B4F1-64D35A8D1A46}"/>
            </a:ext>
          </a:extLst>
        </xdr:cNvPr>
        <xdr:cNvCxnSpPr/>
      </xdr:nvCxnSpPr>
      <xdr:spPr>
        <a:xfrm>
          <a:off x="3797300" y="648081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42545</xdr:rowOff>
    </xdr:from>
    <xdr:to>
      <xdr:col>15</xdr:col>
      <xdr:colOff>101600</xdr:colOff>
      <xdr:row>37</xdr:row>
      <xdr:rowOff>144145</xdr:rowOff>
    </xdr:to>
    <xdr:sp macro="" textlink="">
      <xdr:nvSpPr>
        <xdr:cNvPr id="77" name="楕円 76">
          <a:extLst>
            <a:ext uri="{FF2B5EF4-FFF2-40B4-BE49-F238E27FC236}">
              <a16:creationId xmlns:a16="http://schemas.microsoft.com/office/drawing/2014/main" id="{377CD7BD-FFF2-4868-9B18-7FECDF65A8E2}"/>
            </a:ext>
          </a:extLst>
        </xdr:cNvPr>
        <xdr:cNvSpPr/>
      </xdr:nvSpPr>
      <xdr:spPr>
        <a:xfrm>
          <a:off x="28575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93345</xdr:rowOff>
    </xdr:from>
    <xdr:to>
      <xdr:col>19</xdr:col>
      <xdr:colOff>177800</xdr:colOff>
      <xdr:row>37</xdr:row>
      <xdr:rowOff>137160</xdr:rowOff>
    </xdr:to>
    <xdr:cxnSp macro="">
      <xdr:nvCxnSpPr>
        <xdr:cNvPr id="78" name="直線コネクタ 77">
          <a:extLst>
            <a:ext uri="{FF2B5EF4-FFF2-40B4-BE49-F238E27FC236}">
              <a16:creationId xmlns:a16="http://schemas.microsoft.com/office/drawing/2014/main" id="{E6D88BF8-DDF0-4D0E-8FF5-091E1BB51EB8}"/>
            </a:ext>
          </a:extLst>
        </xdr:cNvPr>
        <xdr:cNvCxnSpPr/>
      </xdr:nvCxnSpPr>
      <xdr:spPr>
        <a:xfrm>
          <a:off x="2908300" y="64369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xdr:rowOff>
    </xdr:from>
    <xdr:to>
      <xdr:col>10</xdr:col>
      <xdr:colOff>165100</xdr:colOff>
      <xdr:row>37</xdr:row>
      <xdr:rowOff>109855</xdr:rowOff>
    </xdr:to>
    <xdr:sp macro="" textlink="">
      <xdr:nvSpPr>
        <xdr:cNvPr id="79" name="楕円 78">
          <a:extLst>
            <a:ext uri="{FF2B5EF4-FFF2-40B4-BE49-F238E27FC236}">
              <a16:creationId xmlns:a16="http://schemas.microsoft.com/office/drawing/2014/main" id="{E83F59BE-7539-439A-B35E-93F168FDCD46}"/>
            </a:ext>
          </a:extLst>
        </xdr:cNvPr>
        <xdr:cNvSpPr/>
      </xdr:nvSpPr>
      <xdr:spPr>
        <a:xfrm>
          <a:off x="1968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59055</xdr:rowOff>
    </xdr:from>
    <xdr:to>
      <xdr:col>15</xdr:col>
      <xdr:colOff>50800</xdr:colOff>
      <xdr:row>37</xdr:row>
      <xdr:rowOff>93345</xdr:rowOff>
    </xdr:to>
    <xdr:cxnSp macro="">
      <xdr:nvCxnSpPr>
        <xdr:cNvPr id="80" name="直線コネクタ 79">
          <a:extLst>
            <a:ext uri="{FF2B5EF4-FFF2-40B4-BE49-F238E27FC236}">
              <a16:creationId xmlns:a16="http://schemas.microsoft.com/office/drawing/2014/main" id="{9AEB3091-7608-4CAC-8A56-0B454D3E5C64}"/>
            </a:ext>
          </a:extLst>
        </xdr:cNvPr>
        <xdr:cNvCxnSpPr/>
      </xdr:nvCxnSpPr>
      <xdr:spPr>
        <a:xfrm>
          <a:off x="2019300" y="64027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6350</xdr:rowOff>
    </xdr:from>
    <xdr:to>
      <xdr:col>6</xdr:col>
      <xdr:colOff>38100</xdr:colOff>
      <xdr:row>37</xdr:row>
      <xdr:rowOff>107950</xdr:rowOff>
    </xdr:to>
    <xdr:sp macro="" textlink="">
      <xdr:nvSpPr>
        <xdr:cNvPr id="81" name="楕円 80">
          <a:extLst>
            <a:ext uri="{FF2B5EF4-FFF2-40B4-BE49-F238E27FC236}">
              <a16:creationId xmlns:a16="http://schemas.microsoft.com/office/drawing/2014/main" id="{C6F5FED1-6AB0-423C-A9B6-998029E74C7A}"/>
            </a:ext>
          </a:extLst>
        </xdr:cNvPr>
        <xdr:cNvSpPr/>
      </xdr:nvSpPr>
      <xdr:spPr>
        <a:xfrm>
          <a:off x="1079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57150</xdr:rowOff>
    </xdr:from>
    <xdr:to>
      <xdr:col>10</xdr:col>
      <xdr:colOff>114300</xdr:colOff>
      <xdr:row>37</xdr:row>
      <xdr:rowOff>59055</xdr:rowOff>
    </xdr:to>
    <xdr:cxnSp macro="">
      <xdr:nvCxnSpPr>
        <xdr:cNvPr id="82" name="直線コネクタ 81">
          <a:extLst>
            <a:ext uri="{FF2B5EF4-FFF2-40B4-BE49-F238E27FC236}">
              <a16:creationId xmlns:a16="http://schemas.microsoft.com/office/drawing/2014/main" id="{66FE8D7F-AB1D-4B9D-95FD-EBEA99D3CC53}"/>
            </a:ext>
          </a:extLst>
        </xdr:cNvPr>
        <xdr:cNvCxnSpPr/>
      </xdr:nvCxnSpPr>
      <xdr:spPr>
        <a:xfrm>
          <a:off x="1130300" y="64008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3FDE918B-CFFA-4F39-86EB-74FEA13CDD2D}"/>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F7DE40FB-B6D5-49EB-A541-967A00D2F4C9}"/>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2DB5669C-09D3-408C-8C19-2E82DB803D1B}"/>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B4ABCCAC-B411-49A1-8D84-A8DA33E24F4C}"/>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33037</xdr:rowOff>
    </xdr:from>
    <xdr:ext cx="405111" cy="259045"/>
    <xdr:sp macro="" textlink="">
      <xdr:nvSpPr>
        <xdr:cNvPr id="87" name="n_1mainValue【道路】&#10;有形固定資産減価償却率">
          <a:extLst>
            <a:ext uri="{FF2B5EF4-FFF2-40B4-BE49-F238E27FC236}">
              <a16:creationId xmlns:a16="http://schemas.microsoft.com/office/drawing/2014/main" id="{5514CBE4-4F84-4F7A-9254-15DFE95F986F}"/>
            </a:ext>
          </a:extLst>
        </xdr:cNvPr>
        <xdr:cNvSpPr txBox="1"/>
      </xdr:nvSpPr>
      <xdr:spPr>
        <a:xfrm>
          <a:off x="35820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160672</xdr:rowOff>
    </xdr:from>
    <xdr:ext cx="405111" cy="259045"/>
    <xdr:sp macro="" textlink="">
      <xdr:nvSpPr>
        <xdr:cNvPr id="88" name="n_2mainValue【道路】&#10;有形固定資産減価償却率">
          <a:extLst>
            <a:ext uri="{FF2B5EF4-FFF2-40B4-BE49-F238E27FC236}">
              <a16:creationId xmlns:a16="http://schemas.microsoft.com/office/drawing/2014/main" id="{FC314357-3CE1-406F-859A-A05D84ED6631}"/>
            </a:ext>
          </a:extLst>
        </xdr:cNvPr>
        <xdr:cNvSpPr txBox="1"/>
      </xdr:nvSpPr>
      <xdr:spPr>
        <a:xfrm>
          <a:off x="2705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126382</xdr:rowOff>
    </xdr:from>
    <xdr:ext cx="405111" cy="259045"/>
    <xdr:sp macro="" textlink="">
      <xdr:nvSpPr>
        <xdr:cNvPr id="89" name="n_3mainValue【道路】&#10;有形固定資産減価償却率">
          <a:extLst>
            <a:ext uri="{FF2B5EF4-FFF2-40B4-BE49-F238E27FC236}">
              <a16:creationId xmlns:a16="http://schemas.microsoft.com/office/drawing/2014/main" id="{23D3036D-CFE6-4413-B2E7-0B2353849CBB}"/>
            </a:ext>
          </a:extLst>
        </xdr:cNvPr>
        <xdr:cNvSpPr txBox="1"/>
      </xdr:nvSpPr>
      <xdr:spPr>
        <a:xfrm>
          <a:off x="1816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124477</xdr:rowOff>
    </xdr:from>
    <xdr:ext cx="405111" cy="259045"/>
    <xdr:sp macro="" textlink="">
      <xdr:nvSpPr>
        <xdr:cNvPr id="90" name="n_4mainValue【道路】&#10;有形固定資産減価償却率">
          <a:extLst>
            <a:ext uri="{FF2B5EF4-FFF2-40B4-BE49-F238E27FC236}">
              <a16:creationId xmlns:a16="http://schemas.microsoft.com/office/drawing/2014/main" id="{43F40AE3-8F54-4399-A458-C3B66AA1A731}"/>
            </a:ext>
          </a:extLst>
        </xdr:cNvPr>
        <xdr:cNvSpPr txBox="1"/>
      </xdr:nvSpPr>
      <xdr:spPr>
        <a:xfrm>
          <a:off x="9277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1ED718F-C760-48C5-A579-8DA7FE5E674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ED69F4D-AB6D-4867-A92E-86BD64D4BFB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6849D40-0B3C-470D-977C-F695270AA9A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9FBCB5D-A9CA-4F6A-BFEB-098CD084E87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2A97230-2EA2-4A9D-B0EC-E08DDC103CE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E4A0342-08B6-4C3C-8DE9-3F99F53EE67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6AD9474-2E93-4440-935D-5146211E240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3F8A0DE-78A6-4BCE-97B0-BB2FC0D69EF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228988F-6697-4174-85ED-41E34CAF6FE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6256A03-C7B1-480B-98D9-CDAD1D6E5A2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F96069E-1CA9-4B36-B080-2CB132CE7F48}"/>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145AB8E-5355-4D9A-800B-675A3CB96A7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32D49FDF-5F04-4687-B0ED-2586BF09139E}"/>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6FC4D66E-38DC-478D-82B8-5B0C98659DA2}"/>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7B7E7FA-7768-483A-89D4-FC445165F3A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9F3D86F-87B0-49F2-8221-D842B590A402}"/>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A7F7152-6C3A-44B3-AB0E-6D6809EE8CD1}"/>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86F184E-0DE8-4CD7-BF98-776925E317F7}"/>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5FC3C05-7DEB-489B-ACC4-0E84A01D8ADA}"/>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843ADCAC-7D54-4E63-A9FD-8F3091DE5BE2}"/>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3DE1106-30E8-4CC1-87F2-29F709329E6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7DC6E1AC-ABCB-494A-B8A4-70CB73BDC80D}"/>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312389C9-7635-455F-B5EA-51A3B4F5584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5C785CA3-F8B3-4C77-8196-336DD5D110B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27427CE-7179-44BD-BA6D-B956DBFF24C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D2672E69-F4A5-410C-BFEE-EB7E21DE0940}"/>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DC1E9365-11A9-4F2F-A01C-A6FB55E44FBB}"/>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144641D5-3036-4D3E-A440-C1F88FDDB49F}"/>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EDB6B13D-5BC4-4AB5-80F8-6ABED6F5237D}"/>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FD80B35D-31B5-4ED9-AF83-C60EC33EF17B}"/>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5D792444-5B8D-4644-9994-6609D29FC507}"/>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5E46AD85-345A-44B6-8277-BE3AE8126D36}"/>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B9935537-100D-4D45-AE99-911FB45B9EF5}"/>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EC7BD939-E9EE-472C-BC28-D20AC80574BD}"/>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02728A75-74B0-4413-A0C6-7DF5EF43E8EA}"/>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FDEB6B82-BB80-4942-9814-2E4E117310EB}"/>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F32BD20-E239-4DB1-B09E-17A7F2B7ED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65D69ED-4D6F-421C-ADCF-254AC8B4A51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981C35F-10A4-4360-9908-71CAC40391A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7B2CF13-CE87-469A-9C93-9F949E1AC79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1A22B31-F3E7-4067-88B0-8A633355FD7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160405</xdr:rowOff>
    </xdr:from>
    <xdr:to>
      <xdr:col>55</xdr:col>
      <xdr:colOff>50800</xdr:colOff>
      <xdr:row>41</xdr:row>
      <xdr:rowOff>90555</xdr:rowOff>
    </xdr:to>
    <xdr:sp macro="" textlink="">
      <xdr:nvSpPr>
        <xdr:cNvPr id="132" name="楕円 131">
          <a:extLst>
            <a:ext uri="{FF2B5EF4-FFF2-40B4-BE49-F238E27FC236}">
              <a16:creationId xmlns:a16="http://schemas.microsoft.com/office/drawing/2014/main" id="{DCAF1AFC-81FA-4584-95C3-970B233B4868}"/>
            </a:ext>
          </a:extLst>
        </xdr:cNvPr>
        <xdr:cNvSpPr/>
      </xdr:nvSpPr>
      <xdr:spPr>
        <a:xfrm>
          <a:off x="10426700" y="701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138832</xdr:rowOff>
    </xdr:from>
    <xdr:ext cx="534377" cy="259045"/>
    <xdr:sp macro="" textlink="">
      <xdr:nvSpPr>
        <xdr:cNvPr id="133" name="【道路】&#10;一人当たり延長該当値テキスト">
          <a:extLst>
            <a:ext uri="{FF2B5EF4-FFF2-40B4-BE49-F238E27FC236}">
              <a16:creationId xmlns:a16="http://schemas.microsoft.com/office/drawing/2014/main" id="{46CBCA79-7985-433B-B0F9-761799A79CC3}"/>
            </a:ext>
          </a:extLst>
        </xdr:cNvPr>
        <xdr:cNvSpPr txBox="1"/>
      </xdr:nvSpPr>
      <xdr:spPr>
        <a:xfrm>
          <a:off x="10515600" y="699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159849</xdr:rowOff>
    </xdr:from>
    <xdr:to>
      <xdr:col>50</xdr:col>
      <xdr:colOff>165100</xdr:colOff>
      <xdr:row>41</xdr:row>
      <xdr:rowOff>89999</xdr:rowOff>
    </xdr:to>
    <xdr:sp macro="" textlink="">
      <xdr:nvSpPr>
        <xdr:cNvPr id="134" name="楕円 133">
          <a:extLst>
            <a:ext uri="{FF2B5EF4-FFF2-40B4-BE49-F238E27FC236}">
              <a16:creationId xmlns:a16="http://schemas.microsoft.com/office/drawing/2014/main" id="{E2A271DB-B207-4A42-80D8-5148F716CDB1}"/>
            </a:ext>
          </a:extLst>
        </xdr:cNvPr>
        <xdr:cNvSpPr/>
      </xdr:nvSpPr>
      <xdr:spPr>
        <a:xfrm>
          <a:off x="9588500" y="701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39199</xdr:rowOff>
    </xdr:from>
    <xdr:to>
      <xdr:col>55</xdr:col>
      <xdr:colOff>0</xdr:colOff>
      <xdr:row>41</xdr:row>
      <xdr:rowOff>39755</xdr:rowOff>
    </xdr:to>
    <xdr:cxnSp macro="">
      <xdr:nvCxnSpPr>
        <xdr:cNvPr id="135" name="直線コネクタ 134">
          <a:extLst>
            <a:ext uri="{FF2B5EF4-FFF2-40B4-BE49-F238E27FC236}">
              <a16:creationId xmlns:a16="http://schemas.microsoft.com/office/drawing/2014/main" id="{239C4981-8891-43B5-BA33-379BA608FB18}"/>
            </a:ext>
          </a:extLst>
        </xdr:cNvPr>
        <xdr:cNvCxnSpPr/>
      </xdr:nvCxnSpPr>
      <xdr:spPr>
        <a:xfrm>
          <a:off x="9639300" y="7068649"/>
          <a:ext cx="838200" cy="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160220</xdr:rowOff>
    </xdr:from>
    <xdr:to>
      <xdr:col>46</xdr:col>
      <xdr:colOff>38100</xdr:colOff>
      <xdr:row>41</xdr:row>
      <xdr:rowOff>90370</xdr:rowOff>
    </xdr:to>
    <xdr:sp macro="" textlink="">
      <xdr:nvSpPr>
        <xdr:cNvPr id="136" name="楕円 135">
          <a:extLst>
            <a:ext uri="{FF2B5EF4-FFF2-40B4-BE49-F238E27FC236}">
              <a16:creationId xmlns:a16="http://schemas.microsoft.com/office/drawing/2014/main" id="{F4B015E5-1DC8-488C-90EA-6667B1236DCD}"/>
            </a:ext>
          </a:extLst>
        </xdr:cNvPr>
        <xdr:cNvSpPr/>
      </xdr:nvSpPr>
      <xdr:spPr>
        <a:xfrm>
          <a:off x="8699500" y="701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39199</xdr:rowOff>
    </xdr:from>
    <xdr:to>
      <xdr:col>50</xdr:col>
      <xdr:colOff>114300</xdr:colOff>
      <xdr:row>41</xdr:row>
      <xdr:rowOff>39570</xdr:rowOff>
    </xdr:to>
    <xdr:cxnSp macro="">
      <xdr:nvCxnSpPr>
        <xdr:cNvPr id="137" name="直線コネクタ 136">
          <a:extLst>
            <a:ext uri="{FF2B5EF4-FFF2-40B4-BE49-F238E27FC236}">
              <a16:creationId xmlns:a16="http://schemas.microsoft.com/office/drawing/2014/main" id="{D1216FDE-3797-4A45-9715-09C314D1AE8A}"/>
            </a:ext>
          </a:extLst>
        </xdr:cNvPr>
        <xdr:cNvCxnSpPr/>
      </xdr:nvCxnSpPr>
      <xdr:spPr>
        <a:xfrm flipV="1">
          <a:off x="8750300" y="7068649"/>
          <a:ext cx="889000" cy="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101796</xdr:rowOff>
    </xdr:from>
    <xdr:to>
      <xdr:col>41</xdr:col>
      <xdr:colOff>101600</xdr:colOff>
      <xdr:row>42</xdr:row>
      <xdr:rowOff>31946</xdr:rowOff>
    </xdr:to>
    <xdr:sp macro="" textlink="">
      <xdr:nvSpPr>
        <xdr:cNvPr id="138" name="楕円 137">
          <a:extLst>
            <a:ext uri="{FF2B5EF4-FFF2-40B4-BE49-F238E27FC236}">
              <a16:creationId xmlns:a16="http://schemas.microsoft.com/office/drawing/2014/main" id="{645514E0-03CC-4194-A302-A284616C7558}"/>
            </a:ext>
          </a:extLst>
        </xdr:cNvPr>
        <xdr:cNvSpPr/>
      </xdr:nvSpPr>
      <xdr:spPr>
        <a:xfrm>
          <a:off x="7810500" y="713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39570</xdr:rowOff>
    </xdr:from>
    <xdr:to>
      <xdr:col>45</xdr:col>
      <xdr:colOff>177800</xdr:colOff>
      <xdr:row>41</xdr:row>
      <xdr:rowOff>152596</xdr:rowOff>
    </xdr:to>
    <xdr:cxnSp macro="">
      <xdr:nvCxnSpPr>
        <xdr:cNvPr id="139" name="直線コネクタ 138">
          <a:extLst>
            <a:ext uri="{FF2B5EF4-FFF2-40B4-BE49-F238E27FC236}">
              <a16:creationId xmlns:a16="http://schemas.microsoft.com/office/drawing/2014/main" id="{AFB941C5-BA52-4B4B-A2CE-2A30AFBDCC3B}"/>
            </a:ext>
          </a:extLst>
        </xdr:cNvPr>
        <xdr:cNvCxnSpPr/>
      </xdr:nvCxnSpPr>
      <xdr:spPr>
        <a:xfrm flipV="1">
          <a:off x="7861300" y="7069020"/>
          <a:ext cx="889000" cy="113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103222</xdr:rowOff>
    </xdr:from>
    <xdr:to>
      <xdr:col>36</xdr:col>
      <xdr:colOff>165100</xdr:colOff>
      <xdr:row>42</xdr:row>
      <xdr:rowOff>33372</xdr:rowOff>
    </xdr:to>
    <xdr:sp macro="" textlink="">
      <xdr:nvSpPr>
        <xdr:cNvPr id="140" name="楕円 139">
          <a:extLst>
            <a:ext uri="{FF2B5EF4-FFF2-40B4-BE49-F238E27FC236}">
              <a16:creationId xmlns:a16="http://schemas.microsoft.com/office/drawing/2014/main" id="{7E2F482C-0FDF-4719-8544-966F9B66AEF8}"/>
            </a:ext>
          </a:extLst>
        </xdr:cNvPr>
        <xdr:cNvSpPr/>
      </xdr:nvSpPr>
      <xdr:spPr>
        <a:xfrm>
          <a:off x="6921500" y="713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152596</xdr:rowOff>
    </xdr:from>
    <xdr:to>
      <xdr:col>41</xdr:col>
      <xdr:colOff>50800</xdr:colOff>
      <xdr:row>41</xdr:row>
      <xdr:rowOff>154022</xdr:rowOff>
    </xdr:to>
    <xdr:cxnSp macro="">
      <xdr:nvCxnSpPr>
        <xdr:cNvPr id="141" name="直線コネクタ 140">
          <a:extLst>
            <a:ext uri="{FF2B5EF4-FFF2-40B4-BE49-F238E27FC236}">
              <a16:creationId xmlns:a16="http://schemas.microsoft.com/office/drawing/2014/main" id="{4CCC00EF-A7BD-430A-9F21-651EF964F20B}"/>
            </a:ext>
          </a:extLst>
        </xdr:cNvPr>
        <xdr:cNvCxnSpPr/>
      </xdr:nvCxnSpPr>
      <xdr:spPr>
        <a:xfrm flipV="1">
          <a:off x="6972300" y="7182046"/>
          <a:ext cx="889000" cy="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406216D0-B15D-4EE1-9F2E-C70FAF02C501}"/>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6437C071-B7B1-42C0-A782-61E1F1AA949C}"/>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42578BD8-628F-4EEF-8C37-9708CB032A81}"/>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B08D0672-8AE1-4404-971E-D75216516AAD}"/>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81126</xdr:rowOff>
    </xdr:from>
    <xdr:ext cx="534377" cy="259045"/>
    <xdr:sp macro="" textlink="">
      <xdr:nvSpPr>
        <xdr:cNvPr id="146" name="n_1mainValue【道路】&#10;一人当たり延長">
          <a:extLst>
            <a:ext uri="{FF2B5EF4-FFF2-40B4-BE49-F238E27FC236}">
              <a16:creationId xmlns:a16="http://schemas.microsoft.com/office/drawing/2014/main" id="{411F2CA0-FD22-4606-B931-FB84DCA8AB95}"/>
            </a:ext>
          </a:extLst>
        </xdr:cNvPr>
        <xdr:cNvSpPr txBox="1"/>
      </xdr:nvSpPr>
      <xdr:spPr>
        <a:xfrm>
          <a:off x="9359411" y="711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81497</xdr:rowOff>
    </xdr:from>
    <xdr:ext cx="534377" cy="259045"/>
    <xdr:sp macro="" textlink="">
      <xdr:nvSpPr>
        <xdr:cNvPr id="147" name="n_2mainValue【道路】&#10;一人当たり延長">
          <a:extLst>
            <a:ext uri="{FF2B5EF4-FFF2-40B4-BE49-F238E27FC236}">
              <a16:creationId xmlns:a16="http://schemas.microsoft.com/office/drawing/2014/main" id="{50F92FD9-B05B-4C39-8B6D-4AFC4C2A60AF}"/>
            </a:ext>
          </a:extLst>
        </xdr:cNvPr>
        <xdr:cNvSpPr txBox="1"/>
      </xdr:nvSpPr>
      <xdr:spPr>
        <a:xfrm>
          <a:off x="8483111" y="711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23073</xdr:rowOff>
    </xdr:from>
    <xdr:ext cx="534377" cy="259045"/>
    <xdr:sp macro="" textlink="">
      <xdr:nvSpPr>
        <xdr:cNvPr id="148" name="n_3mainValue【道路】&#10;一人当たり延長">
          <a:extLst>
            <a:ext uri="{FF2B5EF4-FFF2-40B4-BE49-F238E27FC236}">
              <a16:creationId xmlns:a16="http://schemas.microsoft.com/office/drawing/2014/main" id="{EB9F4655-BB5B-4AD0-A1AB-A4D5AF043A05}"/>
            </a:ext>
          </a:extLst>
        </xdr:cNvPr>
        <xdr:cNvSpPr txBox="1"/>
      </xdr:nvSpPr>
      <xdr:spPr>
        <a:xfrm>
          <a:off x="7594111" y="722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24499</xdr:rowOff>
    </xdr:from>
    <xdr:ext cx="534377" cy="259045"/>
    <xdr:sp macro="" textlink="">
      <xdr:nvSpPr>
        <xdr:cNvPr id="149" name="n_4mainValue【道路】&#10;一人当たり延長">
          <a:extLst>
            <a:ext uri="{FF2B5EF4-FFF2-40B4-BE49-F238E27FC236}">
              <a16:creationId xmlns:a16="http://schemas.microsoft.com/office/drawing/2014/main" id="{4BEDC8AD-C0C1-494A-86CE-3E5D92E7E884}"/>
            </a:ext>
          </a:extLst>
        </xdr:cNvPr>
        <xdr:cNvSpPr txBox="1"/>
      </xdr:nvSpPr>
      <xdr:spPr>
        <a:xfrm>
          <a:off x="6705111" y="7225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5B0762B8-610D-4414-97D9-ACB2FDB8854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3F84368-633C-4BD7-A7A0-4C865AE4B33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4D4CCCF4-F0C3-4D0B-96A7-E114E9BCDDF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6EBAFE8-5C95-44DD-85FE-C388063F09C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536D00E-4D6D-4CE2-B54C-3DA5B3659A5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FE458D5-6969-4793-81F9-3C85A86BE52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55767144-2B0F-4672-8FA7-5F4AAEE0070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B9615FA-0699-4A45-AFB7-068D2CF5221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B60FA5A-17F2-4BC4-935E-FEA16324A23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7F8D3756-78AC-42AE-90A5-258864790E4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7AE3361-2708-4BB4-9BBE-0413898FF02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F1FF057-185E-44F8-8F5C-A8229562B86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FF57ECC-5514-4E8A-8F6D-83A7DAD7C53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59D36ADE-8786-46C5-ADBE-9708A543BB7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21F70B4-DB4A-497A-8DD3-EEE0C94D6D1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4D1AF58-924A-4028-814F-DC50D00A4BC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9F0A48F9-DAA5-4441-957D-196641CB9E8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508D81DB-D201-4583-9A86-FC4235BF3C1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D9BE4BD-0DBA-44B7-AD06-F73462DD805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1D43CD18-B611-43D8-B70C-65EC6796645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17B701C6-E8EF-49B9-AB97-47DA27552A4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B01209C9-DC58-4259-8C5A-89CBC877E48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58E69A5C-4657-436F-9F2E-5612D6FB189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6A9118B-8295-4C79-882D-290156B3C2C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A13C6F7F-1FD0-494F-8A98-2D69A1DD1CA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157C084A-50DA-4ADA-9550-1A81CF4EB96F}"/>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CEDB327-6146-4BF0-87E5-2709BBCC669E}"/>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BE1E7023-2D53-4C15-AECB-0EBF10330402}"/>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3F8EF336-CA31-4C2E-8B1E-528427FE6F12}"/>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805F7C2D-3784-4C58-909F-EC01F6798920}"/>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4354CB2-D618-4CE9-A26A-C3B0AC9F9C95}"/>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848935F5-7B29-4D7C-84CC-0CB13B492E9C}"/>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453721E6-4D03-4DFE-A4D2-3C3C96C9B936}"/>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82EF76A2-62D4-4B76-9A1F-9907191AF9CF}"/>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6F910351-C47A-46DA-BF3B-5F49E5D25A5B}"/>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EF0C3A81-9011-4293-8EB3-EA43461E040C}"/>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BB632AE-99C4-4162-A607-2E86612CA3C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BD77C60-DC7C-4ACE-BFE4-6D05A46AF09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033D051-9994-4531-9A58-C53442FBC5D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D33346E-F799-4900-A0AC-690F518B6AB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6C237D73-4B48-4088-A41A-11B3F3B7FD7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91" name="楕円 190">
          <a:extLst>
            <a:ext uri="{FF2B5EF4-FFF2-40B4-BE49-F238E27FC236}">
              <a16:creationId xmlns:a16="http://schemas.microsoft.com/office/drawing/2014/main" id="{EF9B5F4C-2B2B-47E0-A6A0-AEB165721736}"/>
            </a:ext>
          </a:extLst>
        </xdr:cNvPr>
        <xdr:cNvSpPr/>
      </xdr:nvSpPr>
      <xdr:spPr>
        <a:xfrm>
          <a:off x="45847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135362</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B79C91C1-18E9-4A68-8526-68FA339233D1}"/>
            </a:ext>
          </a:extLst>
        </xdr:cNvPr>
        <xdr:cNvSpPr txBox="1"/>
      </xdr:nvSpPr>
      <xdr:spPr>
        <a:xfrm>
          <a:off x="4673600" y="1025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84727</xdr:rowOff>
    </xdr:from>
    <xdr:to>
      <xdr:col>20</xdr:col>
      <xdr:colOff>38100</xdr:colOff>
      <xdr:row>61</xdr:row>
      <xdr:rowOff>14877</xdr:rowOff>
    </xdr:to>
    <xdr:sp macro="" textlink="">
      <xdr:nvSpPr>
        <xdr:cNvPr id="193" name="楕円 192">
          <a:extLst>
            <a:ext uri="{FF2B5EF4-FFF2-40B4-BE49-F238E27FC236}">
              <a16:creationId xmlns:a16="http://schemas.microsoft.com/office/drawing/2014/main" id="{64592780-F19A-42E8-80DF-62948CDCBE4F}"/>
            </a:ext>
          </a:extLst>
        </xdr:cNvPr>
        <xdr:cNvSpPr/>
      </xdr:nvSpPr>
      <xdr:spPr>
        <a:xfrm>
          <a:off x="3746500" y="1037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135527</xdr:rowOff>
    </xdr:from>
    <xdr:to>
      <xdr:col>24</xdr:col>
      <xdr:colOff>63500</xdr:colOff>
      <xdr:row>60</xdr:row>
      <xdr:rowOff>163285</xdr:rowOff>
    </xdr:to>
    <xdr:cxnSp macro="">
      <xdr:nvCxnSpPr>
        <xdr:cNvPr id="194" name="直線コネクタ 193">
          <a:extLst>
            <a:ext uri="{FF2B5EF4-FFF2-40B4-BE49-F238E27FC236}">
              <a16:creationId xmlns:a16="http://schemas.microsoft.com/office/drawing/2014/main" id="{3825449A-D6CA-4FE3-92A5-E0B266ECB1A7}"/>
            </a:ext>
          </a:extLst>
        </xdr:cNvPr>
        <xdr:cNvCxnSpPr/>
      </xdr:nvCxnSpPr>
      <xdr:spPr>
        <a:xfrm>
          <a:off x="3797300" y="10422527"/>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56969</xdr:rowOff>
    </xdr:from>
    <xdr:to>
      <xdr:col>15</xdr:col>
      <xdr:colOff>101600</xdr:colOff>
      <xdr:row>60</xdr:row>
      <xdr:rowOff>158569</xdr:rowOff>
    </xdr:to>
    <xdr:sp macro="" textlink="">
      <xdr:nvSpPr>
        <xdr:cNvPr id="195" name="楕円 194">
          <a:extLst>
            <a:ext uri="{FF2B5EF4-FFF2-40B4-BE49-F238E27FC236}">
              <a16:creationId xmlns:a16="http://schemas.microsoft.com/office/drawing/2014/main" id="{D73BA88C-579F-49E2-B2C9-4D3BEF67B6DB}"/>
            </a:ext>
          </a:extLst>
        </xdr:cNvPr>
        <xdr:cNvSpPr/>
      </xdr:nvSpPr>
      <xdr:spPr>
        <a:xfrm>
          <a:off x="2857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107769</xdr:rowOff>
    </xdr:from>
    <xdr:to>
      <xdr:col>19</xdr:col>
      <xdr:colOff>177800</xdr:colOff>
      <xdr:row>60</xdr:row>
      <xdr:rowOff>135527</xdr:rowOff>
    </xdr:to>
    <xdr:cxnSp macro="">
      <xdr:nvCxnSpPr>
        <xdr:cNvPr id="196" name="直線コネクタ 195">
          <a:extLst>
            <a:ext uri="{FF2B5EF4-FFF2-40B4-BE49-F238E27FC236}">
              <a16:creationId xmlns:a16="http://schemas.microsoft.com/office/drawing/2014/main" id="{2B08622C-81D6-4A7B-B54E-2A84ADC31566}"/>
            </a:ext>
          </a:extLst>
        </xdr:cNvPr>
        <xdr:cNvCxnSpPr/>
      </xdr:nvCxnSpPr>
      <xdr:spPr>
        <a:xfrm>
          <a:off x="2908300" y="1039476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29210</xdr:rowOff>
    </xdr:from>
    <xdr:to>
      <xdr:col>10</xdr:col>
      <xdr:colOff>165100</xdr:colOff>
      <xdr:row>60</xdr:row>
      <xdr:rowOff>130810</xdr:rowOff>
    </xdr:to>
    <xdr:sp macro="" textlink="">
      <xdr:nvSpPr>
        <xdr:cNvPr id="197" name="楕円 196">
          <a:extLst>
            <a:ext uri="{FF2B5EF4-FFF2-40B4-BE49-F238E27FC236}">
              <a16:creationId xmlns:a16="http://schemas.microsoft.com/office/drawing/2014/main" id="{BBBF88ED-08DC-4FE8-9852-BCC7EB5770CA}"/>
            </a:ext>
          </a:extLst>
        </xdr:cNvPr>
        <xdr:cNvSpPr/>
      </xdr:nvSpPr>
      <xdr:spPr>
        <a:xfrm>
          <a:off x="1968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80010</xdr:rowOff>
    </xdr:from>
    <xdr:to>
      <xdr:col>15</xdr:col>
      <xdr:colOff>50800</xdr:colOff>
      <xdr:row>60</xdr:row>
      <xdr:rowOff>107769</xdr:rowOff>
    </xdr:to>
    <xdr:cxnSp macro="">
      <xdr:nvCxnSpPr>
        <xdr:cNvPr id="198" name="直線コネクタ 197">
          <a:extLst>
            <a:ext uri="{FF2B5EF4-FFF2-40B4-BE49-F238E27FC236}">
              <a16:creationId xmlns:a16="http://schemas.microsoft.com/office/drawing/2014/main" id="{7C6DB457-1C9C-4958-919D-BE3DA8EBB262}"/>
            </a:ext>
          </a:extLst>
        </xdr:cNvPr>
        <xdr:cNvCxnSpPr/>
      </xdr:nvCxnSpPr>
      <xdr:spPr>
        <a:xfrm>
          <a:off x="2019300" y="1036701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3084</xdr:rowOff>
    </xdr:from>
    <xdr:to>
      <xdr:col>6</xdr:col>
      <xdr:colOff>38100</xdr:colOff>
      <xdr:row>60</xdr:row>
      <xdr:rowOff>104684</xdr:rowOff>
    </xdr:to>
    <xdr:sp macro="" textlink="">
      <xdr:nvSpPr>
        <xdr:cNvPr id="199" name="楕円 198">
          <a:extLst>
            <a:ext uri="{FF2B5EF4-FFF2-40B4-BE49-F238E27FC236}">
              <a16:creationId xmlns:a16="http://schemas.microsoft.com/office/drawing/2014/main" id="{238A9BEA-6102-49C9-BFC5-7DBAA4C2A40E}"/>
            </a:ext>
          </a:extLst>
        </xdr:cNvPr>
        <xdr:cNvSpPr/>
      </xdr:nvSpPr>
      <xdr:spPr>
        <a:xfrm>
          <a:off x="1079500" y="1029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53884</xdr:rowOff>
    </xdr:from>
    <xdr:to>
      <xdr:col>10</xdr:col>
      <xdr:colOff>114300</xdr:colOff>
      <xdr:row>60</xdr:row>
      <xdr:rowOff>80010</xdr:rowOff>
    </xdr:to>
    <xdr:cxnSp macro="">
      <xdr:nvCxnSpPr>
        <xdr:cNvPr id="200" name="直線コネクタ 199">
          <a:extLst>
            <a:ext uri="{FF2B5EF4-FFF2-40B4-BE49-F238E27FC236}">
              <a16:creationId xmlns:a16="http://schemas.microsoft.com/office/drawing/2014/main" id="{AA92189F-F93B-41AD-87E4-260C8E09045B}"/>
            </a:ext>
          </a:extLst>
        </xdr:cNvPr>
        <xdr:cNvCxnSpPr/>
      </xdr:nvCxnSpPr>
      <xdr:spPr>
        <a:xfrm>
          <a:off x="1130300" y="1034088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CDBF809F-8A85-4408-8D98-E6A360AC2E07}"/>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3F3DC4BE-6AC2-42F5-8690-ECF6C4E9718E}"/>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4611713F-EF32-4F57-B12C-BCFDC4E10447}"/>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BCC46C43-3605-4C1A-BA74-4796AB14A839}"/>
            </a:ext>
          </a:extLst>
        </xdr:cNvPr>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31404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F0529DF4-83A1-49BD-A53F-1C9F76FC4988}"/>
            </a:ext>
          </a:extLst>
        </xdr:cNvPr>
        <xdr:cNvSpPr txBox="1"/>
      </xdr:nvSpPr>
      <xdr:spPr>
        <a:xfrm>
          <a:off x="3582044" y="101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3646</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F16A1A57-9199-4D15-A726-16DFB3F90BE8}"/>
            </a:ext>
          </a:extLst>
        </xdr:cNvPr>
        <xdr:cNvSpPr txBox="1"/>
      </xdr:nvSpPr>
      <xdr:spPr>
        <a:xfrm>
          <a:off x="2705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147337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2DA2B482-2D21-4288-AD47-5863D7CCC1A6}"/>
            </a:ext>
          </a:extLst>
        </xdr:cNvPr>
        <xdr:cNvSpPr txBox="1"/>
      </xdr:nvSpPr>
      <xdr:spPr>
        <a:xfrm>
          <a:off x="1816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121211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768E9FE3-7B4C-4676-BD14-DE474BF207CE}"/>
            </a:ext>
          </a:extLst>
        </xdr:cNvPr>
        <xdr:cNvSpPr txBox="1"/>
      </xdr:nvSpPr>
      <xdr:spPr>
        <a:xfrm>
          <a:off x="927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08D9846-95D0-440A-9BCD-C22ECD403E7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9A6C5DC-148B-4C87-A3FB-0831C6AD1BA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F3E330DB-935C-4463-A77C-D675ABBA2E5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A8B80B3-D78B-491D-B165-72094BEB272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A5F287F3-12DD-44AE-A487-5C0B1BF0A34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DD7B3B7-D864-453F-BBD1-639A892769C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B4BE2B50-E0C4-4D58-A123-B1BC7F30A4B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3F05DF8-745B-427C-8285-84353490AE8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89A1377-F6A7-470D-83F2-EADD0135F25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C7E3A53-8669-4F33-98F8-B0802012A28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33B4D664-E47D-47DB-A1A5-7CCAEA2FD7B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55BD5551-485D-41A4-B973-A0D8CD8E16D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7D3C92BC-5919-43CD-847D-67ADEA1C8FE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1EBAE3F9-CD9C-4CA0-8502-203797B9C962}"/>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A9618911-5ACD-4A44-A3C8-CD952BC8B53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7B058FFF-F7AB-4884-8098-EFF50370D224}"/>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523E8BB-0777-4D92-9A87-339E3BAAAFF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60B668C3-F685-4C54-BE34-DA967C21CD9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85F87B87-89E2-4E2B-BF59-BAC35E5A80E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2495A18B-69E8-4BE9-8786-32600392441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E2105FE-2C6B-4D5A-A0A3-7FD0C66659F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00FCEBF-BE0B-492D-8398-A7A4B4054A7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4AC868BB-216A-4F00-81BF-9ABBF47CB09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ECED854B-8CE9-48A4-A0D6-5FD452163CDB}"/>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6AD6DC5-D2FF-49BA-A538-9507DEC9D86D}"/>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0CDFCC28-3FA8-4669-889E-4BB039E9FD0D}"/>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2C4777F1-6D32-4CDE-B8DC-D27B3DADB3C8}"/>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ED2330EA-55FC-44A1-8E5E-7B1D14255024}"/>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B59E859-94C5-400D-B133-AC1FD133ACB3}"/>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91DA3B97-F3B7-4B1E-B96A-7727C61B4FC5}"/>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E422A0EF-B221-4C5E-9833-604CAEF317E9}"/>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D6EDC442-D0EF-4D0C-9FD2-1F00FE97A5FA}"/>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D3271345-C04B-45E7-8AA5-7E60468B8408}"/>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924DB4CA-F9E6-459A-938F-89DA54B27881}"/>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4B9EC93-60D7-4673-B1F2-A7FA092E838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21A3190-BE8F-48A2-8883-9871D0AE278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23A79AF-645E-4F61-8C3D-BB83B2810FE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EAEFBF3-9B0E-409C-8132-8E29684E3C4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5C43054-35C3-4399-8A35-CD92B73452D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96613</xdr:rowOff>
    </xdr:from>
    <xdr:to>
      <xdr:col>55</xdr:col>
      <xdr:colOff>50800</xdr:colOff>
      <xdr:row>64</xdr:row>
      <xdr:rowOff>26763</xdr:rowOff>
    </xdr:to>
    <xdr:sp macro="" textlink="">
      <xdr:nvSpPr>
        <xdr:cNvPr id="248" name="楕円 247">
          <a:extLst>
            <a:ext uri="{FF2B5EF4-FFF2-40B4-BE49-F238E27FC236}">
              <a16:creationId xmlns:a16="http://schemas.microsoft.com/office/drawing/2014/main" id="{F70D121E-8336-4C98-87BB-29A093D0848C}"/>
            </a:ext>
          </a:extLst>
        </xdr:cNvPr>
        <xdr:cNvSpPr/>
      </xdr:nvSpPr>
      <xdr:spPr>
        <a:xfrm>
          <a:off x="10426700" y="1089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11540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6DD9403-1877-422E-9576-39BE89411309}"/>
            </a:ext>
          </a:extLst>
        </xdr:cNvPr>
        <xdr:cNvSpPr txBox="1"/>
      </xdr:nvSpPr>
      <xdr:spPr>
        <a:xfrm>
          <a:off x="10515600" y="10812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96363</xdr:rowOff>
    </xdr:from>
    <xdr:to>
      <xdr:col>50</xdr:col>
      <xdr:colOff>165100</xdr:colOff>
      <xdr:row>64</xdr:row>
      <xdr:rowOff>26513</xdr:rowOff>
    </xdr:to>
    <xdr:sp macro="" textlink="">
      <xdr:nvSpPr>
        <xdr:cNvPr id="250" name="楕円 249">
          <a:extLst>
            <a:ext uri="{FF2B5EF4-FFF2-40B4-BE49-F238E27FC236}">
              <a16:creationId xmlns:a16="http://schemas.microsoft.com/office/drawing/2014/main" id="{027B1EE2-7BDF-4C6F-B7FD-744968FD11BD}"/>
            </a:ext>
          </a:extLst>
        </xdr:cNvPr>
        <xdr:cNvSpPr/>
      </xdr:nvSpPr>
      <xdr:spPr>
        <a:xfrm>
          <a:off x="9588500" y="1089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147163</xdr:rowOff>
    </xdr:from>
    <xdr:to>
      <xdr:col>55</xdr:col>
      <xdr:colOff>0</xdr:colOff>
      <xdr:row>63</xdr:row>
      <xdr:rowOff>147413</xdr:rowOff>
    </xdr:to>
    <xdr:cxnSp macro="">
      <xdr:nvCxnSpPr>
        <xdr:cNvPr id="251" name="直線コネクタ 250">
          <a:extLst>
            <a:ext uri="{FF2B5EF4-FFF2-40B4-BE49-F238E27FC236}">
              <a16:creationId xmlns:a16="http://schemas.microsoft.com/office/drawing/2014/main" id="{3C561FD0-3A07-49C5-852D-6A32EDC2A0FE}"/>
            </a:ext>
          </a:extLst>
        </xdr:cNvPr>
        <xdr:cNvCxnSpPr/>
      </xdr:nvCxnSpPr>
      <xdr:spPr>
        <a:xfrm>
          <a:off x="9639300" y="10948513"/>
          <a:ext cx="838200" cy="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96530</xdr:rowOff>
    </xdr:from>
    <xdr:to>
      <xdr:col>46</xdr:col>
      <xdr:colOff>38100</xdr:colOff>
      <xdr:row>64</xdr:row>
      <xdr:rowOff>26680</xdr:rowOff>
    </xdr:to>
    <xdr:sp macro="" textlink="">
      <xdr:nvSpPr>
        <xdr:cNvPr id="252" name="楕円 251">
          <a:extLst>
            <a:ext uri="{FF2B5EF4-FFF2-40B4-BE49-F238E27FC236}">
              <a16:creationId xmlns:a16="http://schemas.microsoft.com/office/drawing/2014/main" id="{31DE1901-BCBB-4DB1-BFF1-86770E332AC1}"/>
            </a:ext>
          </a:extLst>
        </xdr:cNvPr>
        <xdr:cNvSpPr/>
      </xdr:nvSpPr>
      <xdr:spPr>
        <a:xfrm>
          <a:off x="8699500" y="10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147163</xdr:rowOff>
    </xdr:from>
    <xdr:to>
      <xdr:col>50</xdr:col>
      <xdr:colOff>114300</xdr:colOff>
      <xdr:row>63</xdr:row>
      <xdr:rowOff>147330</xdr:rowOff>
    </xdr:to>
    <xdr:cxnSp macro="">
      <xdr:nvCxnSpPr>
        <xdr:cNvPr id="253" name="直線コネクタ 252">
          <a:extLst>
            <a:ext uri="{FF2B5EF4-FFF2-40B4-BE49-F238E27FC236}">
              <a16:creationId xmlns:a16="http://schemas.microsoft.com/office/drawing/2014/main" id="{C87ADA65-88E5-4810-A2B4-2F4806544EF5}"/>
            </a:ext>
          </a:extLst>
        </xdr:cNvPr>
        <xdr:cNvCxnSpPr/>
      </xdr:nvCxnSpPr>
      <xdr:spPr>
        <a:xfrm flipV="1">
          <a:off x="8750300" y="10948513"/>
          <a:ext cx="889000" cy="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97132</xdr:rowOff>
    </xdr:from>
    <xdr:to>
      <xdr:col>41</xdr:col>
      <xdr:colOff>101600</xdr:colOff>
      <xdr:row>64</xdr:row>
      <xdr:rowOff>27282</xdr:rowOff>
    </xdr:to>
    <xdr:sp macro="" textlink="">
      <xdr:nvSpPr>
        <xdr:cNvPr id="254" name="楕円 253">
          <a:extLst>
            <a:ext uri="{FF2B5EF4-FFF2-40B4-BE49-F238E27FC236}">
              <a16:creationId xmlns:a16="http://schemas.microsoft.com/office/drawing/2014/main" id="{8863AEC8-E4FB-4587-A9FF-D43B08AF7437}"/>
            </a:ext>
          </a:extLst>
        </xdr:cNvPr>
        <xdr:cNvSpPr/>
      </xdr:nvSpPr>
      <xdr:spPr>
        <a:xfrm>
          <a:off x="7810500" y="1089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147330</xdr:rowOff>
    </xdr:from>
    <xdr:to>
      <xdr:col>45</xdr:col>
      <xdr:colOff>177800</xdr:colOff>
      <xdr:row>63</xdr:row>
      <xdr:rowOff>147932</xdr:rowOff>
    </xdr:to>
    <xdr:cxnSp macro="">
      <xdr:nvCxnSpPr>
        <xdr:cNvPr id="255" name="直線コネクタ 254">
          <a:extLst>
            <a:ext uri="{FF2B5EF4-FFF2-40B4-BE49-F238E27FC236}">
              <a16:creationId xmlns:a16="http://schemas.microsoft.com/office/drawing/2014/main" id="{531F838D-FBF1-47EA-AB04-1210CFAEDB7C}"/>
            </a:ext>
          </a:extLst>
        </xdr:cNvPr>
        <xdr:cNvCxnSpPr/>
      </xdr:nvCxnSpPr>
      <xdr:spPr>
        <a:xfrm flipV="1">
          <a:off x="7861300" y="10948680"/>
          <a:ext cx="889000" cy="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97563</xdr:rowOff>
    </xdr:from>
    <xdr:to>
      <xdr:col>36</xdr:col>
      <xdr:colOff>165100</xdr:colOff>
      <xdr:row>64</xdr:row>
      <xdr:rowOff>27713</xdr:rowOff>
    </xdr:to>
    <xdr:sp macro="" textlink="">
      <xdr:nvSpPr>
        <xdr:cNvPr id="256" name="楕円 255">
          <a:extLst>
            <a:ext uri="{FF2B5EF4-FFF2-40B4-BE49-F238E27FC236}">
              <a16:creationId xmlns:a16="http://schemas.microsoft.com/office/drawing/2014/main" id="{9853C70F-2AFA-4771-968F-D47ADD68B422}"/>
            </a:ext>
          </a:extLst>
        </xdr:cNvPr>
        <xdr:cNvSpPr/>
      </xdr:nvSpPr>
      <xdr:spPr>
        <a:xfrm>
          <a:off x="6921500" y="1089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147932</xdr:rowOff>
    </xdr:from>
    <xdr:to>
      <xdr:col>41</xdr:col>
      <xdr:colOff>50800</xdr:colOff>
      <xdr:row>63</xdr:row>
      <xdr:rowOff>148363</xdr:rowOff>
    </xdr:to>
    <xdr:cxnSp macro="">
      <xdr:nvCxnSpPr>
        <xdr:cNvPr id="257" name="直線コネクタ 256">
          <a:extLst>
            <a:ext uri="{FF2B5EF4-FFF2-40B4-BE49-F238E27FC236}">
              <a16:creationId xmlns:a16="http://schemas.microsoft.com/office/drawing/2014/main" id="{09017119-F2DF-4CCA-9056-EF0F46B7B282}"/>
            </a:ext>
          </a:extLst>
        </xdr:cNvPr>
        <xdr:cNvCxnSpPr/>
      </xdr:nvCxnSpPr>
      <xdr:spPr>
        <a:xfrm flipV="1">
          <a:off x="6972300" y="10949282"/>
          <a:ext cx="889000" cy="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7E20D5C-57FB-4DE3-9B09-26A1C2FF8215}"/>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EC670A84-7958-450F-B24A-5C71647479A8}"/>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5C680AB-EC3A-4C57-BE8A-2F39121551AA}"/>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A810A834-A66D-447D-A34B-67D3E31A780E}"/>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17640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CD50EA04-C449-40BF-A9E9-BA1241489664}"/>
            </a:ext>
          </a:extLst>
        </xdr:cNvPr>
        <xdr:cNvSpPr txBox="1"/>
      </xdr:nvSpPr>
      <xdr:spPr>
        <a:xfrm>
          <a:off x="9327095" y="1099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17807</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DDF6CC5-FD4D-483E-A72F-7C938A7E4BE2}"/>
            </a:ext>
          </a:extLst>
        </xdr:cNvPr>
        <xdr:cNvSpPr txBox="1"/>
      </xdr:nvSpPr>
      <xdr:spPr>
        <a:xfrm>
          <a:off x="8450795" y="10990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18409</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6EAEE889-AE9C-4BCC-8831-B3564A64D2AB}"/>
            </a:ext>
          </a:extLst>
        </xdr:cNvPr>
        <xdr:cNvSpPr txBox="1"/>
      </xdr:nvSpPr>
      <xdr:spPr>
        <a:xfrm>
          <a:off x="7561795" y="1099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18840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3A800EE2-F0E5-4C6A-AE7E-4FA874F392B9}"/>
            </a:ext>
          </a:extLst>
        </xdr:cNvPr>
        <xdr:cNvSpPr txBox="1"/>
      </xdr:nvSpPr>
      <xdr:spPr>
        <a:xfrm>
          <a:off x="6672795" y="10991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85827DBA-B463-41BB-9BCC-A003C60B26D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937F8A7-880A-4F2A-9524-414AF97E59D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7BD36E5-7052-4150-A305-8D25881CE8C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FDA4377-AF14-41C0-A07C-1058B9498CE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F44370D9-C376-4A8A-B956-C329B3C8318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58728A6-F34B-4CEC-84A4-DB5E53F3CF3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B6C6772B-A05D-4FA9-87A2-639C159EB55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8236DBD3-E249-4DDA-B178-E8156EA230F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C86D69A-8EB5-4432-8118-AA88E766DEC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B5E4474-00DD-472D-BB1E-BB314D723CA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421DC0B-4DF5-46CF-8D4A-391FC89EA53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B475F80B-7877-4D6E-BEBE-2AF736CD594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47D5DCB7-CBAE-4844-82E9-A4A5CAC9175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427AAC8-A944-4587-ABF5-EE92A810641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2B5CBAF2-E122-4A5B-849C-0C3D286374A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305908D3-FEB4-42E6-A44C-D1C0ABFD9E1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35658185-0A2A-4A6A-A306-44B90A05F0A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499D1D5-428C-4855-89BC-43841A275B5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3AD62E7-3AFF-4816-8B50-262A7D00D9D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F46C9549-A1F7-4D41-8E5B-E1FEAE7797E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20B650C4-C485-43BB-BAC5-B6F00D810A6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329033E-0AEB-4BBA-B7E7-39BE48C579B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1223A94D-4C66-44E3-B36B-B9D7BE1A030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607B64E2-1109-4521-8AD5-9BE3DDEB23F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770677A1-C9F7-4265-ABD4-8021F3081368}"/>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D657B45A-1274-4D25-B3E4-46C393F960F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B44BC5B3-4F1D-44C3-B3C8-F4553865FD6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DD1B791A-FD85-4E66-AA19-EDDE3B9CF8D1}"/>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55F52070-738E-444E-BFC7-2BFE589C737D}"/>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8315FFB5-9C2A-4EBA-8B7A-57E1592F0DC4}"/>
            </a:ext>
          </a:extLst>
        </xdr:cNvPr>
        <xdr:cNvSpPr txBox="1"/>
      </xdr:nvSpPr>
      <xdr:spPr>
        <a:xfrm>
          <a:off x="4673600" y="1418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BB17F88D-782B-4DE6-97EF-D4228D1879B9}"/>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E164E980-B633-47A4-A076-445AD6FE0391}"/>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EE68CC3D-7971-44FB-82E9-162B4E50802A}"/>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8109FF5C-6C0D-40E9-9BAF-099349B22821}"/>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76727AB7-F7E9-4DD3-BA75-D950280C17AC}"/>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7D240F4-D474-4DB6-A3FD-C12F6F53FBB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A8DB3C9-3E74-4F60-A786-B23F37E0D18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FE00D38-109E-4690-88DA-E80D6208434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4DC47F5-2840-492B-BBC2-947C53C6F0E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2CBDA2B-DC5B-49AE-ABD6-C5DB2C07555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50164</xdr:rowOff>
    </xdr:from>
    <xdr:to>
      <xdr:col>24</xdr:col>
      <xdr:colOff>114300</xdr:colOff>
      <xdr:row>80</xdr:row>
      <xdr:rowOff>151764</xdr:rowOff>
    </xdr:to>
    <xdr:sp macro="" textlink="">
      <xdr:nvSpPr>
        <xdr:cNvPr id="306" name="楕円 305">
          <a:extLst>
            <a:ext uri="{FF2B5EF4-FFF2-40B4-BE49-F238E27FC236}">
              <a16:creationId xmlns:a16="http://schemas.microsoft.com/office/drawing/2014/main" id="{54DAA0C8-BC63-44E0-9450-05547D7CF94F}"/>
            </a:ext>
          </a:extLst>
        </xdr:cNvPr>
        <xdr:cNvSpPr/>
      </xdr:nvSpPr>
      <xdr:spPr>
        <a:xfrm>
          <a:off x="4584700" y="1376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73041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B0BFAC45-D621-48E1-B20E-B46855FC0BA7}"/>
            </a:ext>
          </a:extLst>
        </xdr:cNvPr>
        <xdr:cNvSpPr txBox="1"/>
      </xdr:nvSpPr>
      <xdr:spPr>
        <a:xfrm>
          <a:off x="4673600" y="136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2539</xdr:rowOff>
    </xdr:from>
    <xdr:to>
      <xdr:col>20</xdr:col>
      <xdr:colOff>38100</xdr:colOff>
      <xdr:row>80</xdr:row>
      <xdr:rowOff>104139</xdr:rowOff>
    </xdr:to>
    <xdr:sp macro="" textlink="">
      <xdr:nvSpPr>
        <xdr:cNvPr id="308" name="楕円 307">
          <a:extLst>
            <a:ext uri="{FF2B5EF4-FFF2-40B4-BE49-F238E27FC236}">
              <a16:creationId xmlns:a16="http://schemas.microsoft.com/office/drawing/2014/main" id="{93353E50-91E2-4E51-A610-4E9964940E1A}"/>
            </a:ext>
          </a:extLst>
        </xdr:cNvPr>
        <xdr:cNvSpPr/>
      </xdr:nvSpPr>
      <xdr:spPr>
        <a:xfrm>
          <a:off x="3746500" y="1371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53339</xdr:rowOff>
    </xdr:from>
    <xdr:to>
      <xdr:col>24</xdr:col>
      <xdr:colOff>63500</xdr:colOff>
      <xdr:row>80</xdr:row>
      <xdr:rowOff>100964</xdr:rowOff>
    </xdr:to>
    <xdr:cxnSp macro="">
      <xdr:nvCxnSpPr>
        <xdr:cNvPr id="309" name="直線コネクタ 308">
          <a:extLst>
            <a:ext uri="{FF2B5EF4-FFF2-40B4-BE49-F238E27FC236}">
              <a16:creationId xmlns:a16="http://schemas.microsoft.com/office/drawing/2014/main" id="{02827AAF-15EA-4DE0-8EE2-E628E5EB2F84}"/>
            </a:ext>
          </a:extLst>
        </xdr:cNvPr>
        <xdr:cNvCxnSpPr/>
      </xdr:nvCxnSpPr>
      <xdr:spPr>
        <a:xfrm>
          <a:off x="3797300" y="13769339"/>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126364</xdr:rowOff>
    </xdr:from>
    <xdr:to>
      <xdr:col>15</xdr:col>
      <xdr:colOff>101600</xdr:colOff>
      <xdr:row>80</xdr:row>
      <xdr:rowOff>56514</xdr:rowOff>
    </xdr:to>
    <xdr:sp macro="" textlink="">
      <xdr:nvSpPr>
        <xdr:cNvPr id="310" name="楕円 309">
          <a:extLst>
            <a:ext uri="{FF2B5EF4-FFF2-40B4-BE49-F238E27FC236}">
              <a16:creationId xmlns:a16="http://schemas.microsoft.com/office/drawing/2014/main" id="{2C98E94B-F8B7-46E5-82EA-88C3B2BA048A}"/>
            </a:ext>
          </a:extLst>
        </xdr:cNvPr>
        <xdr:cNvSpPr/>
      </xdr:nvSpPr>
      <xdr:spPr>
        <a:xfrm>
          <a:off x="2857500" y="1367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5714</xdr:rowOff>
    </xdr:from>
    <xdr:to>
      <xdr:col>19</xdr:col>
      <xdr:colOff>177800</xdr:colOff>
      <xdr:row>80</xdr:row>
      <xdr:rowOff>53339</xdr:rowOff>
    </xdr:to>
    <xdr:cxnSp macro="">
      <xdr:nvCxnSpPr>
        <xdr:cNvPr id="311" name="直線コネクタ 310">
          <a:extLst>
            <a:ext uri="{FF2B5EF4-FFF2-40B4-BE49-F238E27FC236}">
              <a16:creationId xmlns:a16="http://schemas.microsoft.com/office/drawing/2014/main" id="{C138D360-9A39-411B-8FAD-039BD4151333}"/>
            </a:ext>
          </a:extLst>
        </xdr:cNvPr>
        <xdr:cNvCxnSpPr/>
      </xdr:nvCxnSpPr>
      <xdr:spPr>
        <a:xfrm>
          <a:off x="2908300" y="1372171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78739</xdr:rowOff>
    </xdr:from>
    <xdr:to>
      <xdr:col>10</xdr:col>
      <xdr:colOff>165100</xdr:colOff>
      <xdr:row>80</xdr:row>
      <xdr:rowOff>8889</xdr:rowOff>
    </xdr:to>
    <xdr:sp macro="" textlink="">
      <xdr:nvSpPr>
        <xdr:cNvPr id="312" name="楕円 311">
          <a:extLst>
            <a:ext uri="{FF2B5EF4-FFF2-40B4-BE49-F238E27FC236}">
              <a16:creationId xmlns:a16="http://schemas.microsoft.com/office/drawing/2014/main" id="{682E9B29-3022-42C2-A5E3-53AC4CE9E8CF}"/>
            </a:ext>
          </a:extLst>
        </xdr:cNvPr>
        <xdr:cNvSpPr/>
      </xdr:nvSpPr>
      <xdr:spPr>
        <a:xfrm>
          <a:off x="1968500" y="1362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129539</xdr:rowOff>
    </xdr:from>
    <xdr:to>
      <xdr:col>15</xdr:col>
      <xdr:colOff>50800</xdr:colOff>
      <xdr:row>80</xdr:row>
      <xdr:rowOff>5714</xdr:rowOff>
    </xdr:to>
    <xdr:cxnSp macro="">
      <xdr:nvCxnSpPr>
        <xdr:cNvPr id="313" name="直線コネクタ 312">
          <a:extLst>
            <a:ext uri="{FF2B5EF4-FFF2-40B4-BE49-F238E27FC236}">
              <a16:creationId xmlns:a16="http://schemas.microsoft.com/office/drawing/2014/main" id="{48258F37-5A03-4F73-857A-7C495BA0ED0E}"/>
            </a:ext>
          </a:extLst>
        </xdr:cNvPr>
        <xdr:cNvCxnSpPr/>
      </xdr:nvCxnSpPr>
      <xdr:spPr>
        <a:xfrm>
          <a:off x="2019300" y="1367408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31114</xdr:rowOff>
    </xdr:from>
    <xdr:to>
      <xdr:col>6</xdr:col>
      <xdr:colOff>38100</xdr:colOff>
      <xdr:row>79</xdr:row>
      <xdr:rowOff>132714</xdr:rowOff>
    </xdr:to>
    <xdr:sp macro="" textlink="">
      <xdr:nvSpPr>
        <xdr:cNvPr id="314" name="楕円 313">
          <a:extLst>
            <a:ext uri="{FF2B5EF4-FFF2-40B4-BE49-F238E27FC236}">
              <a16:creationId xmlns:a16="http://schemas.microsoft.com/office/drawing/2014/main" id="{4BDBB128-B7D0-47CD-8CBE-B79344CDFA98}"/>
            </a:ext>
          </a:extLst>
        </xdr:cNvPr>
        <xdr:cNvSpPr/>
      </xdr:nvSpPr>
      <xdr:spPr>
        <a:xfrm>
          <a:off x="1079500" y="1357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81914</xdr:rowOff>
    </xdr:from>
    <xdr:to>
      <xdr:col>10</xdr:col>
      <xdr:colOff>114300</xdr:colOff>
      <xdr:row>79</xdr:row>
      <xdr:rowOff>129539</xdr:rowOff>
    </xdr:to>
    <xdr:cxnSp macro="">
      <xdr:nvCxnSpPr>
        <xdr:cNvPr id="315" name="直線コネクタ 314">
          <a:extLst>
            <a:ext uri="{FF2B5EF4-FFF2-40B4-BE49-F238E27FC236}">
              <a16:creationId xmlns:a16="http://schemas.microsoft.com/office/drawing/2014/main" id="{3FC20053-EE91-4FD2-B39E-44D939CB70A7}"/>
            </a:ext>
          </a:extLst>
        </xdr:cNvPr>
        <xdr:cNvCxnSpPr/>
      </xdr:nvCxnSpPr>
      <xdr:spPr>
        <a:xfrm>
          <a:off x="1130300" y="1362646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1CA6B008-2FF6-4D76-A279-75F88020C5FC}"/>
            </a:ext>
          </a:extLst>
        </xdr:cNvPr>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BC1557CF-5FF3-4BB2-947F-2C9D9DBDF802}"/>
            </a:ext>
          </a:extLst>
        </xdr:cNvPr>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28F5E68E-B20C-4C33-AB20-52FFC65FA56E}"/>
            </a:ext>
          </a:extLst>
        </xdr:cNvPr>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9" name="n_4aveValue【公営住宅】&#10;有形固定資産減価償却率">
          <a:extLst>
            <a:ext uri="{FF2B5EF4-FFF2-40B4-BE49-F238E27FC236}">
              <a16:creationId xmlns:a16="http://schemas.microsoft.com/office/drawing/2014/main" id="{88D4BEBF-34BD-4770-B7E9-DB94373A2914}"/>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120666</xdr:rowOff>
    </xdr:from>
    <xdr:ext cx="405111" cy="259045"/>
    <xdr:sp macro="" textlink="">
      <xdr:nvSpPr>
        <xdr:cNvPr id="320" name="n_1mainValue【公営住宅】&#10;有形固定資産減価償却率">
          <a:extLst>
            <a:ext uri="{FF2B5EF4-FFF2-40B4-BE49-F238E27FC236}">
              <a16:creationId xmlns:a16="http://schemas.microsoft.com/office/drawing/2014/main" id="{A965F933-956E-4B84-A125-B998C447CF48}"/>
            </a:ext>
          </a:extLst>
        </xdr:cNvPr>
        <xdr:cNvSpPr txBox="1"/>
      </xdr:nvSpPr>
      <xdr:spPr>
        <a:xfrm>
          <a:off x="35820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73041</xdr:rowOff>
    </xdr:from>
    <xdr:ext cx="405111" cy="259045"/>
    <xdr:sp macro="" textlink="">
      <xdr:nvSpPr>
        <xdr:cNvPr id="321" name="n_2mainValue【公営住宅】&#10;有形固定資産減価償却率">
          <a:extLst>
            <a:ext uri="{FF2B5EF4-FFF2-40B4-BE49-F238E27FC236}">
              <a16:creationId xmlns:a16="http://schemas.microsoft.com/office/drawing/2014/main" id="{C7E3D6F9-CF02-4A81-B55A-91E3F64ACCCA}"/>
            </a:ext>
          </a:extLst>
        </xdr:cNvPr>
        <xdr:cNvSpPr txBox="1"/>
      </xdr:nvSpPr>
      <xdr:spPr>
        <a:xfrm>
          <a:off x="2705744"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25416</xdr:rowOff>
    </xdr:from>
    <xdr:ext cx="405111" cy="259045"/>
    <xdr:sp macro="" textlink="">
      <xdr:nvSpPr>
        <xdr:cNvPr id="322" name="n_3mainValue【公営住宅】&#10;有形固定資産減価償却率">
          <a:extLst>
            <a:ext uri="{FF2B5EF4-FFF2-40B4-BE49-F238E27FC236}">
              <a16:creationId xmlns:a16="http://schemas.microsoft.com/office/drawing/2014/main" id="{19B37AB9-CAF8-40E9-90FE-68288B86E87D}"/>
            </a:ext>
          </a:extLst>
        </xdr:cNvPr>
        <xdr:cNvSpPr txBox="1"/>
      </xdr:nvSpPr>
      <xdr:spPr>
        <a:xfrm>
          <a:off x="1816744" y="1339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149241</xdr:rowOff>
    </xdr:from>
    <xdr:ext cx="405111" cy="259045"/>
    <xdr:sp macro="" textlink="">
      <xdr:nvSpPr>
        <xdr:cNvPr id="323" name="n_4mainValue【公営住宅】&#10;有形固定資産減価償却率">
          <a:extLst>
            <a:ext uri="{FF2B5EF4-FFF2-40B4-BE49-F238E27FC236}">
              <a16:creationId xmlns:a16="http://schemas.microsoft.com/office/drawing/2014/main" id="{1E7F62C7-6CFF-4107-950E-3E51ECCA8D47}"/>
            </a:ext>
          </a:extLst>
        </xdr:cNvPr>
        <xdr:cNvSpPr txBox="1"/>
      </xdr:nvSpPr>
      <xdr:spPr>
        <a:xfrm>
          <a:off x="927744" y="133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B71D6C43-A5F1-4AAD-9ED8-BEE7902AD0A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C327AF48-7624-4F8D-A650-17DCAB8F0B1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3AD0EBB2-D734-486E-80A0-D246614380A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D0042CC5-5271-4479-A743-CD04BEC60DB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CBB9DC87-5A69-4520-8497-3D4A9B09DDC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2018BF8-116C-45EE-A11A-3783BBD6E1C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E82A819F-7D8B-4005-B16F-A37ED03805E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8E58558-6DBC-48DC-98BA-4DF3371B998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D429E111-3BE2-4EB6-9C73-B13F9B8D034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632930F5-9EE1-4AE2-848A-79AF5232903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9B94F969-9F40-4B6A-8328-B82D29CA321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F517B37F-A2AB-4C4D-BF98-75898150A41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25EB0767-B6AD-4B33-B1DA-356E088672A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DF56B880-65F1-482A-8F67-59577A42393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4A3A41E6-10F6-445C-9B36-75E9B4F1F5E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AA8CBA8F-CBB0-4387-858B-133FFCCE9AB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F1A56246-7442-45EE-9D37-EDF3486AB24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B90D21D5-DB55-4038-9C01-F2C1D3E3E58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5914EB30-E244-4251-93B3-FDC019EF3F5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AD019F87-BA47-4238-8637-4A5C57C6492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CBB643B3-A3ED-4B8E-8476-8BC8AE39D3D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4BF049C4-05C6-45A1-B805-1BA19BA9FD1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6A271623-B389-4372-A2C5-39E9036D0DA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EF4F9CD9-088D-4AAB-8E94-FEFE16949286}"/>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AEDBD438-39BF-4E15-93D6-9E50B6A360C9}"/>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B800D69B-2142-489B-8DFB-5D3896EB32F5}"/>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78E2035B-7FDF-4DA5-B45A-0A12F43819BF}"/>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8F809DED-1413-4D90-A696-318B55334B98}"/>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BC93ADA5-44AF-4C13-90A5-D3335AAF6B91}"/>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C8E499C1-D045-4735-8665-EF3354488045}"/>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A0F44393-8579-4715-912A-34755A3A35F1}"/>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A70FEA4A-3E94-43F6-B2A2-B077A426A3EA}"/>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11C8FA3A-44C4-46FC-8C78-0D6F39C8C6A6}"/>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1BEF7161-834F-444B-8077-8C1C7F451FF0}"/>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4D1D249-E4AD-499E-9721-373B217F16A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2085C39-0F0B-4995-81F8-62B9C386D65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09C1457-38C0-40F7-BDEC-71D94CDFECF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DD33D83-0724-4B9D-AB61-0BC5AF60D91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142A256-6E05-4E67-B9E9-8895BF51016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63881</xdr:rowOff>
    </xdr:from>
    <xdr:to>
      <xdr:col>55</xdr:col>
      <xdr:colOff>50800</xdr:colOff>
      <xdr:row>85</xdr:row>
      <xdr:rowOff>165481</xdr:rowOff>
    </xdr:to>
    <xdr:sp macro="" textlink="">
      <xdr:nvSpPr>
        <xdr:cNvPr id="363" name="楕円 362">
          <a:extLst>
            <a:ext uri="{FF2B5EF4-FFF2-40B4-BE49-F238E27FC236}">
              <a16:creationId xmlns:a16="http://schemas.microsoft.com/office/drawing/2014/main" id="{324E67ED-FE4B-4E87-ABF4-EB3B5B7FF9C5}"/>
            </a:ext>
          </a:extLst>
        </xdr:cNvPr>
        <xdr:cNvSpPr/>
      </xdr:nvSpPr>
      <xdr:spPr>
        <a:xfrm>
          <a:off x="10426700" y="1463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42308</xdr:rowOff>
    </xdr:from>
    <xdr:ext cx="469744" cy="259045"/>
    <xdr:sp macro="" textlink="">
      <xdr:nvSpPr>
        <xdr:cNvPr id="364" name="【公営住宅】&#10;一人当たり面積該当値テキスト">
          <a:extLst>
            <a:ext uri="{FF2B5EF4-FFF2-40B4-BE49-F238E27FC236}">
              <a16:creationId xmlns:a16="http://schemas.microsoft.com/office/drawing/2014/main" id="{517D5BA2-9CC1-4EEC-BFFC-E7715431FCCC}"/>
            </a:ext>
          </a:extLst>
        </xdr:cNvPr>
        <xdr:cNvSpPr txBox="1"/>
      </xdr:nvSpPr>
      <xdr:spPr>
        <a:xfrm>
          <a:off x="10515600" y="1461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63500</xdr:rowOff>
    </xdr:from>
    <xdr:to>
      <xdr:col>50</xdr:col>
      <xdr:colOff>165100</xdr:colOff>
      <xdr:row>85</xdr:row>
      <xdr:rowOff>165100</xdr:rowOff>
    </xdr:to>
    <xdr:sp macro="" textlink="">
      <xdr:nvSpPr>
        <xdr:cNvPr id="365" name="楕円 364">
          <a:extLst>
            <a:ext uri="{FF2B5EF4-FFF2-40B4-BE49-F238E27FC236}">
              <a16:creationId xmlns:a16="http://schemas.microsoft.com/office/drawing/2014/main" id="{C82E5CF8-3748-43ED-B239-7DF2CF1A90AB}"/>
            </a:ext>
          </a:extLst>
        </xdr:cNvPr>
        <xdr:cNvSpPr/>
      </xdr:nvSpPr>
      <xdr:spPr>
        <a:xfrm>
          <a:off x="95885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114300</xdr:rowOff>
    </xdr:from>
    <xdr:to>
      <xdr:col>55</xdr:col>
      <xdr:colOff>0</xdr:colOff>
      <xdr:row>85</xdr:row>
      <xdr:rowOff>114681</xdr:rowOff>
    </xdr:to>
    <xdr:cxnSp macro="">
      <xdr:nvCxnSpPr>
        <xdr:cNvPr id="366" name="直線コネクタ 365">
          <a:extLst>
            <a:ext uri="{FF2B5EF4-FFF2-40B4-BE49-F238E27FC236}">
              <a16:creationId xmlns:a16="http://schemas.microsoft.com/office/drawing/2014/main" id="{78E68D31-D4C9-4792-A264-AA2893E7B846}"/>
            </a:ext>
          </a:extLst>
        </xdr:cNvPr>
        <xdr:cNvCxnSpPr/>
      </xdr:nvCxnSpPr>
      <xdr:spPr>
        <a:xfrm>
          <a:off x="9639300" y="14687550"/>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63881</xdr:rowOff>
    </xdr:from>
    <xdr:to>
      <xdr:col>46</xdr:col>
      <xdr:colOff>38100</xdr:colOff>
      <xdr:row>85</xdr:row>
      <xdr:rowOff>165481</xdr:rowOff>
    </xdr:to>
    <xdr:sp macro="" textlink="">
      <xdr:nvSpPr>
        <xdr:cNvPr id="367" name="楕円 366">
          <a:extLst>
            <a:ext uri="{FF2B5EF4-FFF2-40B4-BE49-F238E27FC236}">
              <a16:creationId xmlns:a16="http://schemas.microsoft.com/office/drawing/2014/main" id="{976BECE4-53BB-4F0B-862A-E33EE4416ED3}"/>
            </a:ext>
          </a:extLst>
        </xdr:cNvPr>
        <xdr:cNvSpPr/>
      </xdr:nvSpPr>
      <xdr:spPr>
        <a:xfrm>
          <a:off x="8699500" y="1463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114300</xdr:rowOff>
    </xdr:from>
    <xdr:to>
      <xdr:col>50</xdr:col>
      <xdr:colOff>114300</xdr:colOff>
      <xdr:row>85</xdr:row>
      <xdr:rowOff>114681</xdr:rowOff>
    </xdr:to>
    <xdr:cxnSp macro="">
      <xdr:nvCxnSpPr>
        <xdr:cNvPr id="368" name="直線コネクタ 367">
          <a:extLst>
            <a:ext uri="{FF2B5EF4-FFF2-40B4-BE49-F238E27FC236}">
              <a16:creationId xmlns:a16="http://schemas.microsoft.com/office/drawing/2014/main" id="{5A432A63-598D-4DAB-8B6F-A94268DB313B}"/>
            </a:ext>
          </a:extLst>
        </xdr:cNvPr>
        <xdr:cNvCxnSpPr/>
      </xdr:nvCxnSpPr>
      <xdr:spPr>
        <a:xfrm flipV="1">
          <a:off x="8750300" y="1468755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64833</xdr:rowOff>
    </xdr:from>
    <xdr:to>
      <xdr:col>41</xdr:col>
      <xdr:colOff>101600</xdr:colOff>
      <xdr:row>85</xdr:row>
      <xdr:rowOff>166433</xdr:rowOff>
    </xdr:to>
    <xdr:sp macro="" textlink="">
      <xdr:nvSpPr>
        <xdr:cNvPr id="369" name="楕円 368">
          <a:extLst>
            <a:ext uri="{FF2B5EF4-FFF2-40B4-BE49-F238E27FC236}">
              <a16:creationId xmlns:a16="http://schemas.microsoft.com/office/drawing/2014/main" id="{4C34E959-8B1E-4D7F-B7C8-21F5B93070BE}"/>
            </a:ext>
          </a:extLst>
        </xdr:cNvPr>
        <xdr:cNvSpPr/>
      </xdr:nvSpPr>
      <xdr:spPr>
        <a:xfrm>
          <a:off x="7810500" y="1463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114681</xdr:rowOff>
    </xdr:from>
    <xdr:to>
      <xdr:col>45</xdr:col>
      <xdr:colOff>177800</xdr:colOff>
      <xdr:row>85</xdr:row>
      <xdr:rowOff>115633</xdr:rowOff>
    </xdr:to>
    <xdr:cxnSp macro="">
      <xdr:nvCxnSpPr>
        <xdr:cNvPr id="370" name="直線コネクタ 369">
          <a:extLst>
            <a:ext uri="{FF2B5EF4-FFF2-40B4-BE49-F238E27FC236}">
              <a16:creationId xmlns:a16="http://schemas.microsoft.com/office/drawing/2014/main" id="{E5D33616-FF01-4DAB-A34A-7BDBB27B2242}"/>
            </a:ext>
          </a:extLst>
        </xdr:cNvPr>
        <xdr:cNvCxnSpPr/>
      </xdr:nvCxnSpPr>
      <xdr:spPr>
        <a:xfrm flipV="1">
          <a:off x="7861300" y="14687931"/>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65596</xdr:rowOff>
    </xdr:from>
    <xdr:to>
      <xdr:col>36</xdr:col>
      <xdr:colOff>165100</xdr:colOff>
      <xdr:row>85</xdr:row>
      <xdr:rowOff>167196</xdr:rowOff>
    </xdr:to>
    <xdr:sp macro="" textlink="">
      <xdr:nvSpPr>
        <xdr:cNvPr id="371" name="楕円 370">
          <a:extLst>
            <a:ext uri="{FF2B5EF4-FFF2-40B4-BE49-F238E27FC236}">
              <a16:creationId xmlns:a16="http://schemas.microsoft.com/office/drawing/2014/main" id="{D4FA9DC2-B6F4-4CE6-8AB5-7340EE0402F0}"/>
            </a:ext>
          </a:extLst>
        </xdr:cNvPr>
        <xdr:cNvSpPr/>
      </xdr:nvSpPr>
      <xdr:spPr>
        <a:xfrm>
          <a:off x="6921500" y="1463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115633</xdr:rowOff>
    </xdr:from>
    <xdr:to>
      <xdr:col>41</xdr:col>
      <xdr:colOff>50800</xdr:colOff>
      <xdr:row>85</xdr:row>
      <xdr:rowOff>116396</xdr:rowOff>
    </xdr:to>
    <xdr:cxnSp macro="">
      <xdr:nvCxnSpPr>
        <xdr:cNvPr id="372" name="直線コネクタ 371">
          <a:extLst>
            <a:ext uri="{FF2B5EF4-FFF2-40B4-BE49-F238E27FC236}">
              <a16:creationId xmlns:a16="http://schemas.microsoft.com/office/drawing/2014/main" id="{63525F48-71EE-4808-9D89-27D5CC8FDB7A}"/>
            </a:ext>
          </a:extLst>
        </xdr:cNvPr>
        <xdr:cNvCxnSpPr/>
      </xdr:nvCxnSpPr>
      <xdr:spPr>
        <a:xfrm flipV="1">
          <a:off x="6972300" y="14688883"/>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C09313C9-8DCD-4FC7-9385-C04B3DE3AF55}"/>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63947A30-B5A1-4C88-883C-0425A61006AA}"/>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77EE2C23-27B0-44B9-867A-B2D644E93D95}"/>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72DA139C-FFD6-40E2-981A-3A1E53AE6E55}"/>
            </a:ext>
          </a:extLst>
        </xdr:cNvPr>
        <xdr:cNvSpPr txBox="1"/>
      </xdr:nvSpPr>
      <xdr:spPr>
        <a:xfrm>
          <a:off x="6737427" y="1424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156227</xdr:rowOff>
    </xdr:from>
    <xdr:ext cx="469744" cy="259045"/>
    <xdr:sp macro="" textlink="">
      <xdr:nvSpPr>
        <xdr:cNvPr id="377" name="n_1mainValue【公営住宅】&#10;一人当たり面積">
          <a:extLst>
            <a:ext uri="{FF2B5EF4-FFF2-40B4-BE49-F238E27FC236}">
              <a16:creationId xmlns:a16="http://schemas.microsoft.com/office/drawing/2014/main" id="{A7D67017-0C57-48E0-BBCE-E4A01953AE2D}"/>
            </a:ext>
          </a:extLst>
        </xdr:cNvPr>
        <xdr:cNvSpPr txBox="1"/>
      </xdr:nvSpPr>
      <xdr:spPr>
        <a:xfrm>
          <a:off x="9391727" y="1472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156608</xdr:rowOff>
    </xdr:from>
    <xdr:ext cx="469744" cy="259045"/>
    <xdr:sp macro="" textlink="">
      <xdr:nvSpPr>
        <xdr:cNvPr id="378" name="n_2mainValue【公営住宅】&#10;一人当たり面積">
          <a:extLst>
            <a:ext uri="{FF2B5EF4-FFF2-40B4-BE49-F238E27FC236}">
              <a16:creationId xmlns:a16="http://schemas.microsoft.com/office/drawing/2014/main" id="{FC7CEA08-0689-455D-8469-B3D69E6AE1EC}"/>
            </a:ext>
          </a:extLst>
        </xdr:cNvPr>
        <xdr:cNvSpPr txBox="1"/>
      </xdr:nvSpPr>
      <xdr:spPr>
        <a:xfrm>
          <a:off x="8515427" y="1472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157560</xdr:rowOff>
    </xdr:from>
    <xdr:ext cx="469744" cy="259045"/>
    <xdr:sp macro="" textlink="">
      <xdr:nvSpPr>
        <xdr:cNvPr id="379" name="n_3mainValue【公営住宅】&#10;一人当たり面積">
          <a:extLst>
            <a:ext uri="{FF2B5EF4-FFF2-40B4-BE49-F238E27FC236}">
              <a16:creationId xmlns:a16="http://schemas.microsoft.com/office/drawing/2014/main" id="{B9CB2E91-9DE7-43F1-86FD-8A5A3899D1D8}"/>
            </a:ext>
          </a:extLst>
        </xdr:cNvPr>
        <xdr:cNvSpPr txBox="1"/>
      </xdr:nvSpPr>
      <xdr:spPr>
        <a:xfrm>
          <a:off x="7626427" y="14730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158323</xdr:rowOff>
    </xdr:from>
    <xdr:ext cx="469744" cy="259045"/>
    <xdr:sp macro="" textlink="">
      <xdr:nvSpPr>
        <xdr:cNvPr id="380" name="n_4mainValue【公営住宅】&#10;一人当たり面積">
          <a:extLst>
            <a:ext uri="{FF2B5EF4-FFF2-40B4-BE49-F238E27FC236}">
              <a16:creationId xmlns:a16="http://schemas.microsoft.com/office/drawing/2014/main" id="{2604281B-019A-41EB-8086-7AB9BEA9551B}"/>
            </a:ext>
          </a:extLst>
        </xdr:cNvPr>
        <xdr:cNvSpPr txBox="1"/>
      </xdr:nvSpPr>
      <xdr:spPr>
        <a:xfrm>
          <a:off x="6737427" y="1473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98C1E7D3-C7B8-4632-BC58-2B7E8FE16CF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3A7A00BE-7F8A-45DF-A642-0B9E8804E94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68F229BF-D60B-415A-8739-CAC87F0AE3B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568D2535-A537-4C4B-A061-BC1F9B872FE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A73A6623-8492-409D-B9CE-629A0A05F4B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90A100D4-DE1A-428A-A885-AD1278D04B8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8E55F6F0-8A77-4061-B5BE-0852D031247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12BC3FF-7E46-4705-978E-8DA78A9074E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2176C083-8494-4107-9184-165C8A40F16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FDB39CCF-A22C-4210-A0E6-90770D3731B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A029862C-7BF7-41A1-98C8-6D94FECECD4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83B5F0E7-6B57-4FDE-B6B8-E9EBFEC6C72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6BCF4411-7D56-46B3-BB79-3EF9BB7B9B0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6D873C7A-B0D2-4E00-9738-5F8C0E38D2B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580038F9-6423-404A-AFA6-58613E9A038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2AD72F19-7907-44AA-B65A-F710752FFF5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7E3BB5CA-A7DC-45EE-A274-A8AF430E497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36F40B66-2A6D-42F8-8288-D4678462DA0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BCDA9A96-1748-4511-9A43-E422158C85E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3F99879C-3394-4E05-B1E4-B7752A78595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EAF27659-6C5F-43C2-848F-3E1C910FD7B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DA715407-85B8-4588-AD4E-9E148BF894B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4F1D1BE9-C574-4A9E-A8F9-5B8A3751BDD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A37DEE1E-31F3-4E50-9A24-C3A7EBAB2AC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F4BFD908-C5FF-468C-AB63-F05DD957EA3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475A2963-FC6E-40F5-9C7F-EA375CC34DC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FE5FD07-1DEC-48C4-BA92-3B05A774622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DCA4D722-FBCC-47E7-BB20-3B4FD718225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8AE4CFF6-B109-43B6-882D-8E3D08398F2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EA41127C-4A45-4B10-9E65-97D4B0D6B00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CE856884-0A73-426B-9C71-5143D90D17B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A8E6020C-6D74-4694-B3B3-F47C5A78E59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5E79B8B4-A50B-47C4-9139-D909282DB56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712DB439-2486-465C-9FA2-2A21654C187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F70C3DFA-259A-4BD1-B292-C7707FA5323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F23F0BBF-5A55-4CB6-A6D5-AEC3497A756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D80751E5-FFA7-4F87-B571-B39B3D8A1B8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15F54759-AC4D-42A5-B854-22E6FEE08BA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1F26ECD7-0520-46E1-B2C8-4E3BEAB5BEE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4C0AFBB6-E6D4-418F-8B82-FDBD564F932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BA9E871E-FDD6-4351-B158-594C2307DD2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01814228-F6C0-4D80-91D5-E4D5073EB95D}"/>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65FB5791-1486-4E83-9604-3726E6F9AED0}"/>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A6937C78-2D5B-4EC1-9AD0-5EC4EE286067}"/>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952C47DC-4AA3-48A1-BDEB-26EA52A99F9E}"/>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6F6FF11F-3473-4B52-B611-DAD20C2676EC}"/>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B5918AE4-DF11-49FE-BEB9-1BE689C8D914}"/>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AA867693-9354-43D5-B7F2-CEC24D11C24A}"/>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34FA465D-DB65-49FF-ABE3-833A00F42B2B}"/>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45797D42-E632-473F-9381-8F41A5C5FD67}"/>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4E004E49-AA77-41C3-AD06-2CF262DD60E2}"/>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0045F9FB-D338-4EA0-A564-4490FB4DD815}"/>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4B9F7B9-EFB7-4EC2-8B13-9103B15F62D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D842677-BC59-4686-A15C-58182A56C98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9420858-7660-4167-9028-38C5BF4036D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A0BE6B78-05FD-4970-B3DB-9A906AD4A82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4E3AF16-D403-47AB-8C0D-81037097C10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154396</xdr:rowOff>
    </xdr:from>
    <xdr:to>
      <xdr:col>85</xdr:col>
      <xdr:colOff>177800</xdr:colOff>
      <xdr:row>41</xdr:row>
      <xdr:rowOff>84546</xdr:rowOff>
    </xdr:to>
    <xdr:sp macro="" textlink="">
      <xdr:nvSpPr>
        <xdr:cNvPr id="438" name="楕円 437">
          <a:extLst>
            <a:ext uri="{FF2B5EF4-FFF2-40B4-BE49-F238E27FC236}">
              <a16:creationId xmlns:a16="http://schemas.microsoft.com/office/drawing/2014/main" id="{29A09AC4-3FBC-4549-9DA6-8BCE7323B434}"/>
            </a:ext>
          </a:extLst>
        </xdr:cNvPr>
        <xdr:cNvSpPr/>
      </xdr:nvSpPr>
      <xdr:spPr>
        <a:xfrm>
          <a:off x="16268700" y="701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132823</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A42AB5B1-042A-4EEC-A591-E703E40FC932}"/>
            </a:ext>
          </a:extLst>
        </xdr:cNvPr>
        <xdr:cNvSpPr txBox="1"/>
      </xdr:nvSpPr>
      <xdr:spPr>
        <a:xfrm>
          <a:off x="16357600" y="699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133169</xdr:rowOff>
    </xdr:from>
    <xdr:to>
      <xdr:col>81</xdr:col>
      <xdr:colOff>101600</xdr:colOff>
      <xdr:row>41</xdr:row>
      <xdr:rowOff>63319</xdr:rowOff>
    </xdr:to>
    <xdr:sp macro="" textlink="">
      <xdr:nvSpPr>
        <xdr:cNvPr id="440" name="楕円 439">
          <a:extLst>
            <a:ext uri="{FF2B5EF4-FFF2-40B4-BE49-F238E27FC236}">
              <a16:creationId xmlns:a16="http://schemas.microsoft.com/office/drawing/2014/main" id="{A04F8161-DE51-4FDB-838D-E6ADD2DF99DB}"/>
            </a:ext>
          </a:extLst>
        </xdr:cNvPr>
        <xdr:cNvSpPr/>
      </xdr:nvSpPr>
      <xdr:spPr>
        <a:xfrm>
          <a:off x="15430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12519</xdr:rowOff>
    </xdr:from>
    <xdr:to>
      <xdr:col>85</xdr:col>
      <xdr:colOff>127000</xdr:colOff>
      <xdr:row>41</xdr:row>
      <xdr:rowOff>33746</xdr:rowOff>
    </xdr:to>
    <xdr:cxnSp macro="">
      <xdr:nvCxnSpPr>
        <xdr:cNvPr id="441" name="直線コネクタ 440">
          <a:extLst>
            <a:ext uri="{FF2B5EF4-FFF2-40B4-BE49-F238E27FC236}">
              <a16:creationId xmlns:a16="http://schemas.microsoft.com/office/drawing/2014/main" id="{54EA0C00-5C26-4AF1-8318-49BB55871C2E}"/>
            </a:ext>
          </a:extLst>
        </xdr:cNvPr>
        <xdr:cNvCxnSpPr/>
      </xdr:nvCxnSpPr>
      <xdr:spPr>
        <a:xfrm>
          <a:off x="15481300" y="704196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113574</xdr:rowOff>
    </xdr:from>
    <xdr:to>
      <xdr:col>76</xdr:col>
      <xdr:colOff>165100</xdr:colOff>
      <xdr:row>41</xdr:row>
      <xdr:rowOff>43724</xdr:rowOff>
    </xdr:to>
    <xdr:sp macro="" textlink="">
      <xdr:nvSpPr>
        <xdr:cNvPr id="442" name="楕円 441">
          <a:extLst>
            <a:ext uri="{FF2B5EF4-FFF2-40B4-BE49-F238E27FC236}">
              <a16:creationId xmlns:a16="http://schemas.microsoft.com/office/drawing/2014/main" id="{FB1D929C-F000-451B-A7E1-74C1A22BC791}"/>
            </a:ext>
          </a:extLst>
        </xdr:cNvPr>
        <xdr:cNvSpPr/>
      </xdr:nvSpPr>
      <xdr:spPr>
        <a:xfrm>
          <a:off x="14541500" y="697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164374</xdr:rowOff>
    </xdr:from>
    <xdr:to>
      <xdr:col>81</xdr:col>
      <xdr:colOff>50800</xdr:colOff>
      <xdr:row>41</xdr:row>
      <xdr:rowOff>12519</xdr:rowOff>
    </xdr:to>
    <xdr:cxnSp macro="">
      <xdr:nvCxnSpPr>
        <xdr:cNvPr id="443" name="直線コネクタ 442">
          <a:extLst>
            <a:ext uri="{FF2B5EF4-FFF2-40B4-BE49-F238E27FC236}">
              <a16:creationId xmlns:a16="http://schemas.microsoft.com/office/drawing/2014/main" id="{831705CF-4BE0-4F95-B13E-98555DFAA40D}"/>
            </a:ext>
          </a:extLst>
        </xdr:cNvPr>
        <xdr:cNvCxnSpPr/>
      </xdr:nvCxnSpPr>
      <xdr:spPr>
        <a:xfrm>
          <a:off x="14592300" y="702237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93980</xdr:rowOff>
    </xdr:from>
    <xdr:to>
      <xdr:col>72</xdr:col>
      <xdr:colOff>38100</xdr:colOff>
      <xdr:row>41</xdr:row>
      <xdr:rowOff>24130</xdr:rowOff>
    </xdr:to>
    <xdr:sp macro="" textlink="">
      <xdr:nvSpPr>
        <xdr:cNvPr id="444" name="楕円 443">
          <a:extLst>
            <a:ext uri="{FF2B5EF4-FFF2-40B4-BE49-F238E27FC236}">
              <a16:creationId xmlns:a16="http://schemas.microsoft.com/office/drawing/2014/main" id="{4F4C2442-CE20-4A72-B1B1-0E003B8EC3BE}"/>
            </a:ext>
          </a:extLst>
        </xdr:cNvPr>
        <xdr:cNvSpPr/>
      </xdr:nvSpPr>
      <xdr:spPr>
        <a:xfrm>
          <a:off x="13652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144780</xdr:rowOff>
    </xdr:from>
    <xdr:to>
      <xdr:col>76</xdr:col>
      <xdr:colOff>114300</xdr:colOff>
      <xdr:row>40</xdr:row>
      <xdr:rowOff>164374</xdr:rowOff>
    </xdr:to>
    <xdr:cxnSp macro="">
      <xdr:nvCxnSpPr>
        <xdr:cNvPr id="445" name="直線コネクタ 444">
          <a:extLst>
            <a:ext uri="{FF2B5EF4-FFF2-40B4-BE49-F238E27FC236}">
              <a16:creationId xmlns:a16="http://schemas.microsoft.com/office/drawing/2014/main" id="{80DF44F5-EAAD-47B2-ADE5-E3746050C69B}"/>
            </a:ext>
          </a:extLst>
        </xdr:cNvPr>
        <xdr:cNvCxnSpPr/>
      </xdr:nvCxnSpPr>
      <xdr:spPr>
        <a:xfrm>
          <a:off x="13703300" y="700278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72753</xdr:rowOff>
    </xdr:from>
    <xdr:to>
      <xdr:col>67</xdr:col>
      <xdr:colOff>101600</xdr:colOff>
      <xdr:row>41</xdr:row>
      <xdr:rowOff>2903</xdr:rowOff>
    </xdr:to>
    <xdr:sp macro="" textlink="">
      <xdr:nvSpPr>
        <xdr:cNvPr id="446" name="楕円 445">
          <a:extLst>
            <a:ext uri="{FF2B5EF4-FFF2-40B4-BE49-F238E27FC236}">
              <a16:creationId xmlns:a16="http://schemas.microsoft.com/office/drawing/2014/main" id="{3BFD453B-9551-47F0-919A-E627D788F7B0}"/>
            </a:ext>
          </a:extLst>
        </xdr:cNvPr>
        <xdr:cNvSpPr/>
      </xdr:nvSpPr>
      <xdr:spPr>
        <a:xfrm>
          <a:off x="12763500" y="693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123553</xdr:rowOff>
    </xdr:from>
    <xdr:to>
      <xdr:col>71</xdr:col>
      <xdr:colOff>177800</xdr:colOff>
      <xdr:row>40</xdr:row>
      <xdr:rowOff>144780</xdr:rowOff>
    </xdr:to>
    <xdr:cxnSp macro="">
      <xdr:nvCxnSpPr>
        <xdr:cNvPr id="447" name="直線コネクタ 446">
          <a:extLst>
            <a:ext uri="{FF2B5EF4-FFF2-40B4-BE49-F238E27FC236}">
              <a16:creationId xmlns:a16="http://schemas.microsoft.com/office/drawing/2014/main" id="{725BE0DE-4043-43CA-923E-B4D75A0E26CA}"/>
            </a:ext>
          </a:extLst>
        </xdr:cNvPr>
        <xdr:cNvCxnSpPr/>
      </xdr:nvCxnSpPr>
      <xdr:spPr>
        <a:xfrm>
          <a:off x="12814300" y="698155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29D158BE-4442-4039-BE71-4254DA3366B3}"/>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19CCCFCF-9130-457F-BF4A-68707ABDF993}"/>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C83BF06A-F950-4CAE-9C13-1F8180E63AA8}"/>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5BDDFAB9-6730-4306-BA39-13C73A0D17FE}"/>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54446</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41ED0A4B-B537-48BD-855E-B48E56CD44AF}"/>
            </a:ext>
          </a:extLst>
        </xdr:cNvPr>
        <xdr:cNvSpPr txBox="1"/>
      </xdr:nvSpPr>
      <xdr:spPr>
        <a:xfrm>
          <a:off x="15266044" y="708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34851</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30F79285-6681-48AD-9452-FA619F57E8A5}"/>
            </a:ext>
          </a:extLst>
        </xdr:cNvPr>
        <xdr:cNvSpPr txBox="1"/>
      </xdr:nvSpPr>
      <xdr:spPr>
        <a:xfrm>
          <a:off x="14389744" y="706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15257</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AE25CC02-14F9-42C7-8EC8-45CB65C3B7AE}"/>
            </a:ext>
          </a:extLst>
        </xdr:cNvPr>
        <xdr:cNvSpPr txBox="1"/>
      </xdr:nvSpPr>
      <xdr:spPr>
        <a:xfrm>
          <a:off x="135007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165480</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5D625EE7-E052-4CEA-A582-90BE42B11A93}"/>
            </a:ext>
          </a:extLst>
        </xdr:cNvPr>
        <xdr:cNvSpPr txBox="1"/>
      </xdr:nvSpPr>
      <xdr:spPr>
        <a:xfrm>
          <a:off x="12611744" y="702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FA2EB183-7C54-4CEE-91F3-D5269745E1A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D4B7A483-D62D-4E95-8C16-690AB7FA24F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B58E69BD-907A-4766-AAC7-1123DDF1E8F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A3B008BF-054D-473E-B512-117C375F766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58E832DD-9F06-4410-A326-BF04600CB5C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9506EB81-6CB5-44D2-A26D-475507172A0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801EAF28-3B36-43D7-8BA7-D736D93328B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BAC3676-0C2C-4F29-92EC-E16A99609AD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75C995EF-8B4E-498B-964F-BCF0442C9BA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7658F457-AC75-49FE-9E79-C027900A42E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ADDA645E-0BB1-40D8-899F-165625F1BA54}"/>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516CA066-D62E-49B0-9B62-D97ECD7BA19B}"/>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63B413C1-6657-4889-90BB-2B64C93BA341}"/>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EF8A1EC2-CC64-4506-B27E-424141BD262E}"/>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B548AF0D-AC3C-4940-85C9-6953CEF9FFB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8522309A-73B6-4516-85BD-C07CC558D719}"/>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33567200-3F7C-4B5C-8004-0D0BFE709419}"/>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531E9D49-592D-490E-9660-F0158C485E82}"/>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84F7630F-1AF6-42C2-B008-B23D3B293A6A}"/>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051DE845-14FB-462B-BC9C-950AAE7AABDF}"/>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98F01DFE-7C9F-4223-8919-D440C5261D8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2A4ADB20-B5D9-4425-AFA2-0C8A2A321865}"/>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9617E73A-224E-45E1-98D7-D101CBB1F7A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467AAD4D-7583-442B-B8A3-2E8EE2C3524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557956F8-495C-44D2-8F8D-710B8C92C5C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42F10DD7-EA49-4720-A0E9-87337E87A61C}"/>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25C1AA10-624C-4CD6-835C-6BEA8BA95BB5}"/>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0ACE546D-880E-4B89-82D6-3EBDD26390B3}"/>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C90CE3DB-4075-4AF5-A1F6-7797A7BB29CB}"/>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D4BBAFAA-FC10-4940-9797-A3655FD3ADA4}"/>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BAE2997E-B0A4-44FA-8747-31463044A982}"/>
            </a:ext>
          </a:extLst>
        </xdr:cNvPr>
        <xdr:cNvSpPr txBox="1"/>
      </xdr:nvSpPr>
      <xdr:spPr>
        <a:xfrm>
          <a:off x="22199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B1FF9480-7C78-45F1-94DA-A212B23BA846}"/>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58E5F436-43E9-422A-BD83-3D0D570F30DE}"/>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609FB467-499E-4006-90FA-8C5FFB6EE4CC}"/>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5DC55702-B554-4344-B3D1-BA200D3B06B4}"/>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E62F714D-CFD8-40E2-B524-9E439C565AAC}"/>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1454CC9E-0281-414D-8B67-A5484A26E4B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7A500DF7-0CDF-496A-B088-5044554B84B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94A3389-0F6C-41A9-A1FD-467FFA4E8DC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42B717C5-24D5-44C9-B3B4-42FC7DEDE86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F98F4305-CE96-495A-AFBA-3F2E83EA6F4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142966</xdr:rowOff>
    </xdr:from>
    <xdr:to>
      <xdr:col>116</xdr:col>
      <xdr:colOff>114300</xdr:colOff>
      <xdr:row>41</xdr:row>
      <xdr:rowOff>73116</xdr:rowOff>
    </xdr:to>
    <xdr:sp macro="" textlink="">
      <xdr:nvSpPr>
        <xdr:cNvPr id="497" name="楕円 496">
          <a:extLst>
            <a:ext uri="{FF2B5EF4-FFF2-40B4-BE49-F238E27FC236}">
              <a16:creationId xmlns:a16="http://schemas.microsoft.com/office/drawing/2014/main" id="{3300246F-C356-4DAE-8681-3B045F08E068}"/>
            </a:ext>
          </a:extLst>
        </xdr:cNvPr>
        <xdr:cNvSpPr/>
      </xdr:nvSpPr>
      <xdr:spPr>
        <a:xfrm>
          <a:off x="22110700" y="700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121393</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BAD55C98-D8A7-4DF9-94E3-C491E84A7A40}"/>
            </a:ext>
          </a:extLst>
        </xdr:cNvPr>
        <xdr:cNvSpPr txBox="1"/>
      </xdr:nvSpPr>
      <xdr:spPr>
        <a:xfrm>
          <a:off x="22199600" y="697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141333</xdr:rowOff>
    </xdr:from>
    <xdr:to>
      <xdr:col>112</xdr:col>
      <xdr:colOff>38100</xdr:colOff>
      <xdr:row>41</xdr:row>
      <xdr:rowOff>71483</xdr:rowOff>
    </xdr:to>
    <xdr:sp macro="" textlink="">
      <xdr:nvSpPr>
        <xdr:cNvPr id="499" name="楕円 498">
          <a:extLst>
            <a:ext uri="{FF2B5EF4-FFF2-40B4-BE49-F238E27FC236}">
              <a16:creationId xmlns:a16="http://schemas.microsoft.com/office/drawing/2014/main" id="{18C2F7EB-7AD5-41CE-A353-934756189409}"/>
            </a:ext>
          </a:extLst>
        </xdr:cNvPr>
        <xdr:cNvSpPr/>
      </xdr:nvSpPr>
      <xdr:spPr>
        <a:xfrm>
          <a:off x="21272500" y="699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20683</xdr:rowOff>
    </xdr:from>
    <xdr:to>
      <xdr:col>116</xdr:col>
      <xdr:colOff>63500</xdr:colOff>
      <xdr:row>41</xdr:row>
      <xdr:rowOff>22316</xdr:rowOff>
    </xdr:to>
    <xdr:cxnSp macro="">
      <xdr:nvCxnSpPr>
        <xdr:cNvPr id="500" name="直線コネクタ 499">
          <a:extLst>
            <a:ext uri="{FF2B5EF4-FFF2-40B4-BE49-F238E27FC236}">
              <a16:creationId xmlns:a16="http://schemas.microsoft.com/office/drawing/2014/main" id="{0CB88FC6-38C2-42B9-ABDE-D03D4B78359F}"/>
            </a:ext>
          </a:extLst>
        </xdr:cNvPr>
        <xdr:cNvCxnSpPr/>
      </xdr:nvCxnSpPr>
      <xdr:spPr>
        <a:xfrm>
          <a:off x="21323300" y="7050133"/>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141333</xdr:rowOff>
    </xdr:from>
    <xdr:to>
      <xdr:col>107</xdr:col>
      <xdr:colOff>101600</xdr:colOff>
      <xdr:row>41</xdr:row>
      <xdr:rowOff>71483</xdr:rowOff>
    </xdr:to>
    <xdr:sp macro="" textlink="">
      <xdr:nvSpPr>
        <xdr:cNvPr id="501" name="楕円 500">
          <a:extLst>
            <a:ext uri="{FF2B5EF4-FFF2-40B4-BE49-F238E27FC236}">
              <a16:creationId xmlns:a16="http://schemas.microsoft.com/office/drawing/2014/main" id="{50DB678D-2F7B-477A-AD04-02D139801CCC}"/>
            </a:ext>
          </a:extLst>
        </xdr:cNvPr>
        <xdr:cNvSpPr/>
      </xdr:nvSpPr>
      <xdr:spPr>
        <a:xfrm>
          <a:off x="20383500" y="699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20683</xdr:rowOff>
    </xdr:from>
    <xdr:to>
      <xdr:col>111</xdr:col>
      <xdr:colOff>177800</xdr:colOff>
      <xdr:row>41</xdr:row>
      <xdr:rowOff>20683</xdr:rowOff>
    </xdr:to>
    <xdr:cxnSp macro="">
      <xdr:nvCxnSpPr>
        <xdr:cNvPr id="502" name="直線コネクタ 501">
          <a:extLst>
            <a:ext uri="{FF2B5EF4-FFF2-40B4-BE49-F238E27FC236}">
              <a16:creationId xmlns:a16="http://schemas.microsoft.com/office/drawing/2014/main" id="{C4D4659A-B34C-4A1C-A8A3-36AD4246C672}"/>
            </a:ext>
          </a:extLst>
        </xdr:cNvPr>
        <xdr:cNvCxnSpPr/>
      </xdr:nvCxnSpPr>
      <xdr:spPr>
        <a:xfrm>
          <a:off x="20434300" y="70501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142966</xdr:rowOff>
    </xdr:from>
    <xdr:to>
      <xdr:col>102</xdr:col>
      <xdr:colOff>165100</xdr:colOff>
      <xdr:row>41</xdr:row>
      <xdr:rowOff>73116</xdr:rowOff>
    </xdr:to>
    <xdr:sp macro="" textlink="">
      <xdr:nvSpPr>
        <xdr:cNvPr id="503" name="楕円 502">
          <a:extLst>
            <a:ext uri="{FF2B5EF4-FFF2-40B4-BE49-F238E27FC236}">
              <a16:creationId xmlns:a16="http://schemas.microsoft.com/office/drawing/2014/main" id="{280E1F85-8BB0-44EB-9EB6-B211402FDCB6}"/>
            </a:ext>
          </a:extLst>
        </xdr:cNvPr>
        <xdr:cNvSpPr/>
      </xdr:nvSpPr>
      <xdr:spPr>
        <a:xfrm>
          <a:off x="19494500" y="700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20683</xdr:rowOff>
    </xdr:from>
    <xdr:to>
      <xdr:col>107</xdr:col>
      <xdr:colOff>50800</xdr:colOff>
      <xdr:row>41</xdr:row>
      <xdr:rowOff>22316</xdr:rowOff>
    </xdr:to>
    <xdr:cxnSp macro="">
      <xdr:nvCxnSpPr>
        <xdr:cNvPr id="504" name="直線コネクタ 503">
          <a:extLst>
            <a:ext uri="{FF2B5EF4-FFF2-40B4-BE49-F238E27FC236}">
              <a16:creationId xmlns:a16="http://schemas.microsoft.com/office/drawing/2014/main" id="{94C50694-37E0-44FC-859F-66B705DB75BE}"/>
            </a:ext>
          </a:extLst>
        </xdr:cNvPr>
        <xdr:cNvCxnSpPr/>
      </xdr:nvCxnSpPr>
      <xdr:spPr>
        <a:xfrm flipV="1">
          <a:off x="19545300" y="705013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144599</xdr:rowOff>
    </xdr:from>
    <xdr:to>
      <xdr:col>98</xdr:col>
      <xdr:colOff>38100</xdr:colOff>
      <xdr:row>41</xdr:row>
      <xdr:rowOff>74749</xdr:rowOff>
    </xdr:to>
    <xdr:sp macro="" textlink="">
      <xdr:nvSpPr>
        <xdr:cNvPr id="505" name="楕円 504">
          <a:extLst>
            <a:ext uri="{FF2B5EF4-FFF2-40B4-BE49-F238E27FC236}">
              <a16:creationId xmlns:a16="http://schemas.microsoft.com/office/drawing/2014/main" id="{DC38E4D9-FAD8-4131-807C-DEDB1C6F95E4}"/>
            </a:ext>
          </a:extLst>
        </xdr:cNvPr>
        <xdr:cNvSpPr/>
      </xdr:nvSpPr>
      <xdr:spPr>
        <a:xfrm>
          <a:off x="18605500" y="700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22316</xdr:rowOff>
    </xdr:from>
    <xdr:to>
      <xdr:col>102</xdr:col>
      <xdr:colOff>114300</xdr:colOff>
      <xdr:row>41</xdr:row>
      <xdr:rowOff>23949</xdr:rowOff>
    </xdr:to>
    <xdr:cxnSp macro="">
      <xdr:nvCxnSpPr>
        <xdr:cNvPr id="506" name="直線コネクタ 505">
          <a:extLst>
            <a:ext uri="{FF2B5EF4-FFF2-40B4-BE49-F238E27FC236}">
              <a16:creationId xmlns:a16="http://schemas.microsoft.com/office/drawing/2014/main" id="{9103C3D2-F4F5-4DCD-8040-8DF05B0256A3}"/>
            </a:ext>
          </a:extLst>
        </xdr:cNvPr>
        <xdr:cNvCxnSpPr/>
      </xdr:nvCxnSpPr>
      <xdr:spPr>
        <a:xfrm flipV="1">
          <a:off x="18656300" y="705176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F1EA4255-9604-4E7D-AD2C-A38BDB41B2AA}"/>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F23EBD2A-C373-47AF-868F-3455ED1E8CDD}"/>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CB734440-C715-4AED-8CFE-30FE8BD35DF8}"/>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445040FE-5AD2-454C-B3F9-20392850C260}"/>
            </a:ext>
          </a:extLst>
        </xdr:cNvPr>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62610</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2B93C8F8-1C01-4C41-8751-9E9F290A3708}"/>
            </a:ext>
          </a:extLst>
        </xdr:cNvPr>
        <xdr:cNvSpPr txBox="1"/>
      </xdr:nvSpPr>
      <xdr:spPr>
        <a:xfrm>
          <a:off x="21075727" y="709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62610</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56C3E954-11D8-442D-B2B1-45D717A5E356}"/>
            </a:ext>
          </a:extLst>
        </xdr:cNvPr>
        <xdr:cNvSpPr txBox="1"/>
      </xdr:nvSpPr>
      <xdr:spPr>
        <a:xfrm>
          <a:off x="20199427" y="709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64243</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0BB7EA59-87AA-450C-B0C6-50386EA388AC}"/>
            </a:ext>
          </a:extLst>
        </xdr:cNvPr>
        <xdr:cNvSpPr txBox="1"/>
      </xdr:nvSpPr>
      <xdr:spPr>
        <a:xfrm>
          <a:off x="19310427" y="709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65876</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B7CBED94-603B-44DB-93DF-ABD662849B49}"/>
            </a:ext>
          </a:extLst>
        </xdr:cNvPr>
        <xdr:cNvSpPr txBox="1"/>
      </xdr:nvSpPr>
      <xdr:spPr>
        <a:xfrm>
          <a:off x="18421427" y="709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5FF2A000-9DA7-42AB-8383-57ED24434F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FC944D2B-842E-4BE9-9AFA-5A1DD71438B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71EECDD6-1A73-4638-860B-34BAE6FED96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709489AC-45D4-4984-9492-5868420DC45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DD9D3ACC-06D1-4AE3-BCA8-2325DAF2D2D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409FDD92-71B8-4670-9767-A6311BD9709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DF99C251-5A5F-4AE0-9972-72AD0D6EC42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664B6B5D-A28D-4750-A837-821C427A1D7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D64DB3AB-47CE-45EB-85A9-39B4BC7EBC0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26250D26-AC23-4BE7-996A-934AC96443A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45B561B5-B858-430D-AB9D-1A8D12849B1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6A0B88FD-FA8E-44FE-A6BF-53954C786B1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D5CA3575-AD21-4856-9FE7-FC2DDEE64C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D94E64B4-199E-45C0-AB55-C61594E041A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4C98C947-B096-4144-B49B-1CB15F4F787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B1ED52D2-4326-48AC-BA95-E53C8331713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7A244F2F-3165-4C13-9F51-A671D4E4BA3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54627FB6-D052-4B61-90E9-30A22DFCCAD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FD0B606D-E09F-4047-971E-4D8833441FA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58B97888-C2CA-49E7-B7DF-09CB2085155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860850E6-B722-4B1F-8EBB-773546DFB51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250C9857-2224-4D6A-AA4F-AD945DF3FFF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94DE2D89-FF08-4BB6-BCB1-C78E20DFFF7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253B824E-F662-48F9-9D31-AA9A03D0FBB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6C58E23B-631D-49BC-A897-FBEF6B34205E}"/>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DC231EF-94F1-409D-9580-06BC8AF5C321}"/>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2D0C13D1-7303-4DCC-958A-CD160429B35A}"/>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6F8BB871-2ACA-41CC-968F-770B41C7A25C}"/>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5F24749D-AB18-44B6-9F50-3A1D2E9A9595}"/>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2B4CE117-8994-47CA-A91A-F7337FFF2EE9}"/>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24BE4254-1A9C-47D2-BEE1-9BBD070A7C0F}"/>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6E1CF7B7-FC11-4A44-BDB8-1280EAE43986}"/>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99593250-FB97-4CCC-8B7F-FC1563EED9A7}"/>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C84B44A8-A4FE-4C7D-80A4-81232E1224BD}"/>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CBFF1873-B75C-49FB-9C3F-BB605A930512}"/>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6FC88F2-4CF1-4ED6-B75C-A8784CBAD29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6F37921-FD2D-42CF-B0BB-443E46A1E49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E76C0423-DEBC-4509-B9C7-7E90C0B0468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BD404F5B-5E34-4036-B10E-D91B876601F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DBD48C0B-5D9B-4FE1-988D-2946EE96E4E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107315</xdr:rowOff>
    </xdr:from>
    <xdr:to>
      <xdr:col>85</xdr:col>
      <xdr:colOff>177800</xdr:colOff>
      <xdr:row>62</xdr:row>
      <xdr:rowOff>37465</xdr:rowOff>
    </xdr:to>
    <xdr:sp macro="" textlink="">
      <xdr:nvSpPr>
        <xdr:cNvPr id="555" name="楕円 554">
          <a:extLst>
            <a:ext uri="{FF2B5EF4-FFF2-40B4-BE49-F238E27FC236}">
              <a16:creationId xmlns:a16="http://schemas.microsoft.com/office/drawing/2014/main" id="{8B53B63B-F0D8-4A9E-B30A-2AE9A9DF8306}"/>
            </a:ext>
          </a:extLst>
        </xdr:cNvPr>
        <xdr:cNvSpPr/>
      </xdr:nvSpPr>
      <xdr:spPr>
        <a:xfrm>
          <a:off x="162687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85742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F09FCFA6-C055-4AEE-87B1-593A43DB4C75}"/>
            </a:ext>
          </a:extLst>
        </xdr:cNvPr>
        <xdr:cNvSpPr txBox="1"/>
      </xdr:nvSpPr>
      <xdr:spPr>
        <a:xfrm>
          <a:off x="16357600"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61595</xdr:rowOff>
    </xdr:from>
    <xdr:to>
      <xdr:col>81</xdr:col>
      <xdr:colOff>101600</xdr:colOff>
      <xdr:row>61</xdr:row>
      <xdr:rowOff>163195</xdr:rowOff>
    </xdr:to>
    <xdr:sp macro="" textlink="">
      <xdr:nvSpPr>
        <xdr:cNvPr id="557" name="楕円 556">
          <a:extLst>
            <a:ext uri="{FF2B5EF4-FFF2-40B4-BE49-F238E27FC236}">
              <a16:creationId xmlns:a16="http://schemas.microsoft.com/office/drawing/2014/main" id="{AA352125-95C4-4B35-8191-A3C6AAF50495}"/>
            </a:ext>
          </a:extLst>
        </xdr:cNvPr>
        <xdr:cNvSpPr/>
      </xdr:nvSpPr>
      <xdr:spPr>
        <a:xfrm>
          <a:off x="15430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112395</xdr:rowOff>
    </xdr:from>
    <xdr:to>
      <xdr:col>85</xdr:col>
      <xdr:colOff>127000</xdr:colOff>
      <xdr:row>61</xdr:row>
      <xdr:rowOff>158115</xdr:rowOff>
    </xdr:to>
    <xdr:cxnSp macro="">
      <xdr:nvCxnSpPr>
        <xdr:cNvPr id="558" name="直線コネクタ 557">
          <a:extLst>
            <a:ext uri="{FF2B5EF4-FFF2-40B4-BE49-F238E27FC236}">
              <a16:creationId xmlns:a16="http://schemas.microsoft.com/office/drawing/2014/main" id="{8A8353A7-857C-4F06-80EC-28A21F0E25AF}"/>
            </a:ext>
          </a:extLst>
        </xdr:cNvPr>
        <xdr:cNvCxnSpPr/>
      </xdr:nvCxnSpPr>
      <xdr:spPr>
        <a:xfrm>
          <a:off x="15481300" y="1057084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13970</xdr:rowOff>
    </xdr:from>
    <xdr:to>
      <xdr:col>76</xdr:col>
      <xdr:colOff>165100</xdr:colOff>
      <xdr:row>61</xdr:row>
      <xdr:rowOff>115570</xdr:rowOff>
    </xdr:to>
    <xdr:sp macro="" textlink="">
      <xdr:nvSpPr>
        <xdr:cNvPr id="559" name="楕円 558">
          <a:extLst>
            <a:ext uri="{FF2B5EF4-FFF2-40B4-BE49-F238E27FC236}">
              <a16:creationId xmlns:a16="http://schemas.microsoft.com/office/drawing/2014/main" id="{DD114D02-C5BB-4999-A7EA-771DAE261AF1}"/>
            </a:ext>
          </a:extLst>
        </xdr:cNvPr>
        <xdr:cNvSpPr/>
      </xdr:nvSpPr>
      <xdr:spPr>
        <a:xfrm>
          <a:off x="14541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64770</xdr:rowOff>
    </xdr:from>
    <xdr:to>
      <xdr:col>81</xdr:col>
      <xdr:colOff>50800</xdr:colOff>
      <xdr:row>61</xdr:row>
      <xdr:rowOff>112395</xdr:rowOff>
    </xdr:to>
    <xdr:cxnSp macro="">
      <xdr:nvCxnSpPr>
        <xdr:cNvPr id="560" name="直線コネクタ 559">
          <a:extLst>
            <a:ext uri="{FF2B5EF4-FFF2-40B4-BE49-F238E27FC236}">
              <a16:creationId xmlns:a16="http://schemas.microsoft.com/office/drawing/2014/main" id="{554D9D4D-804A-4EC9-8224-3EE2A6755E4A}"/>
            </a:ext>
          </a:extLst>
        </xdr:cNvPr>
        <xdr:cNvCxnSpPr/>
      </xdr:nvCxnSpPr>
      <xdr:spPr>
        <a:xfrm>
          <a:off x="14592300" y="105232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162560</xdr:rowOff>
    </xdr:from>
    <xdr:to>
      <xdr:col>72</xdr:col>
      <xdr:colOff>38100</xdr:colOff>
      <xdr:row>61</xdr:row>
      <xdr:rowOff>92710</xdr:rowOff>
    </xdr:to>
    <xdr:sp macro="" textlink="">
      <xdr:nvSpPr>
        <xdr:cNvPr id="561" name="楕円 560">
          <a:extLst>
            <a:ext uri="{FF2B5EF4-FFF2-40B4-BE49-F238E27FC236}">
              <a16:creationId xmlns:a16="http://schemas.microsoft.com/office/drawing/2014/main" id="{06D38323-865F-4FDD-B20C-A230A9C1655B}"/>
            </a:ext>
          </a:extLst>
        </xdr:cNvPr>
        <xdr:cNvSpPr/>
      </xdr:nvSpPr>
      <xdr:spPr>
        <a:xfrm>
          <a:off x="13652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41910</xdr:rowOff>
    </xdr:from>
    <xdr:to>
      <xdr:col>76</xdr:col>
      <xdr:colOff>114300</xdr:colOff>
      <xdr:row>61</xdr:row>
      <xdr:rowOff>64770</xdr:rowOff>
    </xdr:to>
    <xdr:cxnSp macro="">
      <xdr:nvCxnSpPr>
        <xdr:cNvPr id="562" name="直線コネクタ 561">
          <a:extLst>
            <a:ext uri="{FF2B5EF4-FFF2-40B4-BE49-F238E27FC236}">
              <a16:creationId xmlns:a16="http://schemas.microsoft.com/office/drawing/2014/main" id="{780F75EE-A352-40F4-B0A5-7709399A7899}"/>
            </a:ext>
          </a:extLst>
        </xdr:cNvPr>
        <xdr:cNvCxnSpPr/>
      </xdr:nvCxnSpPr>
      <xdr:spPr>
        <a:xfrm>
          <a:off x="13703300" y="10500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128270</xdr:rowOff>
    </xdr:from>
    <xdr:to>
      <xdr:col>67</xdr:col>
      <xdr:colOff>101600</xdr:colOff>
      <xdr:row>61</xdr:row>
      <xdr:rowOff>58420</xdr:rowOff>
    </xdr:to>
    <xdr:sp macro="" textlink="">
      <xdr:nvSpPr>
        <xdr:cNvPr id="563" name="楕円 562">
          <a:extLst>
            <a:ext uri="{FF2B5EF4-FFF2-40B4-BE49-F238E27FC236}">
              <a16:creationId xmlns:a16="http://schemas.microsoft.com/office/drawing/2014/main" id="{F96A4064-AF7E-4148-ABEC-0FFCF79CD402}"/>
            </a:ext>
          </a:extLst>
        </xdr:cNvPr>
        <xdr:cNvSpPr/>
      </xdr:nvSpPr>
      <xdr:spPr>
        <a:xfrm>
          <a:off x="12763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7620</xdr:rowOff>
    </xdr:from>
    <xdr:to>
      <xdr:col>71</xdr:col>
      <xdr:colOff>177800</xdr:colOff>
      <xdr:row>61</xdr:row>
      <xdr:rowOff>41910</xdr:rowOff>
    </xdr:to>
    <xdr:cxnSp macro="">
      <xdr:nvCxnSpPr>
        <xdr:cNvPr id="564" name="直線コネクタ 563">
          <a:extLst>
            <a:ext uri="{FF2B5EF4-FFF2-40B4-BE49-F238E27FC236}">
              <a16:creationId xmlns:a16="http://schemas.microsoft.com/office/drawing/2014/main" id="{F393EC7B-E1BC-425A-97AA-7FC213F08180}"/>
            </a:ext>
          </a:extLst>
        </xdr:cNvPr>
        <xdr:cNvCxnSpPr/>
      </xdr:nvCxnSpPr>
      <xdr:spPr>
        <a:xfrm>
          <a:off x="12814300" y="104660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5" name="n_1aveValue【学校施設】&#10;有形固定資産減価償却率">
          <a:extLst>
            <a:ext uri="{FF2B5EF4-FFF2-40B4-BE49-F238E27FC236}">
              <a16:creationId xmlns:a16="http://schemas.microsoft.com/office/drawing/2014/main" id="{29D365D6-4E22-4BA8-91EB-A9B74CA2DB01}"/>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a:extLst>
            <a:ext uri="{FF2B5EF4-FFF2-40B4-BE49-F238E27FC236}">
              <a16:creationId xmlns:a16="http://schemas.microsoft.com/office/drawing/2014/main" id="{D98FC43F-D7B0-4181-99BB-728099C42C7F}"/>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4C9ECA48-225D-4F02-8283-EB4D605A71E2}"/>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8" name="n_4aveValue【学校施設】&#10;有形固定資産減価償却率">
          <a:extLst>
            <a:ext uri="{FF2B5EF4-FFF2-40B4-BE49-F238E27FC236}">
              <a16:creationId xmlns:a16="http://schemas.microsoft.com/office/drawing/2014/main" id="{585286C3-4838-421E-8321-495BD6A813C7}"/>
            </a:ext>
          </a:extLst>
        </xdr:cNvPr>
        <xdr:cNvSpPr txBox="1"/>
      </xdr:nvSpPr>
      <xdr:spPr>
        <a:xfrm>
          <a:off x="12611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154322</xdr:rowOff>
    </xdr:from>
    <xdr:ext cx="405111" cy="259045"/>
    <xdr:sp macro="" textlink="">
      <xdr:nvSpPr>
        <xdr:cNvPr id="569" name="n_1mainValue【学校施設】&#10;有形固定資産減価償却率">
          <a:extLst>
            <a:ext uri="{FF2B5EF4-FFF2-40B4-BE49-F238E27FC236}">
              <a16:creationId xmlns:a16="http://schemas.microsoft.com/office/drawing/2014/main" id="{9BB52A16-1D10-43BA-8225-AF51BA79D14F}"/>
            </a:ext>
          </a:extLst>
        </xdr:cNvPr>
        <xdr:cNvSpPr txBox="1"/>
      </xdr:nvSpPr>
      <xdr:spPr>
        <a:xfrm>
          <a:off x="152660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106697</xdr:rowOff>
    </xdr:from>
    <xdr:ext cx="405111" cy="259045"/>
    <xdr:sp macro="" textlink="">
      <xdr:nvSpPr>
        <xdr:cNvPr id="570" name="n_2mainValue【学校施設】&#10;有形固定資産減価償却率">
          <a:extLst>
            <a:ext uri="{FF2B5EF4-FFF2-40B4-BE49-F238E27FC236}">
              <a16:creationId xmlns:a16="http://schemas.microsoft.com/office/drawing/2014/main" id="{D658EC42-330B-41E5-9F57-0FA662CA0E9E}"/>
            </a:ext>
          </a:extLst>
        </xdr:cNvPr>
        <xdr:cNvSpPr txBox="1"/>
      </xdr:nvSpPr>
      <xdr:spPr>
        <a:xfrm>
          <a:off x="143897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83837</xdr:rowOff>
    </xdr:from>
    <xdr:ext cx="405111" cy="259045"/>
    <xdr:sp macro="" textlink="">
      <xdr:nvSpPr>
        <xdr:cNvPr id="571" name="n_3mainValue【学校施設】&#10;有形固定資産減価償却率">
          <a:extLst>
            <a:ext uri="{FF2B5EF4-FFF2-40B4-BE49-F238E27FC236}">
              <a16:creationId xmlns:a16="http://schemas.microsoft.com/office/drawing/2014/main" id="{E644B8CB-86B1-499C-9A98-08834B00031A}"/>
            </a:ext>
          </a:extLst>
        </xdr:cNvPr>
        <xdr:cNvSpPr txBox="1"/>
      </xdr:nvSpPr>
      <xdr:spPr>
        <a:xfrm>
          <a:off x="135007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49547</xdr:rowOff>
    </xdr:from>
    <xdr:ext cx="405111" cy="259045"/>
    <xdr:sp macro="" textlink="">
      <xdr:nvSpPr>
        <xdr:cNvPr id="572" name="n_4mainValue【学校施設】&#10;有形固定資産減価償却率">
          <a:extLst>
            <a:ext uri="{FF2B5EF4-FFF2-40B4-BE49-F238E27FC236}">
              <a16:creationId xmlns:a16="http://schemas.microsoft.com/office/drawing/2014/main" id="{3B529732-C5BA-4376-ADF9-0448C04B54B6}"/>
            </a:ext>
          </a:extLst>
        </xdr:cNvPr>
        <xdr:cNvSpPr txBox="1"/>
      </xdr:nvSpPr>
      <xdr:spPr>
        <a:xfrm>
          <a:off x="12611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FC97DF3E-EFB4-4CE8-BDB5-96609FF4D10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ABB5C78-A9F7-4701-A3C0-51AEDB7B798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08B0B4CD-31D3-4B15-AA5E-2067C10D585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59951BED-3A5B-4559-8805-D5BF638144D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26D9FEB5-BBD9-4174-B624-219A1E4C9CB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61EAFB25-66B0-4AAA-869A-CD7C1C8BA91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A7271DCE-2CC7-45F3-A7A6-B38150084E6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3A3B4F4C-8A3C-45D1-9F70-7054088E066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ECC33618-7C0D-4555-9F99-60324165038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A21A0070-0081-463B-B47F-FDBC31EFA30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FD78AC83-F38F-4E68-86AA-C01486B97DC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583FA356-CC51-475F-9422-D65ECB27EA5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E8EE5760-16B3-454B-9A9F-248A93044DA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6B017DBB-3270-4731-8399-C21A15B14C84}"/>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0F8AA683-CE52-4870-99D0-6B43C2C6692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79EC53D6-09C9-4F9F-9ADF-8F8DEB4F664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24510A7C-8E17-4C28-87CD-59D1C81A11B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62E00A4A-55C9-4C7E-9959-B2B53928AB23}"/>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05339529-B476-4C0C-BEF8-10BC783CFCD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4D274E32-0F33-422C-801E-03690EC0B6B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55C6A94B-C393-41E9-8084-3F2BE33D932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0C43096C-FCEF-479C-991E-875929F1E5F8}"/>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312CD58B-D877-4EB1-9019-865D2DCF34D6}"/>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68C00DFF-4DEB-4D1C-943D-22A67A101055}"/>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DA71807A-9FE6-4C0E-99B8-1DCDA3CF1C81}"/>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E472CE2A-6B2C-447F-A301-A1569AB32428}"/>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99" name="【学校施設】&#10;一人当たり面積平均値テキスト">
          <a:extLst>
            <a:ext uri="{FF2B5EF4-FFF2-40B4-BE49-F238E27FC236}">
              <a16:creationId xmlns:a16="http://schemas.microsoft.com/office/drawing/2014/main" id="{ACE3B2B2-6216-4D7B-87FE-C42F928DDA67}"/>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747C2146-250D-4C05-92D3-1973F7C81E4A}"/>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DBC5F88F-36D7-4414-AABE-8FD17D9B4135}"/>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5EF8C899-7E32-411F-9835-34A98289D940}"/>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5B829219-1B32-4D5B-BAB6-50CFDE521EE8}"/>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BD7DE64A-42EC-4607-B7D0-C7F1015E1FC6}"/>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6DFF97A-C3AE-4CDF-8081-D7F49491CCB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7A4A9BA7-DCD2-4987-B467-510E2CB5240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169EB8AE-3B3E-4816-BE07-23FB57AF655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FDEE9D0A-9971-4257-98AC-559EE03E6EB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9D5DF861-3484-44C9-9354-33D2734C787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141224</xdr:rowOff>
    </xdr:from>
    <xdr:to>
      <xdr:col>116</xdr:col>
      <xdr:colOff>114300</xdr:colOff>
      <xdr:row>62</xdr:row>
      <xdr:rowOff>71374</xdr:rowOff>
    </xdr:to>
    <xdr:sp macro="" textlink="">
      <xdr:nvSpPr>
        <xdr:cNvPr id="610" name="楕円 609">
          <a:extLst>
            <a:ext uri="{FF2B5EF4-FFF2-40B4-BE49-F238E27FC236}">
              <a16:creationId xmlns:a16="http://schemas.microsoft.com/office/drawing/2014/main" id="{F5A27C15-0AE5-465D-BDB6-B57330CEA837}"/>
            </a:ext>
          </a:extLst>
        </xdr:cNvPr>
        <xdr:cNvSpPr/>
      </xdr:nvSpPr>
      <xdr:spPr>
        <a:xfrm>
          <a:off x="22110700" y="1059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56151</xdr:rowOff>
    </xdr:from>
    <xdr:ext cx="469744" cy="259045"/>
    <xdr:sp macro="" textlink="">
      <xdr:nvSpPr>
        <xdr:cNvPr id="611" name="【学校施設】&#10;一人当たり面積該当値テキスト">
          <a:extLst>
            <a:ext uri="{FF2B5EF4-FFF2-40B4-BE49-F238E27FC236}">
              <a16:creationId xmlns:a16="http://schemas.microsoft.com/office/drawing/2014/main" id="{BDB211C5-CE7D-476D-9AD9-1E966FC39369}"/>
            </a:ext>
          </a:extLst>
        </xdr:cNvPr>
        <xdr:cNvSpPr txBox="1"/>
      </xdr:nvSpPr>
      <xdr:spPr>
        <a:xfrm>
          <a:off x="22199600" y="1051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140309</xdr:rowOff>
    </xdr:from>
    <xdr:to>
      <xdr:col>112</xdr:col>
      <xdr:colOff>38100</xdr:colOff>
      <xdr:row>62</xdr:row>
      <xdr:rowOff>70459</xdr:rowOff>
    </xdr:to>
    <xdr:sp macro="" textlink="">
      <xdr:nvSpPr>
        <xdr:cNvPr id="612" name="楕円 611">
          <a:extLst>
            <a:ext uri="{FF2B5EF4-FFF2-40B4-BE49-F238E27FC236}">
              <a16:creationId xmlns:a16="http://schemas.microsoft.com/office/drawing/2014/main" id="{3CA28EFD-2F52-4C44-ACF4-DE008A836FCC}"/>
            </a:ext>
          </a:extLst>
        </xdr:cNvPr>
        <xdr:cNvSpPr/>
      </xdr:nvSpPr>
      <xdr:spPr>
        <a:xfrm>
          <a:off x="21272500" y="1059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19659</xdr:rowOff>
    </xdr:from>
    <xdr:to>
      <xdr:col>116</xdr:col>
      <xdr:colOff>63500</xdr:colOff>
      <xdr:row>62</xdr:row>
      <xdr:rowOff>20574</xdr:rowOff>
    </xdr:to>
    <xdr:cxnSp macro="">
      <xdr:nvCxnSpPr>
        <xdr:cNvPr id="613" name="直線コネクタ 612">
          <a:extLst>
            <a:ext uri="{FF2B5EF4-FFF2-40B4-BE49-F238E27FC236}">
              <a16:creationId xmlns:a16="http://schemas.microsoft.com/office/drawing/2014/main" id="{655D0C02-D3C0-408C-A533-3C81D74F3884}"/>
            </a:ext>
          </a:extLst>
        </xdr:cNvPr>
        <xdr:cNvCxnSpPr/>
      </xdr:nvCxnSpPr>
      <xdr:spPr>
        <a:xfrm>
          <a:off x="21323300" y="10649559"/>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140767</xdr:rowOff>
    </xdr:from>
    <xdr:to>
      <xdr:col>107</xdr:col>
      <xdr:colOff>101600</xdr:colOff>
      <xdr:row>62</xdr:row>
      <xdr:rowOff>70917</xdr:rowOff>
    </xdr:to>
    <xdr:sp macro="" textlink="">
      <xdr:nvSpPr>
        <xdr:cNvPr id="614" name="楕円 613">
          <a:extLst>
            <a:ext uri="{FF2B5EF4-FFF2-40B4-BE49-F238E27FC236}">
              <a16:creationId xmlns:a16="http://schemas.microsoft.com/office/drawing/2014/main" id="{202752A1-9553-4C04-81D7-5E05A505437B}"/>
            </a:ext>
          </a:extLst>
        </xdr:cNvPr>
        <xdr:cNvSpPr/>
      </xdr:nvSpPr>
      <xdr:spPr>
        <a:xfrm>
          <a:off x="20383500" y="1059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19659</xdr:rowOff>
    </xdr:from>
    <xdr:to>
      <xdr:col>111</xdr:col>
      <xdr:colOff>177800</xdr:colOff>
      <xdr:row>62</xdr:row>
      <xdr:rowOff>20117</xdr:rowOff>
    </xdr:to>
    <xdr:cxnSp macro="">
      <xdr:nvCxnSpPr>
        <xdr:cNvPr id="615" name="直線コネクタ 614">
          <a:extLst>
            <a:ext uri="{FF2B5EF4-FFF2-40B4-BE49-F238E27FC236}">
              <a16:creationId xmlns:a16="http://schemas.microsoft.com/office/drawing/2014/main" id="{70F3D220-0562-4238-9659-2E4928A46D20}"/>
            </a:ext>
          </a:extLst>
        </xdr:cNvPr>
        <xdr:cNvCxnSpPr/>
      </xdr:nvCxnSpPr>
      <xdr:spPr>
        <a:xfrm flipV="1">
          <a:off x="20434300" y="10649559"/>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142824</xdr:rowOff>
    </xdr:from>
    <xdr:to>
      <xdr:col>102</xdr:col>
      <xdr:colOff>165100</xdr:colOff>
      <xdr:row>62</xdr:row>
      <xdr:rowOff>72974</xdr:rowOff>
    </xdr:to>
    <xdr:sp macro="" textlink="">
      <xdr:nvSpPr>
        <xdr:cNvPr id="616" name="楕円 615">
          <a:extLst>
            <a:ext uri="{FF2B5EF4-FFF2-40B4-BE49-F238E27FC236}">
              <a16:creationId xmlns:a16="http://schemas.microsoft.com/office/drawing/2014/main" id="{D03425C2-A9EB-40FB-B608-7BB7265C67D6}"/>
            </a:ext>
          </a:extLst>
        </xdr:cNvPr>
        <xdr:cNvSpPr/>
      </xdr:nvSpPr>
      <xdr:spPr>
        <a:xfrm>
          <a:off x="19494500" y="1060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20117</xdr:rowOff>
    </xdr:from>
    <xdr:to>
      <xdr:col>107</xdr:col>
      <xdr:colOff>50800</xdr:colOff>
      <xdr:row>62</xdr:row>
      <xdr:rowOff>22174</xdr:rowOff>
    </xdr:to>
    <xdr:cxnSp macro="">
      <xdr:nvCxnSpPr>
        <xdr:cNvPr id="617" name="直線コネクタ 616">
          <a:extLst>
            <a:ext uri="{FF2B5EF4-FFF2-40B4-BE49-F238E27FC236}">
              <a16:creationId xmlns:a16="http://schemas.microsoft.com/office/drawing/2014/main" id="{FE0CC6DD-9988-4DB9-AFEB-0031EF287771}"/>
            </a:ext>
          </a:extLst>
        </xdr:cNvPr>
        <xdr:cNvCxnSpPr/>
      </xdr:nvCxnSpPr>
      <xdr:spPr>
        <a:xfrm flipV="1">
          <a:off x="19545300" y="10650017"/>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144196</xdr:rowOff>
    </xdr:from>
    <xdr:to>
      <xdr:col>98</xdr:col>
      <xdr:colOff>38100</xdr:colOff>
      <xdr:row>62</xdr:row>
      <xdr:rowOff>74346</xdr:rowOff>
    </xdr:to>
    <xdr:sp macro="" textlink="">
      <xdr:nvSpPr>
        <xdr:cNvPr id="618" name="楕円 617">
          <a:extLst>
            <a:ext uri="{FF2B5EF4-FFF2-40B4-BE49-F238E27FC236}">
              <a16:creationId xmlns:a16="http://schemas.microsoft.com/office/drawing/2014/main" id="{CC3EC2DF-9BF1-4113-B7C4-C85A3B53EA66}"/>
            </a:ext>
          </a:extLst>
        </xdr:cNvPr>
        <xdr:cNvSpPr/>
      </xdr:nvSpPr>
      <xdr:spPr>
        <a:xfrm>
          <a:off x="18605500" y="1060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22174</xdr:rowOff>
    </xdr:from>
    <xdr:to>
      <xdr:col>102</xdr:col>
      <xdr:colOff>114300</xdr:colOff>
      <xdr:row>62</xdr:row>
      <xdr:rowOff>23546</xdr:rowOff>
    </xdr:to>
    <xdr:cxnSp macro="">
      <xdr:nvCxnSpPr>
        <xdr:cNvPr id="619" name="直線コネクタ 618">
          <a:extLst>
            <a:ext uri="{FF2B5EF4-FFF2-40B4-BE49-F238E27FC236}">
              <a16:creationId xmlns:a16="http://schemas.microsoft.com/office/drawing/2014/main" id="{9D951774-0EF2-4651-99EC-36A5421B82F9}"/>
            </a:ext>
          </a:extLst>
        </xdr:cNvPr>
        <xdr:cNvCxnSpPr/>
      </xdr:nvCxnSpPr>
      <xdr:spPr>
        <a:xfrm flipV="1">
          <a:off x="18656300" y="10652074"/>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20" name="n_1aveValue【学校施設】&#10;一人当たり面積">
          <a:extLst>
            <a:ext uri="{FF2B5EF4-FFF2-40B4-BE49-F238E27FC236}">
              <a16:creationId xmlns:a16="http://schemas.microsoft.com/office/drawing/2014/main" id="{091FCEB9-925D-4253-9A53-E775EF306197}"/>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21" name="n_2aveValue【学校施設】&#10;一人当たり面積">
          <a:extLst>
            <a:ext uri="{FF2B5EF4-FFF2-40B4-BE49-F238E27FC236}">
              <a16:creationId xmlns:a16="http://schemas.microsoft.com/office/drawing/2014/main" id="{589E0F37-CA01-41FD-A7AD-38E90A7D90B6}"/>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22" name="n_3aveValue【学校施設】&#10;一人当たり面積">
          <a:extLst>
            <a:ext uri="{FF2B5EF4-FFF2-40B4-BE49-F238E27FC236}">
              <a16:creationId xmlns:a16="http://schemas.microsoft.com/office/drawing/2014/main" id="{50B489CE-CF59-4DC2-BC8D-2489CED0FBC4}"/>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623" name="n_4aveValue【学校施設】&#10;一人当たり面積">
          <a:extLst>
            <a:ext uri="{FF2B5EF4-FFF2-40B4-BE49-F238E27FC236}">
              <a16:creationId xmlns:a16="http://schemas.microsoft.com/office/drawing/2014/main" id="{C2383DC4-0F9B-4941-A555-096C85A00163}"/>
            </a:ext>
          </a:extLst>
        </xdr:cNvPr>
        <xdr:cNvSpPr txBox="1"/>
      </xdr:nvSpPr>
      <xdr:spPr>
        <a:xfrm>
          <a:off x="18421427" y="1016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61586</xdr:rowOff>
    </xdr:from>
    <xdr:ext cx="469744" cy="259045"/>
    <xdr:sp macro="" textlink="">
      <xdr:nvSpPr>
        <xdr:cNvPr id="624" name="n_1mainValue【学校施設】&#10;一人当たり面積">
          <a:extLst>
            <a:ext uri="{FF2B5EF4-FFF2-40B4-BE49-F238E27FC236}">
              <a16:creationId xmlns:a16="http://schemas.microsoft.com/office/drawing/2014/main" id="{04CBB7EF-6430-41F5-A544-E5557673F987}"/>
            </a:ext>
          </a:extLst>
        </xdr:cNvPr>
        <xdr:cNvSpPr txBox="1"/>
      </xdr:nvSpPr>
      <xdr:spPr>
        <a:xfrm>
          <a:off x="21075727" y="1069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62044</xdr:rowOff>
    </xdr:from>
    <xdr:ext cx="469744" cy="259045"/>
    <xdr:sp macro="" textlink="">
      <xdr:nvSpPr>
        <xdr:cNvPr id="625" name="n_2mainValue【学校施設】&#10;一人当たり面積">
          <a:extLst>
            <a:ext uri="{FF2B5EF4-FFF2-40B4-BE49-F238E27FC236}">
              <a16:creationId xmlns:a16="http://schemas.microsoft.com/office/drawing/2014/main" id="{C96F627E-4E4F-4EBB-8AC7-379CD67ECA48}"/>
            </a:ext>
          </a:extLst>
        </xdr:cNvPr>
        <xdr:cNvSpPr txBox="1"/>
      </xdr:nvSpPr>
      <xdr:spPr>
        <a:xfrm>
          <a:off x="20199427" y="106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64101</xdr:rowOff>
    </xdr:from>
    <xdr:ext cx="469744" cy="259045"/>
    <xdr:sp macro="" textlink="">
      <xdr:nvSpPr>
        <xdr:cNvPr id="626" name="n_3mainValue【学校施設】&#10;一人当たり面積">
          <a:extLst>
            <a:ext uri="{FF2B5EF4-FFF2-40B4-BE49-F238E27FC236}">
              <a16:creationId xmlns:a16="http://schemas.microsoft.com/office/drawing/2014/main" id="{C661F0AE-8C5B-472C-A586-772C0E169D81}"/>
            </a:ext>
          </a:extLst>
        </xdr:cNvPr>
        <xdr:cNvSpPr txBox="1"/>
      </xdr:nvSpPr>
      <xdr:spPr>
        <a:xfrm>
          <a:off x="19310427" y="10694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65473</xdr:rowOff>
    </xdr:from>
    <xdr:ext cx="469744" cy="259045"/>
    <xdr:sp macro="" textlink="">
      <xdr:nvSpPr>
        <xdr:cNvPr id="627" name="n_4mainValue【学校施設】&#10;一人当たり面積">
          <a:extLst>
            <a:ext uri="{FF2B5EF4-FFF2-40B4-BE49-F238E27FC236}">
              <a16:creationId xmlns:a16="http://schemas.microsoft.com/office/drawing/2014/main" id="{E48E39E1-78A2-483C-A1AD-9F7B75B18E4F}"/>
            </a:ext>
          </a:extLst>
        </xdr:cNvPr>
        <xdr:cNvSpPr txBox="1"/>
      </xdr:nvSpPr>
      <xdr:spPr>
        <a:xfrm>
          <a:off x="18421427" y="10695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FD4C6078-4DA8-485B-9164-39D6D723E01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0BC1DEF7-D875-4B05-B2FB-6C3C50F0807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495995A3-38B3-44D7-AE5F-D4CF3909B7F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3C2848C1-A83D-47C4-BF52-544E39028E7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B7BFB393-9963-4DE2-8A5C-50082EC960B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51D95701-05FE-484E-A664-2D338DD0DBA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1933E156-AA77-4800-B630-7515515F81D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545CD9A1-2E22-46EF-9996-1B6C19147E3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3838F701-1505-4ACE-B2F7-B360B03DD39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86837F96-EDF1-4D1A-BD76-4173F850FBC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C71F21CF-1B41-443E-B142-1DE417E9E24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819EC028-5546-4504-ABF4-E08CF371BA2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EBA7242F-0D29-4C8A-AD57-0C471AA04DFF}"/>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C43DE2C5-305A-459B-A2FF-ECD61E7D309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7B85BF3B-857D-4059-A5B8-0FD79A3A73C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DE4F5DFF-3DAF-4C15-A6AB-BE72A20E9CB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6D770B60-A35D-47B0-9670-0C2C0C5130E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7E4D7BF8-6F24-4F81-B534-390F652453A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2527D30D-AFAF-4E04-97B3-46AA21D19F8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D7DD452D-3E87-483A-A500-433D99DACE6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2256B24C-16F7-4223-AEB4-B79600F306D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1DED9E07-6ED5-4A9D-9B6D-E12362F575B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EE90D70E-F53B-4822-A663-97151FF8DB0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40D8DC88-07BE-424A-820F-FE0F9D8E1AC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児童館】&#10;有形固定資産減価償却率グラフ枠">
          <a:extLst>
            <a:ext uri="{FF2B5EF4-FFF2-40B4-BE49-F238E27FC236}">
              <a16:creationId xmlns:a16="http://schemas.microsoft.com/office/drawing/2014/main" id="{0E8E665A-F724-43D5-A7FF-3077ED1C7EC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7F3B5FB8-07D2-4FF9-816A-D1A851EF21C6}"/>
            </a:ext>
          </a:extLst>
        </xdr:cNvPr>
        <xdr:cNvCxnSpPr/>
      </xdr:nvCxnSpPr>
      <xdr:spPr>
        <a:xfrm flipV="1">
          <a:off x="16318864" y="1338507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児童館】&#10;有形固定資産減価償却率最小値テキスト">
          <a:extLst>
            <a:ext uri="{FF2B5EF4-FFF2-40B4-BE49-F238E27FC236}">
              <a16:creationId xmlns:a16="http://schemas.microsoft.com/office/drawing/2014/main" id="{9B10D268-4F02-4442-B173-CB8139DB08C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3FA969A2-AAD4-49B6-B297-F0D308CAD4B9}"/>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656" name="【児童館】&#10;有形固定資産減価償却率最大値テキスト">
          <a:extLst>
            <a:ext uri="{FF2B5EF4-FFF2-40B4-BE49-F238E27FC236}">
              <a16:creationId xmlns:a16="http://schemas.microsoft.com/office/drawing/2014/main" id="{DB2E87B9-1A2E-4643-BDF2-E07E12DD2A2E}"/>
            </a:ext>
          </a:extLst>
        </xdr:cNvPr>
        <xdr:cNvSpPr txBox="1"/>
      </xdr:nvSpPr>
      <xdr:spPr>
        <a:xfrm>
          <a:off x="16357600" y="1316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657" name="直線コネクタ 656">
          <a:extLst>
            <a:ext uri="{FF2B5EF4-FFF2-40B4-BE49-F238E27FC236}">
              <a16:creationId xmlns:a16="http://schemas.microsoft.com/office/drawing/2014/main" id="{A332BB5A-57BC-4CC8-BFD9-16439F9AC094}"/>
            </a:ext>
          </a:extLst>
        </xdr:cNvPr>
        <xdr:cNvCxnSpPr/>
      </xdr:nvCxnSpPr>
      <xdr:spPr>
        <a:xfrm>
          <a:off x="16230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130646</xdr:rowOff>
    </xdr:from>
    <xdr:ext cx="405111" cy="259045"/>
    <xdr:sp macro="" textlink="">
      <xdr:nvSpPr>
        <xdr:cNvPr id="658" name="【児童館】&#10;有形固定資産減価償却率平均値テキスト">
          <a:extLst>
            <a:ext uri="{FF2B5EF4-FFF2-40B4-BE49-F238E27FC236}">
              <a16:creationId xmlns:a16="http://schemas.microsoft.com/office/drawing/2014/main" id="{9C5EF83C-E619-41D7-8049-F64899DB82D8}"/>
            </a:ext>
          </a:extLst>
        </xdr:cNvPr>
        <xdr:cNvSpPr txBox="1"/>
      </xdr:nvSpPr>
      <xdr:spPr>
        <a:xfrm>
          <a:off x="16357600" y="14360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659" name="フローチャート: 判断 658">
          <a:extLst>
            <a:ext uri="{FF2B5EF4-FFF2-40B4-BE49-F238E27FC236}">
              <a16:creationId xmlns:a16="http://schemas.microsoft.com/office/drawing/2014/main" id="{FF3EAEFE-8671-40DB-A494-60B85D2C64E1}"/>
            </a:ext>
          </a:extLst>
        </xdr:cNvPr>
        <xdr:cNvSpPr/>
      </xdr:nvSpPr>
      <xdr:spPr>
        <a:xfrm>
          <a:off x="16268700" y="1438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660" name="フローチャート: 判断 659">
          <a:extLst>
            <a:ext uri="{FF2B5EF4-FFF2-40B4-BE49-F238E27FC236}">
              <a16:creationId xmlns:a16="http://schemas.microsoft.com/office/drawing/2014/main" id="{E2F34113-9182-405B-B01E-0993809F8198}"/>
            </a:ext>
          </a:extLst>
        </xdr:cNvPr>
        <xdr:cNvSpPr/>
      </xdr:nvSpPr>
      <xdr:spPr>
        <a:xfrm>
          <a:off x="15430500" y="1441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661" name="フローチャート: 判断 660">
          <a:extLst>
            <a:ext uri="{FF2B5EF4-FFF2-40B4-BE49-F238E27FC236}">
              <a16:creationId xmlns:a16="http://schemas.microsoft.com/office/drawing/2014/main" id="{F7C80788-86E2-41C5-928E-744DC3916493}"/>
            </a:ext>
          </a:extLst>
        </xdr:cNvPr>
        <xdr:cNvSpPr/>
      </xdr:nvSpPr>
      <xdr:spPr>
        <a:xfrm>
          <a:off x="14541500" y="1437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662" name="フローチャート: 判断 661">
          <a:extLst>
            <a:ext uri="{FF2B5EF4-FFF2-40B4-BE49-F238E27FC236}">
              <a16:creationId xmlns:a16="http://schemas.microsoft.com/office/drawing/2014/main" id="{6129D94A-5D4D-4547-A326-7ADF6700B471}"/>
            </a:ext>
          </a:extLst>
        </xdr:cNvPr>
        <xdr:cNvSpPr/>
      </xdr:nvSpPr>
      <xdr:spPr>
        <a:xfrm>
          <a:off x="13652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31387</xdr:rowOff>
    </xdr:from>
    <xdr:to>
      <xdr:col>67</xdr:col>
      <xdr:colOff>101600</xdr:colOff>
      <xdr:row>84</xdr:row>
      <xdr:rowOff>132987</xdr:rowOff>
    </xdr:to>
    <xdr:sp macro="" textlink="">
      <xdr:nvSpPr>
        <xdr:cNvPr id="663" name="フローチャート: 判断 662">
          <a:extLst>
            <a:ext uri="{FF2B5EF4-FFF2-40B4-BE49-F238E27FC236}">
              <a16:creationId xmlns:a16="http://schemas.microsoft.com/office/drawing/2014/main" id="{26ADA55E-6DA0-4BF4-B059-6A562ABBE3A1}"/>
            </a:ext>
          </a:extLst>
        </xdr:cNvPr>
        <xdr:cNvSpPr/>
      </xdr:nvSpPr>
      <xdr:spPr>
        <a:xfrm>
          <a:off x="12763500" y="1443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4AC70C3-D7EC-42D1-BEA2-1F94DB130BA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64231F6-7CBE-482C-8E60-53EE0029626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3AD19E53-004D-431A-BB3B-8D1B1A0FAC8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7FEA599C-9DF0-42B8-8B9F-F73029F3B67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9A777181-7DE2-435D-BB2C-BAE85CD3918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129358</xdr:rowOff>
    </xdr:from>
    <xdr:to>
      <xdr:col>85</xdr:col>
      <xdr:colOff>177800</xdr:colOff>
      <xdr:row>82</xdr:row>
      <xdr:rowOff>59508</xdr:rowOff>
    </xdr:to>
    <xdr:sp macro="" textlink="">
      <xdr:nvSpPr>
        <xdr:cNvPr id="669" name="楕円 668">
          <a:extLst>
            <a:ext uri="{FF2B5EF4-FFF2-40B4-BE49-F238E27FC236}">
              <a16:creationId xmlns:a16="http://schemas.microsoft.com/office/drawing/2014/main" id="{F7A06C45-5A0D-44C3-9367-453F3F4050C3}"/>
            </a:ext>
          </a:extLst>
        </xdr:cNvPr>
        <xdr:cNvSpPr/>
      </xdr:nvSpPr>
      <xdr:spPr>
        <a:xfrm>
          <a:off x="16268700" y="1401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152235</xdr:rowOff>
    </xdr:from>
    <xdr:ext cx="405111" cy="259045"/>
    <xdr:sp macro="" textlink="">
      <xdr:nvSpPr>
        <xdr:cNvPr id="670" name="【児童館】&#10;有形固定資産減価償却率該当値テキスト">
          <a:extLst>
            <a:ext uri="{FF2B5EF4-FFF2-40B4-BE49-F238E27FC236}">
              <a16:creationId xmlns:a16="http://schemas.microsoft.com/office/drawing/2014/main" id="{5C5E19EC-B190-4B9D-AE1C-AD2E622B23ED}"/>
            </a:ext>
          </a:extLst>
        </xdr:cNvPr>
        <xdr:cNvSpPr txBox="1"/>
      </xdr:nvSpPr>
      <xdr:spPr>
        <a:xfrm>
          <a:off x="16357600" y="1386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65677</xdr:rowOff>
    </xdr:from>
    <xdr:to>
      <xdr:col>81</xdr:col>
      <xdr:colOff>101600</xdr:colOff>
      <xdr:row>81</xdr:row>
      <xdr:rowOff>167277</xdr:rowOff>
    </xdr:to>
    <xdr:sp macro="" textlink="">
      <xdr:nvSpPr>
        <xdr:cNvPr id="671" name="楕円 670">
          <a:extLst>
            <a:ext uri="{FF2B5EF4-FFF2-40B4-BE49-F238E27FC236}">
              <a16:creationId xmlns:a16="http://schemas.microsoft.com/office/drawing/2014/main" id="{206E662F-2E33-4FB4-AC42-FBF79E311234}"/>
            </a:ext>
          </a:extLst>
        </xdr:cNvPr>
        <xdr:cNvSpPr/>
      </xdr:nvSpPr>
      <xdr:spPr>
        <a:xfrm>
          <a:off x="15430500" y="13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116477</xdr:rowOff>
    </xdr:from>
    <xdr:to>
      <xdr:col>85</xdr:col>
      <xdr:colOff>127000</xdr:colOff>
      <xdr:row>82</xdr:row>
      <xdr:rowOff>8708</xdr:rowOff>
    </xdr:to>
    <xdr:cxnSp macro="">
      <xdr:nvCxnSpPr>
        <xdr:cNvPr id="672" name="直線コネクタ 671">
          <a:extLst>
            <a:ext uri="{FF2B5EF4-FFF2-40B4-BE49-F238E27FC236}">
              <a16:creationId xmlns:a16="http://schemas.microsoft.com/office/drawing/2014/main" id="{E74A5010-E156-4989-960E-2A2367D05F23}"/>
            </a:ext>
          </a:extLst>
        </xdr:cNvPr>
        <xdr:cNvCxnSpPr/>
      </xdr:nvCxnSpPr>
      <xdr:spPr>
        <a:xfrm>
          <a:off x="15481300" y="14003927"/>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363</xdr:rowOff>
    </xdr:from>
    <xdr:to>
      <xdr:col>76</xdr:col>
      <xdr:colOff>165100</xdr:colOff>
      <xdr:row>81</xdr:row>
      <xdr:rowOff>101963</xdr:rowOff>
    </xdr:to>
    <xdr:sp macro="" textlink="">
      <xdr:nvSpPr>
        <xdr:cNvPr id="673" name="楕円 672">
          <a:extLst>
            <a:ext uri="{FF2B5EF4-FFF2-40B4-BE49-F238E27FC236}">
              <a16:creationId xmlns:a16="http://schemas.microsoft.com/office/drawing/2014/main" id="{CEE96E98-7764-44BC-B1FB-B673A96C00DE}"/>
            </a:ext>
          </a:extLst>
        </xdr:cNvPr>
        <xdr:cNvSpPr/>
      </xdr:nvSpPr>
      <xdr:spPr>
        <a:xfrm>
          <a:off x="14541500" y="1388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51163</xdr:rowOff>
    </xdr:from>
    <xdr:to>
      <xdr:col>81</xdr:col>
      <xdr:colOff>50800</xdr:colOff>
      <xdr:row>81</xdr:row>
      <xdr:rowOff>116477</xdr:rowOff>
    </xdr:to>
    <xdr:cxnSp macro="">
      <xdr:nvCxnSpPr>
        <xdr:cNvPr id="674" name="直線コネクタ 673">
          <a:extLst>
            <a:ext uri="{FF2B5EF4-FFF2-40B4-BE49-F238E27FC236}">
              <a16:creationId xmlns:a16="http://schemas.microsoft.com/office/drawing/2014/main" id="{B0712193-2A98-424E-8E1F-C8528F067195}"/>
            </a:ext>
          </a:extLst>
        </xdr:cNvPr>
        <xdr:cNvCxnSpPr/>
      </xdr:nvCxnSpPr>
      <xdr:spPr>
        <a:xfrm>
          <a:off x="14592300" y="1393861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106499</xdr:rowOff>
    </xdr:from>
    <xdr:to>
      <xdr:col>72</xdr:col>
      <xdr:colOff>38100</xdr:colOff>
      <xdr:row>81</xdr:row>
      <xdr:rowOff>36649</xdr:rowOff>
    </xdr:to>
    <xdr:sp macro="" textlink="">
      <xdr:nvSpPr>
        <xdr:cNvPr id="675" name="楕円 674">
          <a:extLst>
            <a:ext uri="{FF2B5EF4-FFF2-40B4-BE49-F238E27FC236}">
              <a16:creationId xmlns:a16="http://schemas.microsoft.com/office/drawing/2014/main" id="{67479C85-ADAD-439B-8901-D957113C9F8F}"/>
            </a:ext>
          </a:extLst>
        </xdr:cNvPr>
        <xdr:cNvSpPr/>
      </xdr:nvSpPr>
      <xdr:spPr>
        <a:xfrm>
          <a:off x="13652500" y="1382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157299</xdr:rowOff>
    </xdr:from>
    <xdr:to>
      <xdr:col>76</xdr:col>
      <xdr:colOff>114300</xdr:colOff>
      <xdr:row>81</xdr:row>
      <xdr:rowOff>51163</xdr:rowOff>
    </xdr:to>
    <xdr:cxnSp macro="">
      <xdr:nvCxnSpPr>
        <xdr:cNvPr id="676" name="直線コネクタ 675">
          <a:extLst>
            <a:ext uri="{FF2B5EF4-FFF2-40B4-BE49-F238E27FC236}">
              <a16:creationId xmlns:a16="http://schemas.microsoft.com/office/drawing/2014/main" id="{690B20A6-7356-4D2F-92E9-40EBE12A5EB2}"/>
            </a:ext>
          </a:extLst>
        </xdr:cNvPr>
        <xdr:cNvCxnSpPr/>
      </xdr:nvCxnSpPr>
      <xdr:spPr>
        <a:xfrm>
          <a:off x="13703300" y="1387329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42818</xdr:rowOff>
    </xdr:from>
    <xdr:to>
      <xdr:col>67</xdr:col>
      <xdr:colOff>101600</xdr:colOff>
      <xdr:row>80</xdr:row>
      <xdr:rowOff>144418</xdr:rowOff>
    </xdr:to>
    <xdr:sp macro="" textlink="">
      <xdr:nvSpPr>
        <xdr:cNvPr id="677" name="楕円 676">
          <a:extLst>
            <a:ext uri="{FF2B5EF4-FFF2-40B4-BE49-F238E27FC236}">
              <a16:creationId xmlns:a16="http://schemas.microsoft.com/office/drawing/2014/main" id="{68FC735E-7389-4354-9F54-A5FE0FB01364}"/>
            </a:ext>
          </a:extLst>
        </xdr:cNvPr>
        <xdr:cNvSpPr/>
      </xdr:nvSpPr>
      <xdr:spPr>
        <a:xfrm>
          <a:off x="12763500" y="1375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93618</xdr:rowOff>
    </xdr:from>
    <xdr:to>
      <xdr:col>71</xdr:col>
      <xdr:colOff>177800</xdr:colOff>
      <xdr:row>80</xdr:row>
      <xdr:rowOff>157299</xdr:rowOff>
    </xdr:to>
    <xdr:cxnSp macro="">
      <xdr:nvCxnSpPr>
        <xdr:cNvPr id="678" name="直線コネクタ 677">
          <a:extLst>
            <a:ext uri="{FF2B5EF4-FFF2-40B4-BE49-F238E27FC236}">
              <a16:creationId xmlns:a16="http://schemas.microsoft.com/office/drawing/2014/main" id="{413F6234-CB54-4256-8C8F-BC371B8014CE}"/>
            </a:ext>
          </a:extLst>
        </xdr:cNvPr>
        <xdr:cNvCxnSpPr/>
      </xdr:nvCxnSpPr>
      <xdr:spPr>
        <a:xfrm>
          <a:off x="12814300" y="13809618"/>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107785</xdr:rowOff>
    </xdr:from>
    <xdr:ext cx="405111" cy="259045"/>
    <xdr:sp macro="" textlink="">
      <xdr:nvSpPr>
        <xdr:cNvPr id="679" name="n_1aveValue【児童館】&#10;有形固定資産減価償却率">
          <a:extLst>
            <a:ext uri="{FF2B5EF4-FFF2-40B4-BE49-F238E27FC236}">
              <a16:creationId xmlns:a16="http://schemas.microsoft.com/office/drawing/2014/main" id="{0290977B-55AB-4AF5-809C-2A0CBE733A69}"/>
            </a:ext>
          </a:extLst>
        </xdr:cNvPr>
        <xdr:cNvSpPr txBox="1"/>
      </xdr:nvSpPr>
      <xdr:spPr>
        <a:xfrm>
          <a:off x="15266044" y="1450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65332</xdr:rowOff>
    </xdr:from>
    <xdr:ext cx="405111" cy="259045"/>
    <xdr:sp macro="" textlink="">
      <xdr:nvSpPr>
        <xdr:cNvPr id="680" name="n_2aveValue【児童館】&#10;有形固定資産減価償却率">
          <a:extLst>
            <a:ext uri="{FF2B5EF4-FFF2-40B4-BE49-F238E27FC236}">
              <a16:creationId xmlns:a16="http://schemas.microsoft.com/office/drawing/2014/main" id="{39E0784E-1281-46A0-B110-D427112C5EE7}"/>
            </a:ext>
          </a:extLst>
        </xdr:cNvPr>
        <xdr:cNvSpPr txBox="1"/>
      </xdr:nvSpPr>
      <xdr:spPr>
        <a:xfrm>
          <a:off x="14389744" y="1446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68597</xdr:rowOff>
    </xdr:from>
    <xdr:ext cx="405111" cy="259045"/>
    <xdr:sp macro="" textlink="">
      <xdr:nvSpPr>
        <xdr:cNvPr id="681" name="n_3aveValue【児童館】&#10;有形固定資産減価償却率">
          <a:extLst>
            <a:ext uri="{FF2B5EF4-FFF2-40B4-BE49-F238E27FC236}">
              <a16:creationId xmlns:a16="http://schemas.microsoft.com/office/drawing/2014/main" id="{71F2F999-FB15-4CCC-A549-8907BC8F0F10}"/>
            </a:ext>
          </a:extLst>
        </xdr:cNvPr>
        <xdr:cNvSpPr txBox="1"/>
      </xdr:nvSpPr>
      <xdr:spPr>
        <a:xfrm>
          <a:off x="13500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124114</xdr:rowOff>
    </xdr:from>
    <xdr:ext cx="405111" cy="259045"/>
    <xdr:sp macro="" textlink="">
      <xdr:nvSpPr>
        <xdr:cNvPr id="682" name="n_4aveValue【児童館】&#10;有形固定資産減価償却率">
          <a:extLst>
            <a:ext uri="{FF2B5EF4-FFF2-40B4-BE49-F238E27FC236}">
              <a16:creationId xmlns:a16="http://schemas.microsoft.com/office/drawing/2014/main" id="{6F07E2C4-7E5E-4BB8-86B7-1C5931A1D443}"/>
            </a:ext>
          </a:extLst>
        </xdr:cNvPr>
        <xdr:cNvSpPr txBox="1"/>
      </xdr:nvSpPr>
      <xdr:spPr>
        <a:xfrm>
          <a:off x="12611744" y="1452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12354</xdr:rowOff>
    </xdr:from>
    <xdr:ext cx="405111" cy="259045"/>
    <xdr:sp macro="" textlink="">
      <xdr:nvSpPr>
        <xdr:cNvPr id="683" name="n_1mainValue【児童館】&#10;有形固定資産減価償却率">
          <a:extLst>
            <a:ext uri="{FF2B5EF4-FFF2-40B4-BE49-F238E27FC236}">
              <a16:creationId xmlns:a16="http://schemas.microsoft.com/office/drawing/2014/main" id="{973DF7F5-468D-4C77-83A4-EB2D2D864BF1}"/>
            </a:ext>
          </a:extLst>
        </xdr:cNvPr>
        <xdr:cNvSpPr txBox="1"/>
      </xdr:nvSpPr>
      <xdr:spPr>
        <a:xfrm>
          <a:off x="15266044" y="1372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118490</xdr:rowOff>
    </xdr:from>
    <xdr:ext cx="405111" cy="259045"/>
    <xdr:sp macro="" textlink="">
      <xdr:nvSpPr>
        <xdr:cNvPr id="684" name="n_2mainValue【児童館】&#10;有形固定資産減価償却率">
          <a:extLst>
            <a:ext uri="{FF2B5EF4-FFF2-40B4-BE49-F238E27FC236}">
              <a16:creationId xmlns:a16="http://schemas.microsoft.com/office/drawing/2014/main" id="{FF91C2AA-178F-451E-8F9D-D3943FF5EAB0}"/>
            </a:ext>
          </a:extLst>
        </xdr:cNvPr>
        <xdr:cNvSpPr txBox="1"/>
      </xdr:nvSpPr>
      <xdr:spPr>
        <a:xfrm>
          <a:off x="14389744" y="1366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53176</xdr:rowOff>
    </xdr:from>
    <xdr:ext cx="405111" cy="259045"/>
    <xdr:sp macro="" textlink="">
      <xdr:nvSpPr>
        <xdr:cNvPr id="685" name="n_3mainValue【児童館】&#10;有形固定資産減価償却率">
          <a:extLst>
            <a:ext uri="{FF2B5EF4-FFF2-40B4-BE49-F238E27FC236}">
              <a16:creationId xmlns:a16="http://schemas.microsoft.com/office/drawing/2014/main" id="{05CA4C45-B4A2-43AA-AF12-D045E3461E10}"/>
            </a:ext>
          </a:extLst>
        </xdr:cNvPr>
        <xdr:cNvSpPr txBox="1"/>
      </xdr:nvSpPr>
      <xdr:spPr>
        <a:xfrm>
          <a:off x="13500744" y="1359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160945</xdr:rowOff>
    </xdr:from>
    <xdr:ext cx="405111" cy="259045"/>
    <xdr:sp macro="" textlink="">
      <xdr:nvSpPr>
        <xdr:cNvPr id="686" name="n_4mainValue【児童館】&#10;有形固定資産減価償却率">
          <a:extLst>
            <a:ext uri="{FF2B5EF4-FFF2-40B4-BE49-F238E27FC236}">
              <a16:creationId xmlns:a16="http://schemas.microsoft.com/office/drawing/2014/main" id="{C1828E66-7B07-4F44-8885-D43F93F9AFC3}"/>
            </a:ext>
          </a:extLst>
        </xdr:cNvPr>
        <xdr:cNvSpPr txBox="1"/>
      </xdr:nvSpPr>
      <xdr:spPr>
        <a:xfrm>
          <a:off x="12611744" y="13534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ED9816E7-775A-4463-983F-99DC35209BF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674DCF9E-A4F3-4FDE-9818-C38D382636E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9C39556B-42BA-4532-AD09-06249385A49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29CFE856-2C6A-4F4E-B27E-B1D20CC03EA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F62B14EC-4667-4299-81B4-50E917C08B6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1E677C27-C702-40B8-9660-F94D2B8372D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857C4362-6CB7-4794-BAB7-C370EC94658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1482166E-E688-4521-8B4F-A54157DE1D1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9AD8DE57-45A7-4A3C-9E6F-3B28559EE77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0BB88C56-C08E-425A-BF64-3E2B3E969F5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588B828E-4AE3-429A-BC93-0B6C5730BF2B}"/>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A21B5E75-7758-4AB7-813A-EFD85583B93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E730FCE6-9A18-438A-B6DF-3520DCEDAC0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118115F1-BEE0-4585-9EB5-AD6191CF9FC3}"/>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65ACA61C-DE9B-47D9-9704-F34C410E6F3D}"/>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A944B6D6-C870-420C-8332-0542991DCAD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BEC16729-806D-4537-BF90-1B0DD3384E1F}"/>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16B0A3AA-DBF2-4257-A013-D5269A3DE181}"/>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378F0198-79C6-4E4D-BE88-1D60E1E2758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02C16507-B796-4333-B30D-7A63C4C9E1B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64488FD9-1DEA-46C3-9521-B40ED4D4D34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708" name="直線コネクタ 707">
          <a:extLst>
            <a:ext uri="{FF2B5EF4-FFF2-40B4-BE49-F238E27FC236}">
              <a16:creationId xmlns:a16="http://schemas.microsoft.com/office/drawing/2014/main" id="{95279382-3E0F-4041-9A7D-4D777BDE3451}"/>
            </a:ext>
          </a:extLst>
        </xdr:cNvPr>
        <xdr:cNvCxnSpPr/>
      </xdr:nvCxnSpPr>
      <xdr:spPr>
        <a:xfrm flipV="1">
          <a:off x="22160864" y="13616939"/>
          <a:ext cx="0" cy="103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709" name="【児童館】&#10;一人当たり面積最小値テキスト">
          <a:extLst>
            <a:ext uri="{FF2B5EF4-FFF2-40B4-BE49-F238E27FC236}">
              <a16:creationId xmlns:a16="http://schemas.microsoft.com/office/drawing/2014/main" id="{4DE7705F-FDC7-4201-B0F4-C69C3096D1EF}"/>
            </a:ext>
          </a:extLst>
        </xdr:cNvPr>
        <xdr:cNvSpPr txBox="1"/>
      </xdr:nvSpPr>
      <xdr:spPr>
        <a:xfrm>
          <a:off x="22199600" y="1465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710" name="直線コネクタ 709">
          <a:extLst>
            <a:ext uri="{FF2B5EF4-FFF2-40B4-BE49-F238E27FC236}">
              <a16:creationId xmlns:a16="http://schemas.microsoft.com/office/drawing/2014/main" id="{11F147EF-16C1-4096-AA32-EEBB008F0C60}"/>
            </a:ext>
          </a:extLst>
        </xdr:cNvPr>
        <xdr:cNvCxnSpPr/>
      </xdr:nvCxnSpPr>
      <xdr:spPr>
        <a:xfrm>
          <a:off x="22072600" y="1465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711" name="【児童館】&#10;一人当たり面積最大値テキスト">
          <a:extLst>
            <a:ext uri="{FF2B5EF4-FFF2-40B4-BE49-F238E27FC236}">
              <a16:creationId xmlns:a16="http://schemas.microsoft.com/office/drawing/2014/main" id="{3BEB69E3-C44D-4D17-8BEC-A7E7A86B03BB}"/>
            </a:ext>
          </a:extLst>
        </xdr:cNvPr>
        <xdr:cNvSpPr txBox="1"/>
      </xdr:nvSpPr>
      <xdr:spPr>
        <a:xfrm>
          <a:off x="22199600" y="1339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712" name="直線コネクタ 711">
          <a:extLst>
            <a:ext uri="{FF2B5EF4-FFF2-40B4-BE49-F238E27FC236}">
              <a16:creationId xmlns:a16="http://schemas.microsoft.com/office/drawing/2014/main" id="{8E039F7A-0C14-42DE-909F-96DF801468FC}"/>
            </a:ext>
          </a:extLst>
        </xdr:cNvPr>
        <xdr:cNvCxnSpPr/>
      </xdr:nvCxnSpPr>
      <xdr:spPr>
        <a:xfrm>
          <a:off x="22072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713" name="【児童館】&#10;一人当たり面積平均値テキスト">
          <a:extLst>
            <a:ext uri="{FF2B5EF4-FFF2-40B4-BE49-F238E27FC236}">
              <a16:creationId xmlns:a16="http://schemas.microsoft.com/office/drawing/2014/main" id="{BDD31E4D-5442-4DB9-9248-1B02E18B232C}"/>
            </a:ext>
          </a:extLst>
        </xdr:cNvPr>
        <xdr:cNvSpPr txBox="1"/>
      </xdr:nvSpPr>
      <xdr:spPr>
        <a:xfrm>
          <a:off x="22199600" y="1419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714" name="フローチャート: 判断 713">
          <a:extLst>
            <a:ext uri="{FF2B5EF4-FFF2-40B4-BE49-F238E27FC236}">
              <a16:creationId xmlns:a16="http://schemas.microsoft.com/office/drawing/2014/main" id="{3D06316A-ACEC-45A8-92D9-C0B1CCA40A96}"/>
            </a:ext>
          </a:extLst>
        </xdr:cNvPr>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15" name="フローチャート: 判断 714">
          <a:extLst>
            <a:ext uri="{FF2B5EF4-FFF2-40B4-BE49-F238E27FC236}">
              <a16:creationId xmlns:a16="http://schemas.microsoft.com/office/drawing/2014/main" id="{985E1B4D-7F71-4F86-B40C-5CDC64B92755}"/>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716" name="フローチャート: 判断 715">
          <a:extLst>
            <a:ext uri="{FF2B5EF4-FFF2-40B4-BE49-F238E27FC236}">
              <a16:creationId xmlns:a16="http://schemas.microsoft.com/office/drawing/2014/main" id="{356E3767-AB8B-4402-885F-05A9E27D5FDF}"/>
            </a:ext>
          </a:extLst>
        </xdr:cNvPr>
        <xdr:cNvSpPr/>
      </xdr:nvSpPr>
      <xdr:spPr>
        <a:xfrm>
          <a:off x="20383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717" name="フローチャート: 判断 716">
          <a:extLst>
            <a:ext uri="{FF2B5EF4-FFF2-40B4-BE49-F238E27FC236}">
              <a16:creationId xmlns:a16="http://schemas.microsoft.com/office/drawing/2014/main" id="{56F73121-2FE1-44BB-85EE-EC9F2835536D}"/>
            </a:ext>
          </a:extLst>
        </xdr:cNvPr>
        <xdr:cNvSpPr/>
      </xdr:nvSpPr>
      <xdr:spPr>
        <a:xfrm>
          <a:off x="19494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718" name="フローチャート: 判断 717">
          <a:extLst>
            <a:ext uri="{FF2B5EF4-FFF2-40B4-BE49-F238E27FC236}">
              <a16:creationId xmlns:a16="http://schemas.microsoft.com/office/drawing/2014/main" id="{90A41E8B-AAB7-452D-BF83-3D438EE79EDE}"/>
            </a:ext>
          </a:extLst>
        </xdr:cNvPr>
        <xdr:cNvSpPr/>
      </xdr:nvSpPr>
      <xdr:spPr>
        <a:xfrm>
          <a:off x="186055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11C2FA8-2BF7-4C6D-8781-EFBAEAA051D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BB75753-200A-4333-A1B9-A78F9F74E60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9F9319FD-30D6-4F45-B8E3-5B4656A6460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F5E18486-2170-4153-A077-6BCB7B677A7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F3BA3FE5-A9D7-4322-AD3A-95C28944F64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124461</xdr:rowOff>
    </xdr:from>
    <xdr:to>
      <xdr:col>116</xdr:col>
      <xdr:colOff>114300</xdr:colOff>
      <xdr:row>85</xdr:row>
      <xdr:rowOff>54611</xdr:rowOff>
    </xdr:to>
    <xdr:sp macro="" textlink="">
      <xdr:nvSpPr>
        <xdr:cNvPr id="724" name="楕円 723">
          <a:extLst>
            <a:ext uri="{FF2B5EF4-FFF2-40B4-BE49-F238E27FC236}">
              <a16:creationId xmlns:a16="http://schemas.microsoft.com/office/drawing/2014/main" id="{3990E06E-3961-4693-927A-F1927098BA72}"/>
            </a:ext>
          </a:extLst>
        </xdr:cNvPr>
        <xdr:cNvSpPr/>
      </xdr:nvSpPr>
      <xdr:spPr>
        <a:xfrm>
          <a:off x="221107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39388</xdr:rowOff>
    </xdr:from>
    <xdr:ext cx="469744" cy="259045"/>
    <xdr:sp macro="" textlink="">
      <xdr:nvSpPr>
        <xdr:cNvPr id="725" name="【児童館】&#10;一人当たり面積該当値テキスト">
          <a:extLst>
            <a:ext uri="{FF2B5EF4-FFF2-40B4-BE49-F238E27FC236}">
              <a16:creationId xmlns:a16="http://schemas.microsoft.com/office/drawing/2014/main" id="{5624C17E-5AD6-415B-A407-27EF408DC75C}"/>
            </a:ext>
          </a:extLst>
        </xdr:cNvPr>
        <xdr:cNvSpPr txBox="1"/>
      </xdr:nvSpPr>
      <xdr:spPr>
        <a:xfrm>
          <a:off x="22199600" y="1444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726" name="楕円 725">
          <a:extLst>
            <a:ext uri="{FF2B5EF4-FFF2-40B4-BE49-F238E27FC236}">
              <a16:creationId xmlns:a16="http://schemas.microsoft.com/office/drawing/2014/main" id="{1D45FDC8-C788-402D-B358-9FE5559FBE4D}"/>
            </a:ext>
          </a:extLst>
        </xdr:cNvPr>
        <xdr:cNvSpPr/>
      </xdr:nvSpPr>
      <xdr:spPr>
        <a:xfrm>
          <a:off x="21272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3811</xdr:rowOff>
    </xdr:from>
    <xdr:to>
      <xdr:col>116</xdr:col>
      <xdr:colOff>63500</xdr:colOff>
      <xdr:row>85</xdr:row>
      <xdr:rowOff>3811</xdr:rowOff>
    </xdr:to>
    <xdr:cxnSp macro="">
      <xdr:nvCxnSpPr>
        <xdr:cNvPr id="727" name="直線コネクタ 726">
          <a:extLst>
            <a:ext uri="{FF2B5EF4-FFF2-40B4-BE49-F238E27FC236}">
              <a16:creationId xmlns:a16="http://schemas.microsoft.com/office/drawing/2014/main" id="{C92EF3ED-27AC-440E-8F30-451A7B89B9E1}"/>
            </a:ext>
          </a:extLst>
        </xdr:cNvPr>
        <xdr:cNvCxnSpPr/>
      </xdr:nvCxnSpPr>
      <xdr:spPr>
        <a:xfrm>
          <a:off x="21323300" y="145770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728" name="楕円 727">
          <a:extLst>
            <a:ext uri="{FF2B5EF4-FFF2-40B4-BE49-F238E27FC236}">
              <a16:creationId xmlns:a16="http://schemas.microsoft.com/office/drawing/2014/main" id="{A951F35A-E2D0-485C-AD0D-0C82B04BFE97}"/>
            </a:ext>
          </a:extLst>
        </xdr:cNvPr>
        <xdr:cNvSpPr/>
      </xdr:nvSpPr>
      <xdr:spPr>
        <a:xfrm>
          <a:off x="20383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3811</xdr:rowOff>
    </xdr:from>
    <xdr:to>
      <xdr:col>111</xdr:col>
      <xdr:colOff>177800</xdr:colOff>
      <xdr:row>85</xdr:row>
      <xdr:rowOff>3811</xdr:rowOff>
    </xdr:to>
    <xdr:cxnSp macro="">
      <xdr:nvCxnSpPr>
        <xdr:cNvPr id="729" name="直線コネクタ 728">
          <a:extLst>
            <a:ext uri="{FF2B5EF4-FFF2-40B4-BE49-F238E27FC236}">
              <a16:creationId xmlns:a16="http://schemas.microsoft.com/office/drawing/2014/main" id="{DBE95FD3-3812-4D8D-A765-279120B71D3A}"/>
            </a:ext>
          </a:extLst>
        </xdr:cNvPr>
        <xdr:cNvCxnSpPr/>
      </xdr:nvCxnSpPr>
      <xdr:spPr>
        <a:xfrm>
          <a:off x="20434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129032</xdr:rowOff>
    </xdr:from>
    <xdr:to>
      <xdr:col>102</xdr:col>
      <xdr:colOff>165100</xdr:colOff>
      <xdr:row>85</xdr:row>
      <xdr:rowOff>59182</xdr:rowOff>
    </xdr:to>
    <xdr:sp macro="" textlink="">
      <xdr:nvSpPr>
        <xdr:cNvPr id="730" name="楕円 729">
          <a:extLst>
            <a:ext uri="{FF2B5EF4-FFF2-40B4-BE49-F238E27FC236}">
              <a16:creationId xmlns:a16="http://schemas.microsoft.com/office/drawing/2014/main" id="{58EC7E64-9F53-45DD-BEC8-2617BF52563D}"/>
            </a:ext>
          </a:extLst>
        </xdr:cNvPr>
        <xdr:cNvSpPr/>
      </xdr:nvSpPr>
      <xdr:spPr>
        <a:xfrm>
          <a:off x="19494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3811</xdr:rowOff>
    </xdr:from>
    <xdr:to>
      <xdr:col>107</xdr:col>
      <xdr:colOff>50800</xdr:colOff>
      <xdr:row>85</xdr:row>
      <xdr:rowOff>8382</xdr:rowOff>
    </xdr:to>
    <xdr:cxnSp macro="">
      <xdr:nvCxnSpPr>
        <xdr:cNvPr id="731" name="直線コネクタ 730">
          <a:extLst>
            <a:ext uri="{FF2B5EF4-FFF2-40B4-BE49-F238E27FC236}">
              <a16:creationId xmlns:a16="http://schemas.microsoft.com/office/drawing/2014/main" id="{2BD52343-D6A0-46A5-8FBC-40A866B0A2BD}"/>
            </a:ext>
          </a:extLst>
        </xdr:cNvPr>
        <xdr:cNvCxnSpPr/>
      </xdr:nvCxnSpPr>
      <xdr:spPr>
        <a:xfrm flipV="1">
          <a:off x="19545300" y="145770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129032</xdr:rowOff>
    </xdr:from>
    <xdr:to>
      <xdr:col>98</xdr:col>
      <xdr:colOff>38100</xdr:colOff>
      <xdr:row>85</xdr:row>
      <xdr:rowOff>59182</xdr:rowOff>
    </xdr:to>
    <xdr:sp macro="" textlink="">
      <xdr:nvSpPr>
        <xdr:cNvPr id="732" name="楕円 731">
          <a:extLst>
            <a:ext uri="{FF2B5EF4-FFF2-40B4-BE49-F238E27FC236}">
              <a16:creationId xmlns:a16="http://schemas.microsoft.com/office/drawing/2014/main" id="{EDC2C68B-D854-4035-8E93-2B5C8C3E30BC}"/>
            </a:ext>
          </a:extLst>
        </xdr:cNvPr>
        <xdr:cNvSpPr/>
      </xdr:nvSpPr>
      <xdr:spPr>
        <a:xfrm>
          <a:off x="18605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8382</xdr:rowOff>
    </xdr:from>
    <xdr:to>
      <xdr:col>102</xdr:col>
      <xdr:colOff>114300</xdr:colOff>
      <xdr:row>85</xdr:row>
      <xdr:rowOff>8382</xdr:rowOff>
    </xdr:to>
    <xdr:cxnSp macro="">
      <xdr:nvCxnSpPr>
        <xdr:cNvPr id="733" name="直線コネクタ 732">
          <a:extLst>
            <a:ext uri="{FF2B5EF4-FFF2-40B4-BE49-F238E27FC236}">
              <a16:creationId xmlns:a16="http://schemas.microsoft.com/office/drawing/2014/main" id="{294DEAEA-743C-441A-A077-A9C97A1401FD}"/>
            </a:ext>
          </a:extLst>
        </xdr:cNvPr>
        <xdr:cNvCxnSpPr/>
      </xdr:nvCxnSpPr>
      <xdr:spPr>
        <a:xfrm>
          <a:off x="18656300" y="14581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34" name="n_1aveValue【児童館】&#10;一人当たり面積">
          <a:extLst>
            <a:ext uri="{FF2B5EF4-FFF2-40B4-BE49-F238E27FC236}">
              <a16:creationId xmlns:a16="http://schemas.microsoft.com/office/drawing/2014/main" id="{03FDDBC1-E737-4363-A80B-816822FFFC7C}"/>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735" name="n_2aveValue【児童館】&#10;一人当たり面積">
          <a:extLst>
            <a:ext uri="{FF2B5EF4-FFF2-40B4-BE49-F238E27FC236}">
              <a16:creationId xmlns:a16="http://schemas.microsoft.com/office/drawing/2014/main" id="{5F9B16F3-2137-4B13-AA99-10DC0530DA53}"/>
            </a:ext>
          </a:extLst>
        </xdr:cNvPr>
        <xdr:cNvSpPr txBox="1"/>
      </xdr:nvSpPr>
      <xdr:spPr>
        <a:xfrm>
          <a:off x="20199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736" name="n_3aveValue【児童館】&#10;一人当たり面積">
          <a:extLst>
            <a:ext uri="{FF2B5EF4-FFF2-40B4-BE49-F238E27FC236}">
              <a16:creationId xmlns:a16="http://schemas.microsoft.com/office/drawing/2014/main" id="{09CE4659-CDB3-48B9-AFC0-5D607D9785B7}"/>
            </a:ext>
          </a:extLst>
        </xdr:cNvPr>
        <xdr:cNvSpPr txBox="1"/>
      </xdr:nvSpPr>
      <xdr:spPr>
        <a:xfrm>
          <a:off x="19310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77995</xdr:rowOff>
    </xdr:from>
    <xdr:ext cx="469744" cy="259045"/>
    <xdr:sp macro="" textlink="">
      <xdr:nvSpPr>
        <xdr:cNvPr id="737" name="n_4aveValue【児童館】&#10;一人当たり面積">
          <a:extLst>
            <a:ext uri="{FF2B5EF4-FFF2-40B4-BE49-F238E27FC236}">
              <a16:creationId xmlns:a16="http://schemas.microsoft.com/office/drawing/2014/main" id="{49536CFB-0D78-4A83-A30C-84E47358D0D7}"/>
            </a:ext>
          </a:extLst>
        </xdr:cNvPr>
        <xdr:cNvSpPr txBox="1"/>
      </xdr:nvSpPr>
      <xdr:spPr>
        <a:xfrm>
          <a:off x="1842142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45738</xdr:rowOff>
    </xdr:from>
    <xdr:ext cx="469744" cy="259045"/>
    <xdr:sp macro="" textlink="">
      <xdr:nvSpPr>
        <xdr:cNvPr id="738" name="n_1mainValue【児童館】&#10;一人当たり面積">
          <a:extLst>
            <a:ext uri="{FF2B5EF4-FFF2-40B4-BE49-F238E27FC236}">
              <a16:creationId xmlns:a16="http://schemas.microsoft.com/office/drawing/2014/main" id="{361D0A08-271A-4945-8F72-A33A3C352488}"/>
            </a:ext>
          </a:extLst>
        </xdr:cNvPr>
        <xdr:cNvSpPr txBox="1"/>
      </xdr:nvSpPr>
      <xdr:spPr>
        <a:xfrm>
          <a:off x="210757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739" name="n_2mainValue【児童館】&#10;一人当たり面積">
          <a:extLst>
            <a:ext uri="{FF2B5EF4-FFF2-40B4-BE49-F238E27FC236}">
              <a16:creationId xmlns:a16="http://schemas.microsoft.com/office/drawing/2014/main" id="{3E54B90B-6743-4C1A-A0F0-063151DF499C}"/>
            </a:ext>
          </a:extLst>
        </xdr:cNvPr>
        <xdr:cNvSpPr txBox="1"/>
      </xdr:nvSpPr>
      <xdr:spPr>
        <a:xfrm>
          <a:off x="20199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50309</xdr:rowOff>
    </xdr:from>
    <xdr:ext cx="469744" cy="259045"/>
    <xdr:sp macro="" textlink="">
      <xdr:nvSpPr>
        <xdr:cNvPr id="740" name="n_3mainValue【児童館】&#10;一人当たり面積">
          <a:extLst>
            <a:ext uri="{FF2B5EF4-FFF2-40B4-BE49-F238E27FC236}">
              <a16:creationId xmlns:a16="http://schemas.microsoft.com/office/drawing/2014/main" id="{1F7EED1C-C690-4707-8BAD-09CFB4ACA57D}"/>
            </a:ext>
          </a:extLst>
        </xdr:cNvPr>
        <xdr:cNvSpPr txBox="1"/>
      </xdr:nvSpPr>
      <xdr:spPr>
        <a:xfrm>
          <a:off x="19310427" y="1462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50309</xdr:rowOff>
    </xdr:from>
    <xdr:ext cx="469744" cy="259045"/>
    <xdr:sp macro="" textlink="">
      <xdr:nvSpPr>
        <xdr:cNvPr id="741" name="n_4mainValue【児童館】&#10;一人当たり面積">
          <a:extLst>
            <a:ext uri="{FF2B5EF4-FFF2-40B4-BE49-F238E27FC236}">
              <a16:creationId xmlns:a16="http://schemas.microsoft.com/office/drawing/2014/main" id="{C909CC97-8829-4C4E-B9FA-2DDD8AEE2E57}"/>
            </a:ext>
          </a:extLst>
        </xdr:cNvPr>
        <xdr:cNvSpPr txBox="1"/>
      </xdr:nvSpPr>
      <xdr:spPr>
        <a:xfrm>
          <a:off x="18421427" y="1462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F1259A4E-4FAC-43A1-86BC-A658252457F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D0E3659C-BEA5-47E9-A83A-ABC48AE2FD4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1A770924-3141-4ABA-8393-72E3FDE4A5C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29A83BE9-96DF-4F06-9366-082717293B1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3D19D584-433E-4960-8A18-15E3351EA74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B403D13E-7BB0-4AB4-BB04-147B09FB1C1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5AE6CD55-7143-4F57-A01A-84512217128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6F665DAD-71C2-4FB2-8141-0F2B539AE57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2311703D-D257-4C52-822F-1B6A5E7FA79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EF34AE3B-E14D-4768-BF02-EDB6F99443E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72962C2C-3AAA-4E5C-8CC4-9B4DDF0FC2D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0B555ABB-1865-4190-86F2-44C9857A076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BB21998A-612D-480B-9094-1886311D980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3ED2870D-9E91-4A3F-8EA5-1918AF0A6E2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5D7C9BC0-7CA7-4959-B1B3-1FE58C4070F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EBEC03B5-5E25-472F-A9C0-EDEF0085C7B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9C23AD16-5DFB-4E27-A48E-521CCBC19E4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3C8AEE4D-ECD6-4DBC-9DB9-A6BC125F3EE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2D2A5D8F-BC13-4899-ACB4-E4F4DF35F97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44DD841F-96DB-441F-A4F5-A2118B62E45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F099DDCD-2019-4353-9535-949F7EB1894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899D9B20-70C6-408B-9831-BE122932A0A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1068253B-3C24-4CAE-BA05-1C4EEBE3981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B21E7B42-F457-453A-A335-3F244ED4B77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7EDE1C4A-B7E3-454C-8C7D-830D2ABDF039}"/>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2B3002AD-5225-4135-889E-D13A02E9951F}"/>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95986D33-86AA-4632-8235-C9DD8A9B41F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69" name="【公民館】&#10;有形固定資産減価償却率最大値テキスト">
          <a:extLst>
            <a:ext uri="{FF2B5EF4-FFF2-40B4-BE49-F238E27FC236}">
              <a16:creationId xmlns:a16="http://schemas.microsoft.com/office/drawing/2014/main" id="{9BDAC517-D88B-4C20-B685-CB6AAC44FAED}"/>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70" name="直線コネクタ 769">
          <a:extLst>
            <a:ext uri="{FF2B5EF4-FFF2-40B4-BE49-F238E27FC236}">
              <a16:creationId xmlns:a16="http://schemas.microsoft.com/office/drawing/2014/main" id="{CE286BC1-4835-4022-89AF-1BF3796FFFE4}"/>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71" name="【公民館】&#10;有形固定資産減価償却率平均値テキスト">
          <a:extLst>
            <a:ext uri="{FF2B5EF4-FFF2-40B4-BE49-F238E27FC236}">
              <a16:creationId xmlns:a16="http://schemas.microsoft.com/office/drawing/2014/main" id="{662BA7F4-DD99-4163-AE15-280448BEDD31}"/>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2" name="フローチャート: 判断 771">
          <a:extLst>
            <a:ext uri="{FF2B5EF4-FFF2-40B4-BE49-F238E27FC236}">
              <a16:creationId xmlns:a16="http://schemas.microsoft.com/office/drawing/2014/main" id="{52440FBC-FFF7-43D1-B58A-A02457709428}"/>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73" name="フローチャート: 判断 772">
          <a:extLst>
            <a:ext uri="{FF2B5EF4-FFF2-40B4-BE49-F238E27FC236}">
              <a16:creationId xmlns:a16="http://schemas.microsoft.com/office/drawing/2014/main" id="{D66718A0-9A69-4539-8914-B1189180CAC6}"/>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74" name="フローチャート: 判断 773">
          <a:extLst>
            <a:ext uri="{FF2B5EF4-FFF2-40B4-BE49-F238E27FC236}">
              <a16:creationId xmlns:a16="http://schemas.microsoft.com/office/drawing/2014/main" id="{0A07A9C1-EF4F-4198-BEFA-BC7F9E86F358}"/>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75" name="フローチャート: 判断 774">
          <a:extLst>
            <a:ext uri="{FF2B5EF4-FFF2-40B4-BE49-F238E27FC236}">
              <a16:creationId xmlns:a16="http://schemas.microsoft.com/office/drawing/2014/main" id="{579E0594-6B0A-4233-BB4A-BC4CC346A6F1}"/>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776" name="フローチャート: 判断 775">
          <a:extLst>
            <a:ext uri="{FF2B5EF4-FFF2-40B4-BE49-F238E27FC236}">
              <a16:creationId xmlns:a16="http://schemas.microsoft.com/office/drawing/2014/main" id="{EFABB9F6-794F-4858-80B2-BA19A076AFD0}"/>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6D29E3F-7764-4E10-B91B-2CE59C3123C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BC10123-356E-4341-8FD1-0365BABEE0B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E4DBCBAA-F49A-41C8-B5EB-3A32F981EB2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EE68C1D0-64AD-4060-B53F-C074BF51561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D6E7BF59-53DE-427C-B35E-24BD6D365BF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90170</xdr:rowOff>
    </xdr:from>
    <xdr:to>
      <xdr:col>85</xdr:col>
      <xdr:colOff>177800</xdr:colOff>
      <xdr:row>107</xdr:row>
      <xdr:rowOff>20320</xdr:rowOff>
    </xdr:to>
    <xdr:sp macro="" textlink="">
      <xdr:nvSpPr>
        <xdr:cNvPr id="782" name="楕円 781">
          <a:extLst>
            <a:ext uri="{FF2B5EF4-FFF2-40B4-BE49-F238E27FC236}">
              <a16:creationId xmlns:a16="http://schemas.microsoft.com/office/drawing/2014/main" id="{80193D75-83B7-4569-BDE3-57DFB3E15ADD}"/>
            </a:ext>
          </a:extLst>
        </xdr:cNvPr>
        <xdr:cNvSpPr/>
      </xdr:nvSpPr>
      <xdr:spPr>
        <a:xfrm>
          <a:off x="162687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68597</xdr:rowOff>
    </xdr:from>
    <xdr:ext cx="405111" cy="259045"/>
    <xdr:sp macro="" textlink="">
      <xdr:nvSpPr>
        <xdr:cNvPr id="783" name="【公民館】&#10;有形固定資産減価償却率該当値テキスト">
          <a:extLst>
            <a:ext uri="{FF2B5EF4-FFF2-40B4-BE49-F238E27FC236}">
              <a16:creationId xmlns:a16="http://schemas.microsoft.com/office/drawing/2014/main" id="{78CB0E13-458B-49BF-AC7D-FCE880C81AEA}"/>
            </a:ext>
          </a:extLst>
        </xdr:cNvPr>
        <xdr:cNvSpPr txBox="1"/>
      </xdr:nvSpPr>
      <xdr:spPr>
        <a:xfrm>
          <a:off x="16357600" y="1824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52070</xdr:rowOff>
    </xdr:from>
    <xdr:to>
      <xdr:col>81</xdr:col>
      <xdr:colOff>101600</xdr:colOff>
      <xdr:row>106</xdr:row>
      <xdr:rowOff>153670</xdr:rowOff>
    </xdr:to>
    <xdr:sp macro="" textlink="">
      <xdr:nvSpPr>
        <xdr:cNvPr id="784" name="楕円 783">
          <a:extLst>
            <a:ext uri="{FF2B5EF4-FFF2-40B4-BE49-F238E27FC236}">
              <a16:creationId xmlns:a16="http://schemas.microsoft.com/office/drawing/2014/main" id="{DEC52AE7-4807-432B-B88A-8617F3B694AB}"/>
            </a:ext>
          </a:extLst>
        </xdr:cNvPr>
        <xdr:cNvSpPr/>
      </xdr:nvSpPr>
      <xdr:spPr>
        <a:xfrm>
          <a:off x="15430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102870</xdr:rowOff>
    </xdr:from>
    <xdr:to>
      <xdr:col>85</xdr:col>
      <xdr:colOff>127000</xdr:colOff>
      <xdr:row>106</xdr:row>
      <xdr:rowOff>140970</xdr:rowOff>
    </xdr:to>
    <xdr:cxnSp macro="">
      <xdr:nvCxnSpPr>
        <xdr:cNvPr id="785" name="直線コネクタ 784">
          <a:extLst>
            <a:ext uri="{FF2B5EF4-FFF2-40B4-BE49-F238E27FC236}">
              <a16:creationId xmlns:a16="http://schemas.microsoft.com/office/drawing/2014/main" id="{9C409711-D0B3-497D-B3FE-D7333ADBB391}"/>
            </a:ext>
          </a:extLst>
        </xdr:cNvPr>
        <xdr:cNvCxnSpPr/>
      </xdr:nvCxnSpPr>
      <xdr:spPr>
        <a:xfrm>
          <a:off x="15481300" y="182765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13970</xdr:rowOff>
    </xdr:from>
    <xdr:to>
      <xdr:col>76</xdr:col>
      <xdr:colOff>165100</xdr:colOff>
      <xdr:row>106</xdr:row>
      <xdr:rowOff>115570</xdr:rowOff>
    </xdr:to>
    <xdr:sp macro="" textlink="">
      <xdr:nvSpPr>
        <xdr:cNvPr id="786" name="楕円 785">
          <a:extLst>
            <a:ext uri="{FF2B5EF4-FFF2-40B4-BE49-F238E27FC236}">
              <a16:creationId xmlns:a16="http://schemas.microsoft.com/office/drawing/2014/main" id="{255F4AD7-D4E4-41A7-8E7E-619A93A572B2}"/>
            </a:ext>
          </a:extLst>
        </xdr:cNvPr>
        <xdr:cNvSpPr/>
      </xdr:nvSpPr>
      <xdr:spPr>
        <a:xfrm>
          <a:off x="14541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64770</xdr:rowOff>
    </xdr:from>
    <xdr:to>
      <xdr:col>81</xdr:col>
      <xdr:colOff>50800</xdr:colOff>
      <xdr:row>106</xdr:row>
      <xdr:rowOff>102870</xdr:rowOff>
    </xdr:to>
    <xdr:cxnSp macro="">
      <xdr:nvCxnSpPr>
        <xdr:cNvPr id="787" name="直線コネクタ 786">
          <a:extLst>
            <a:ext uri="{FF2B5EF4-FFF2-40B4-BE49-F238E27FC236}">
              <a16:creationId xmlns:a16="http://schemas.microsoft.com/office/drawing/2014/main" id="{03BABBDB-9BAF-43C4-8BB6-84E928E9C6F9}"/>
            </a:ext>
          </a:extLst>
        </xdr:cNvPr>
        <xdr:cNvCxnSpPr/>
      </xdr:nvCxnSpPr>
      <xdr:spPr>
        <a:xfrm>
          <a:off x="14592300" y="182384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147320</xdr:rowOff>
    </xdr:from>
    <xdr:to>
      <xdr:col>72</xdr:col>
      <xdr:colOff>38100</xdr:colOff>
      <xdr:row>106</xdr:row>
      <xdr:rowOff>77470</xdr:rowOff>
    </xdr:to>
    <xdr:sp macro="" textlink="">
      <xdr:nvSpPr>
        <xdr:cNvPr id="788" name="楕円 787">
          <a:extLst>
            <a:ext uri="{FF2B5EF4-FFF2-40B4-BE49-F238E27FC236}">
              <a16:creationId xmlns:a16="http://schemas.microsoft.com/office/drawing/2014/main" id="{6B8C257E-15BA-4A7F-A959-CB6939AE2314}"/>
            </a:ext>
          </a:extLst>
        </xdr:cNvPr>
        <xdr:cNvSpPr/>
      </xdr:nvSpPr>
      <xdr:spPr>
        <a:xfrm>
          <a:off x="13652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26670</xdr:rowOff>
    </xdr:from>
    <xdr:to>
      <xdr:col>76</xdr:col>
      <xdr:colOff>114300</xdr:colOff>
      <xdr:row>106</xdr:row>
      <xdr:rowOff>64770</xdr:rowOff>
    </xdr:to>
    <xdr:cxnSp macro="">
      <xdr:nvCxnSpPr>
        <xdr:cNvPr id="789" name="直線コネクタ 788">
          <a:extLst>
            <a:ext uri="{FF2B5EF4-FFF2-40B4-BE49-F238E27FC236}">
              <a16:creationId xmlns:a16="http://schemas.microsoft.com/office/drawing/2014/main" id="{40E2CC83-ABD3-430C-B6FD-4F0D0736F14B}"/>
            </a:ext>
          </a:extLst>
        </xdr:cNvPr>
        <xdr:cNvCxnSpPr/>
      </xdr:nvCxnSpPr>
      <xdr:spPr>
        <a:xfrm>
          <a:off x="13703300" y="182003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107314</xdr:rowOff>
    </xdr:from>
    <xdr:to>
      <xdr:col>67</xdr:col>
      <xdr:colOff>101600</xdr:colOff>
      <xdr:row>106</xdr:row>
      <xdr:rowOff>37464</xdr:rowOff>
    </xdr:to>
    <xdr:sp macro="" textlink="">
      <xdr:nvSpPr>
        <xdr:cNvPr id="790" name="楕円 789">
          <a:extLst>
            <a:ext uri="{FF2B5EF4-FFF2-40B4-BE49-F238E27FC236}">
              <a16:creationId xmlns:a16="http://schemas.microsoft.com/office/drawing/2014/main" id="{FA1353B9-BD53-4384-9F68-22745F7F1EEA}"/>
            </a:ext>
          </a:extLst>
        </xdr:cNvPr>
        <xdr:cNvSpPr/>
      </xdr:nvSpPr>
      <xdr:spPr>
        <a:xfrm>
          <a:off x="12763500" y="181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158114</xdr:rowOff>
    </xdr:from>
    <xdr:to>
      <xdr:col>71</xdr:col>
      <xdr:colOff>177800</xdr:colOff>
      <xdr:row>106</xdr:row>
      <xdr:rowOff>26670</xdr:rowOff>
    </xdr:to>
    <xdr:cxnSp macro="">
      <xdr:nvCxnSpPr>
        <xdr:cNvPr id="791" name="直線コネクタ 790">
          <a:extLst>
            <a:ext uri="{FF2B5EF4-FFF2-40B4-BE49-F238E27FC236}">
              <a16:creationId xmlns:a16="http://schemas.microsoft.com/office/drawing/2014/main" id="{B51DF136-1588-4ADF-BAA9-19C7E1265E32}"/>
            </a:ext>
          </a:extLst>
        </xdr:cNvPr>
        <xdr:cNvCxnSpPr/>
      </xdr:nvCxnSpPr>
      <xdr:spPr>
        <a:xfrm>
          <a:off x="12814300" y="181603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792" name="n_1aveValue【公民館】&#10;有形固定資産減価償却率">
          <a:extLst>
            <a:ext uri="{FF2B5EF4-FFF2-40B4-BE49-F238E27FC236}">
              <a16:creationId xmlns:a16="http://schemas.microsoft.com/office/drawing/2014/main" id="{AC31126E-E125-4C4A-BD55-5FDAA65E472B}"/>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793" name="n_2aveValue【公民館】&#10;有形固定資産減価償却率">
          <a:extLst>
            <a:ext uri="{FF2B5EF4-FFF2-40B4-BE49-F238E27FC236}">
              <a16:creationId xmlns:a16="http://schemas.microsoft.com/office/drawing/2014/main" id="{9B9DAE8C-A098-4375-9C9C-A213ACF13930}"/>
            </a:ext>
          </a:extLst>
        </xdr:cNvPr>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794" name="n_3aveValue【公民館】&#10;有形固定資産減価償却率">
          <a:extLst>
            <a:ext uri="{FF2B5EF4-FFF2-40B4-BE49-F238E27FC236}">
              <a16:creationId xmlns:a16="http://schemas.microsoft.com/office/drawing/2014/main" id="{F2A6834B-21F7-43A7-9CA5-C7989BDDBB75}"/>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795" name="n_4aveValue【公民館】&#10;有形固定資産減価償却率">
          <a:extLst>
            <a:ext uri="{FF2B5EF4-FFF2-40B4-BE49-F238E27FC236}">
              <a16:creationId xmlns:a16="http://schemas.microsoft.com/office/drawing/2014/main" id="{4E7E48E0-D3BA-4B48-BDBB-E42931719DC7}"/>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144797</xdr:rowOff>
    </xdr:from>
    <xdr:ext cx="405111" cy="259045"/>
    <xdr:sp macro="" textlink="">
      <xdr:nvSpPr>
        <xdr:cNvPr id="796" name="n_1mainValue【公民館】&#10;有形固定資産減価償却率">
          <a:extLst>
            <a:ext uri="{FF2B5EF4-FFF2-40B4-BE49-F238E27FC236}">
              <a16:creationId xmlns:a16="http://schemas.microsoft.com/office/drawing/2014/main" id="{607EAD55-DA22-4A99-8268-86F84EE99044}"/>
            </a:ext>
          </a:extLst>
        </xdr:cNvPr>
        <xdr:cNvSpPr txBox="1"/>
      </xdr:nvSpPr>
      <xdr:spPr>
        <a:xfrm>
          <a:off x="15266044" y="183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106697</xdr:rowOff>
    </xdr:from>
    <xdr:ext cx="405111" cy="259045"/>
    <xdr:sp macro="" textlink="">
      <xdr:nvSpPr>
        <xdr:cNvPr id="797" name="n_2mainValue【公民館】&#10;有形固定資産減価償却率">
          <a:extLst>
            <a:ext uri="{FF2B5EF4-FFF2-40B4-BE49-F238E27FC236}">
              <a16:creationId xmlns:a16="http://schemas.microsoft.com/office/drawing/2014/main" id="{E2DD430F-9591-43CB-9354-ADBAB894605D}"/>
            </a:ext>
          </a:extLst>
        </xdr:cNvPr>
        <xdr:cNvSpPr txBox="1"/>
      </xdr:nvSpPr>
      <xdr:spPr>
        <a:xfrm>
          <a:off x="14389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68597</xdr:rowOff>
    </xdr:from>
    <xdr:ext cx="405111" cy="259045"/>
    <xdr:sp macro="" textlink="">
      <xdr:nvSpPr>
        <xdr:cNvPr id="798" name="n_3mainValue【公民館】&#10;有形固定資産減価償却率">
          <a:extLst>
            <a:ext uri="{FF2B5EF4-FFF2-40B4-BE49-F238E27FC236}">
              <a16:creationId xmlns:a16="http://schemas.microsoft.com/office/drawing/2014/main" id="{87F61C3E-2F13-4651-93F7-C4D9F51E8528}"/>
            </a:ext>
          </a:extLst>
        </xdr:cNvPr>
        <xdr:cNvSpPr txBox="1"/>
      </xdr:nvSpPr>
      <xdr:spPr>
        <a:xfrm>
          <a:off x="13500744" y="1824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28591</xdr:rowOff>
    </xdr:from>
    <xdr:ext cx="405111" cy="259045"/>
    <xdr:sp macro="" textlink="">
      <xdr:nvSpPr>
        <xdr:cNvPr id="799" name="n_4mainValue【公民館】&#10;有形固定資産減価償却率">
          <a:extLst>
            <a:ext uri="{FF2B5EF4-FFF2-40B4-BE49-F238E27FC236}">
              <a16:creationId xmlns:a16="http://schemas.microsoft.com/office/drawing/2014/main" id="{DAB67D25-CE4C-491D-926D-B6653FA898EA}"/>
            </a:ext>
          </a:extLst>
        </xdr:cNvPr>
        <xdr:cNvSpPr txBox="1"/>
      </xdr:nvSpPr>
      <xdr:spPr>
        <a:xfrm>
          <a:off x="12611744" y="1820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2A6E064F-DA6C-4A45-B91A-CB1BE664F13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8840F5B7-EF84-4757-B139-3726DE78A2E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D5537E2A-9C46-442E-80DE-5240983B035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AD912B6B-C7FB-48B6-9030-050C9D0FC79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B5DB8B3B-DADB-450A-9084-54A40B6B85A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6CA73F04-D381-4B48-8C44-48EB70C0018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E3E37BFF-F443-4D64-B46B-38C40D473D1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7B2574D4-E009-4DDE-A633-270BEA2F5FB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D606F2E4-E051-4F64-AE6A-BC0D1A52A7B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79787E24-02A6-46AA-84C3-2A481F19856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9051AAFB-7789-4B2B-9E8E-A9490C2C19A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2CE30178-91FC-42D2-B284-CB45E2ABAF9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69065BDD-EABD-4CDE-9ABE-86B44E2B267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C5B2BE05-A5C1-48CA-96DF-8AC05CD0C87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70D694B7-9F19-48C8-A585-440DB6B782F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50600766-3B98-4D0D-B0EC-4686FA0010D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61F5473D-27FA-4C7D-99B7-E4CEE22D79E9}"/>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DB49489D-F692-47AB-9F3D-25975060D39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C6B73E82-4D9C-4569-9777-B63FA69025E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8334D7EB-DD02-4927-A2E3-4D5D5766E51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EB887855-2207-4BF2-9368-D1CA396D564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21" name="直線コネクタ 820">
          <a:extLst>
            <a:ext uri="{FF2B5EF4-FFF2-40B4-BE49-F238E27FC236}">
              <a16:creationId xmlns:a16="http://schemas.microsoft.com/office/drawing/2014/main" id="{387A82A6-AD28-4885-B741-41E905B4DA77}"/>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22" name="【公民館】&#10;一人当たり面積最小値テキスト">
          <a:extLst>
            <a:ext uri="{FF2B5EF4-FFF2-40B4-BE49-F238E27FC236}">
              <a16:creationId xmlns:a16="http://schemas.microsoft.com/office/drawing/2014/main" id="{5A51875B-CFF7-4C24-8EA1-38182D614616}"/>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23" name="直線コネクタ 822">
          <a:extLst>
            <a:ext uri="{FF2B5EF4-FFF2-40B4-BE49-F238E27FC236}">
              <a16:creationId xmlns:a16="http://schemas.microsoft.com/office/drawing/2014/main" id="{51EAC235-F3DC-4AB8-A773-E689A20E9AC4}"/>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24" name="【公民館】&#10;一人当たり面積最大値テキスト">
          <a:extLst>
            <a:ext uri="{FF2B5EF4-FFF2-40B4-BE49-F238E27FC236}">
              <a16:creationId xmlns:a16="http://schemas.microsoft.com/office/drawing/2014/main" id="{35BC3473-5AC9-4B37-A4C7-042B8597061D}"/>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25" name="直線コネクタ 824">
          <a:extLst>
            <a:ext uri="{FF2B5EF4-FFF2-40B4-BE49-F238E27FC236}">
              <a16:creationId xmlns:a16="http://schemas.microsoft.com/office/drawing/2014/main" id="{3D769EC9-696B-4B58-B0E8-7FF740378115}"/>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826" name="【公民館】&#10;一人当たり面積平均値テキスト">
          <a:extLst>
            <a:ext uri="{FF2B5EF4-FFF2-40B4-BE49-F238E27FC236}">
              <a16:creationId xmlns:a16="http://schemas.microsoft.com/office/drawing/2014/main" id="{4879463E-2FB2-42F9-BEB8-239C1ABF4E1A}"/>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27" name="フローチャート: 判断 826">
          <a:extLst>
            <a:ext uri="{FF2B5EF4-FFF2-40B4-BE49-F238E27FC236}">
              <a16:creationId xmlns:a16="http://schemas.microsoft.com/office/drawing/2014/main" id="{F5C1D622-F91A-4E13-8B2E-C4CD522FD527}"/>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28" name="フローチャート: 判断 827">
          <a:extLst>
            <a:ext uri="{FF2B5EF4-FFF2-40B4-BE49-F238E27FC236}">
              <a16:creationId xmlns:a16="http://schemas.microsoft.com/office/drawing/2014/main" id="{6466405B-4E43-4C90-8F4B-8DB1865857F0}"/>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29" name="フローチャート: 判断 828">
          <a:extLst>
            <a:ext uri="{FF2B5EF4-FFF2-40B4-BE49-F238E27FC236}">
              <a16:creationId xmlns:a16="http://schemas.microsoft.com/office/drawing/2014/main" id="{CABCB1A6-3DD9-4BAA-9FED-5FA3AB6FDB76}"/>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0" name="フローチャート: 判断 829">
          <a:extLst>
            <a:ext uri="{FF2B5EF4-FFF2-40B4-BE49-F238E27FC236}">
              <a16:creationId xmlns:a16="http://schemas.microsoft.com/office/drawing/2014/main" id="{56FB2BC5-7E8C-411F-9A07-0877318C7B28}"/>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831" name="フローチャート: 判断 830">
          <a:extLst>
            <a:ext uri="{FF2B5EF4-FFF2-40B4-BE49-F238E27FC236}">
              <a16:creationId xmlns:a16="http://schemas.microsoft.com/office/drawing/2014/main" id="{DC57F5C2-6B25-422C-BCDE-EBFAA17C426E}"/>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7C3A615F-D43E-4EEC-8A81-4BD445CA03D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8175D1D-EE9D-45B9-B0E5-97F7EF5B97C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EBF4EB0A-3301-40AC-9678-982863E4FD8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C5BCA90-69A6-4976-B586-87E3AD0E999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C7F0EDA3-043A-4A61-8727-35C69322D1E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147473</xdr:rowOff>
    </xdr:from>
    <xdr:to>
      <xdr:col>116</xdr:col>
      <xdr:colOff>114300</xdr:colOff>
      <xdr:row>108</xdr:row>
      <xdr:rowOff>77623</xdr:rowOff>
    </xdr:to>
    <xdr:sp macro="" textlink="">
      <xdr:nvSpPr>
        <xdr:cNvPr id="837" name="楕円 836">
          <a:extLst>
            <a:ext uri="{FF2B5EF4-FFF2-40B4-BE49-F238E27FC236}">
              <a16:creationId xmlns:a16="http://schemas.microsoft.com/office/drawing/2014/main" id="{A8105AD5-BC3E-46BC-934C-BFB703C4A325}"/>
            </a:ext>
          </a:extLst>
        </xdr:cNvPr>
        <xdr:cNvSpPr/>
      </xdr:nvSpPr>
      <xdr:spPr>
        <a:xfrm>
          <a:off x="22110700" y="1849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62400</xdr:rowOff>
    </xdr:from>
    <xdr:ext cx="469744" cy="259045"/>
    <xdr:sp macro="" textlink="">
      <xdr:nvSpPr>
        <xdr:cNvPr id="838" name="【公民館】&#10;一人当たり面積該当値テキスト">
          <a:extLst>
            <a:ext uri="{FF2B5EF4-FFF2-40B4-BE49-F238E27FC236}">
              <a16:creationId xmlns:a16="http://schemas.microsoft.com/office/drawing/2014/main" id="{88482D81-07FB-4C9D-92DE-19DB7FE3FD87}"/>
            </a:ext>
          </a:extLst>
        </xdr:cNvPr>
        <xdr:cNvSpPr txBox="1"/>
      </xdr:nvSpPr>
      <xdr:spPr>
        <a:xfrm>
          <a:off x="22199600" y="18407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147473</xdr:rowOff>
    </xdr:from>
    <xdr:to>
      <xdr:col>112</xdr:col>
      <xdr:colOff>38100</xdr:colOff>
      <xdr:row>108</xdr:row>
      <xdr:rowOff>77623</xdr:rowOff>
    </xdr:to>
    <xdr:sp macro="" textlink="">
      <xdr:nvSpPr>
        <xdr:cNvPr id="839" name="楕円 838">
          <a:extLst>
            <a:ext uri="{FF2B5EF4-FFF2-40B4-BE49-F238E27FC236}">
              <a16:creationId xmlns:a16="http://schemas.microsoft.com/office/drawing/2014/main" id="{9CF9F6B5-3E8D-45F9-96F6-43E54DDEF525}"/>
            </a:ext>
          </a:extLst>
        </xdr:cNvPr>
        <xdr:cNvSpPr/>
      </xdr:nvSpPr>
      <xdr:spPr>
        <a:xfrm>
          <a:off x="21272500" y="1849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26823</xdr:rowOff>
    </xdr:from>
    <xdr:to>
      <xdr:col>116</xdr:col>
      <xdr:colOff>63500</xdr:colOff>
      <xdr:row>108</xdr:row>
      <xdr:rowOff>26823</xdr:rowOff>
    </xdr:to>
    <xdr:cxnSp macro="">
      <xdr:nvCxnSpPr>
        <xdr:cNvPr id="840" name="直線コネクタ 839">
          <a:extLst>
            <a:ext uri="{FF2B5EF4-FFF2-40B4-BE49-F238E27FC236}">
              <a16:creationId xmlns:a16="http://schemas.microsoft.com/office/drawing/2014/main" id="{B07658C5-D47F-4F0F-9221-28A9B76CD886}"/>
            </a:ext>
          </a:extLst>
        </xdr:cNvPr>
        <xdr:cNvCxnSpPr/>
      </xdr:nvCxnSpPr>
      <xdr:spPr>
        <a:xfrm>
          <a:off x="21323300" y="185434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147473</xdr:rowOff>
    </xdr:from>
    <xdr:to>
      <xdr:col>107</xdr:col>
      <xdr:colOff>101600</xdr:colOff>
      <xdr:row>108</xdr:row>
      <xdr:rowOff>77623</xdr:rowOff>
    </xdr:to>
    <xdr:sp macro="" textlink="">
      <xdr:nvSpPr>
        <xdr:cNvPr id="841" name="楕円 840">
          <a:extLst>
            <a:ext uri="{FF2B5EF4-FFF2-40B4-BE49-F238E27FC236}">
              <a16:creationId xmlns:a16="http://schemas.microsoft.com/office/drawing/2014/main" id="{94CFCA0C-A320-4455-B4F7-EDD9EDFEE84B}"/>
            </a:ext>
          </a:extLst>
        </xdr:cNvPr>
        <xdr:cNvSpPr/>
      </xdr:nvSpPr>
      <xdr:spPr>
        <a:xfrm>
          <a:off x="20383500" y="1849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26823</xdr:rowOff>
    </xdr:from>
    <xdr:to>
      <xdr:col>111</xdr:col>
      <xdr:colOff>177800</xdr:colOff>
      <xdr:row>108</xdr:row>
      <xdr:rowOff>26823</xdr:rowOff>
    </xdr:to>
    <xdr:cxnSp macro="">
      <xdr:nvCxnSpPr>
        <xdr:cNvPr id="842" name="直線コネクタ 841">
          <a:extLst>
            <a:ext uri="{FF2B5EF4-FFF2-40B4-BE49-F238E27FC236}">
              <a16:creationId xmlns:a16="http://schemas.microsoft.com/office/drawing/2014/main" id="{B2D13FC8-CDC0-4915-8905-03E1C014FD3E}"/>
            </a:ext>
          </a:extLst>
        </xdr:cNvPr>
        <xdr:cNvCxnSpPr/>
      </xdr:nvCxnSpPr>
      <xdr:spPr>
        <a:xfrm>
          <a:off x="20434300" y="185434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147929</xdr:rowOff>
    </xdr:from>
    <xdr:to>
      <xdr:col>102</xdr:col>
      <xdr:colOff>165100</xdr:colOff>
      <xdr:row>108</xdr:row>
      <xdr:rowOff>78079</xdr:rowOff>
    </xdr:to>
    <xdr:sp macro="" textlink="">
      <xdr:nvSpPr>
        <xdr:cNvPr id="843" name="楕円 842">
          <a:extLst>
            <a:ext uri="{FF2B5EF4-FFF2-40B4-BE49-F238E27FC236}">
              <a16:creationId xmlns:a16="http://schemas.microsoft.com/office/drawing/2014/main" id="{FA09A9C3-1F4F-46C5-9FE2-7FBF9AEB6B41}"/>
            </a:ext>
          </a:extLst>
        </xdr:cNvPr>
        <xdr:cNvSpPr/>
      </xdr:nvSpPr>
      <xdr:spPr>
        <a:xfrm>
          <a:off x="19494500" y="18493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26823</xdr:rowOff>
    </xdr:from>
    <xdr:to>
      <xdr:col>107</xdr:col>
      <xdr:colOff>50800</xdr:colOff>
      <xdr:row>108</xdr:row>
      <xdr:rowOff>27279</xdr:rowOff>
    </xdr:to>
    <xdr:cxnSp macro="">
      <xdr:nvCxnSpPr>
        <xdr:cNvPr id="844" name="直線コネクタ 843">
          <a:extLst>
            <a:ext uri="{FF2B5EF4-FFF2-40B4-BE49-F238E27FC236}">
              <a16:creationId xmlns:a16="http://schemas.microsoft.com/office/drawing/2014/main" id="{4665172A-C9FE-4483-8C5D-CF860AD738CB}"/>
            </a:ext>
          </a:extLst>
        </xdr:cNvPr>
        <xdr:cNvCxnSpPr/>
      </xdr:nvCxnSpPr>
      <xdr:spPr>
        <a:xfrm flipV="1">
          <a:off x="19545300" y="18543423"/>
          <a:ext cx="88900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147929</xdr:rowOff>
    </xdr:from>
    <xdr:to>
      <xdr:col>98</xdr:col>
      <xdr:colOff>38100</xdr:colOff>
      <xdr:row>108</xdr:row>
      <xdr:rowOff>78079</xdr:rowOff>
    </xdr:to>
    <xdr:sp macro="" textlink="">
      <xdr:nvSpPr>
        <xdr:cNvPr id="845" name="楕円 844">
          <a:extLst>
            <a:ext uri="{FF2B5EF4-FFF2-40B4-BE49-F238E27FC236}">
              <a16:creationId xmlns:a16="http://schemas.microsoft.com/office/drawing/2014/main" id="{F10FCEF7-FC67-4121-9B86-E441D41428D5}"/>
            </a:ext>
          </a:extLst>
        </xdr:cNvPr>
        <xdr:cNvSpPr/>
      </xdr:nvSpPr>
      <xdr:spPr>
        <a:xfrm>
          <a:off x="18605500" y="18493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27279</xdr:rowOff>
    </xdr:from>
    <xdr:to>
      <xdr:col>102</xdr:col>
      <xdr:colOff>114300</xdr:colOff>
      <xdr:row>108</xdr:row>
      <xdr:rowOff>27279</xdr:rowOff>
    </xdr:to>
    <xdr:cxnSp macro="">
      <xdr:nvCxnSpPr>
        <xdr:cNvPr id="846" name="直線コネクタ 845">
          <a:extLst>
            <a:ext uri="{FF2B5EF4-FFF2-40B4-BE49-F238E27FC236}">
              <a16:creationId xmlns:a16="http://schemas.microsoft.com/office/drawing/2014/main" id="{53550BA6-3C36-476B-8535-DB2B5888C682}"/>
            </a:ext>
          </a:extLst>
        </xdr:cNvPr>
        <xdr:cNvCxnSpPr/>
      </xdr:nvCxnSpPr>
      <xdr:spPr>
        <a:xfrm>
          <a:off x="18656300" y="185438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847" name="n_1aveValue【公民館】&#10;一人当たり面積">
          <a:extLst>
            <a:ext uri="{FF2B5EF4-FFF2-40B4-BE49-F238E27FC236}">
              <a16:creationId xmlns:a16="http://schemas.microsoft.com/office/drawing/2014/main" id="{8E769795-4838-4563-A997-7C8A7ABF6E50}"/>
            </a:ext>
          </a:extLst>
        </xdr:cNvPr>
        <xdr:cNvSpPr txBox="1"/>
      </xdr:nvSpPr>
      <xdr:spPr>
        <a:xfrm>
          <a:off x="210757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848" name="n_2aveValue【公民館】&#10;一人当たり面積">
          <a:extLst>
            <a:ext uri="{FF2B5EF4-FFF2-40B4-BE49-F238E27FC236}">
              <a16:creationId xmlns:a16="http://schemas.microsoft.com/office/drawing/2014/main" id="{65354054-C824-4299-A9B0-138C1A0FB572}"/>
            </a:ext>
          </a:extLst>
        </xdr:cNvPr>
        <xdr:cNvSpPr txBox="1"/>
      </xdr:nvSpPr>
      <xdr:spPr>
        <a:xfrm>
          <a:off x="20199427" y="181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849" name="n_3aveValue【公民館】&#10;一人当たり面積">
          <a:extLst>
            <a:ext uri="{FF2B5EF4-FFF2-40B4-BE49-F238E27FC236}">
              <a16:creationId xmlns:a16="http://schemas.microsoft.com/office/drawing/2014/main" id="{618CF8F1-D2B7-4D9E-8CC4-75D5F0733038}"/>
            </a:ext>
          </a:extLst>
        </xdr:cNvPr>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850" name="n_4aveValue【公民館】&#10;一人当たり面積">
          <a:extLst>
            <a:ext uri="{FF2B5EF4-FFF2-40B4-BE49-F238E27FC236}">
              <a16:creationId xmlns:a16="http://schemas.microsoft.com/office/drawing/2014/main" id="{360C08D1-27C4-4B4B-BBFB-71F1A37868DD}"/>
            </a:ext>
          </a:extLst>
        </xdr:cNvPr>
        <xdr:cNvSpPr txBox="1"/>
      </xdr:nvSpPr>
      <xdr:spPr>
        <a:xfrm>
          <a:off x="18421427" y="1813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68750</xdr:rowOff>
    </xdr:from>
    <xdr:ext cx="469744" cy="259045"/>
    <xdr:sp macro="" textlink="">
      <xdr:nvSpPr>
        <xdr:cNvPr id="851" name="n_1mainValue【公民館】&#10;一人当たり面積">
          <a:extLst>
            <a:ext uri="{FF2B5EF4-FFF2-40B4-BE49-F238E27FC236}">
              <a16:creationId xmlns:a16="http://schemas.microsoft.com/office/drawing/2014/main" id="{BC0C766E-4248-490F-AC15-A6C77457DFDB}"/>
            </a:ext>
          </a:extLst>
        </xdr:cNvPr>
        <xdr:cNvSpPr txBox="1"/>
      </xdr:nvSpPr>
      <xdr:spPr>
        <a:xfrm>
          <a:off x="21075727" y="1858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68750</xdr:rowOff>
    </xdr:from>
    <xdr:ext cx="469744" cy="259045"/>
    <xdr:sp macro="" textlink="">
      <xdr:nvSpPr>
        <xdr:cNvPr id="852" name="n_2mainValue【公民館】&#10;一人当たり面積">
          <a:extLst>
            <a:ext uri="{FF2B5EF4-FFF2-40B4-BE49-F238E27FC236}">
              <a16:creationId xmlns:a16="http://schemas.microsoft.com/office/drawing/2014/main" id="{6D9D137D-9933-4266-9BDB-92EC20E2E1A9}"/>
            </a:ext>
          </a:extLst>
        </xdr:cNvPr>
        <xdr:cNvSpPr txBox="1"/>
      </xdr:nvSpPr>
      <xdr:spPr>
        <a:xfrm>
          <a:off x="20199427" y="1858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69206</xdr:rowOff>
    </xdr:from>
    <xdr:ext cx="469744" cy="259045"/>
    <xdr:sp macro="" textlink="">
      <xdr:nvSpPr>
        <xdr:cNvPr id="853" name="n_3mainValue【公民館】&#10;一人当たり面積">
          <a:extLst>
            <a:ext uri="{FF2B5EF4-FFF2-40B4-BE49-F238E27FC236}">
              <a16:creationId xmlns:a16="http://schemas.microsoft.com/office/drawing/2014/main" id="{43F0D028-5EDF-46C8-BEF2-75AF1E7D7717}"/>
            </a:ext>
          </a:extLst>
        </xdr:cNvPr>
        <xdr:cNvSpPr txBox="1"/>
      </xdr:nvSpPr>
      <xdr:spPr>
        <a:xfrm>
          <a:off x="19310427" y="18585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69206</xdr:rowOff>
    </xdr:from>
    <xdr:ext cx="469744" cy="259045"/>
    <xdr:sp macro="" textlink="">
      <xdr:nvSpPr>
        <xdr:cNvPr id="854" name="n_4mainValue【公民館】&#10;一人当たり面積">
          <a:extLst>
            <a:ext uri="{FF2B5EF4-FFF2-40B4-BE49-F238E27FC236}">
              <a16:creationId xmlns:a16="http://schemas.microsoft.com/office/drawing/2014/main" id="{C20649B1-74FC-4349-B7B4-27A6F428C8B8}"/>
            </a:ext>
          </a:extLst>
        </xdr:cNvPr>
        <xdr:cNvSpPr txBox="1"/>
      </xdr:nvSpPr>
      <xdr:spPr>
        <a:xfrm>
          <a:off x="18421427" y="18585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860730F2-89F5-4031-B53C-DC255793B6D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F698225F-2BCF-43BA-81A4-A93C467D60E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9BDA14CB-1500-4FC2-95EB-33FFF63D46C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表の有形固定資産減価償却率については、４つの類型にて類似団体平均を下回っているものの、「認定こども園・幼稚園・保育所」、「学校施設」、「公民館」については、類似団体や全国平均を上回る水準にある。なかでも公立保育園（木造建築）の法定耐用年数の経過によるものが大きく、保育所の今後の整備等の方針については、町内に民間保育所が整備されている状況を踏まえて検討を行っている。また、「公営住宅」及び「児童館」については減価償却率が類似団体平均を大きく下回っている。「公営住宅」は、３か所のうち１か所について平成２７年に建替・移転を行っているため、減価償却率が低い要因となっている。他の２か所については、法定耐用年数を超えての使用となっているため、今後の施設の在り方について長寿命化等の検討・対処が必要である。「児童館」は、平成２４年度に整備したため減価償却率が低くなっている。</a:t>
          </a:r>
          <a:endParaRPr lang="ja-JP" altLang="ja-JP" sz="1400">
            <a:effectLst/>
          </a:endParaRPr>
        </a:p>
        <a:p>
          <a:r>
            <a:rPr kumimoji="1" lang="ja-JP" altLang="ja-JP" sz="1100">
              <a:solidFill>
                <a:schemeClr val="dk1"/>
              </a:solidFill>
              <a:effectLst/>
              <a:latin typeface="+mn-lt"/>
              <a:ea typeface="+mn-ea"/>
              <a:cs typeface="+mn-cs"/>
            </a:rPr>
            <a:t>今後の施設の維持・管理等については、令和５年３月に改訂した公共施設等総合管理計画及び令和２年度に策定した個別施設計画に基づき、計画的に修繕等を行い、施設の健全な管理運営に努める。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6EF4C8D-A5E6-449D-B561-2BB37581420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7664E1D-F976-42FC-94CE-BAA315BFC09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0FD902A-0D7E-40E2-BD87-F80A45256B7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0D59928-DAD2-40FB-AA5A-626C87379ED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佐賀県江北町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3D1C3E4-28DD-4564-AE34-C71C43E0482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C3192D-7C3C-47C7-9A06-75F059C8E84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3B09F35-B11A-4B0F-A989-D2780C92567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3B107E8-CE3A-47A8-867C-9B119F9168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D294544-B64E-41DA-8CBF-621140503A1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809C40-ADAD-4340-A6E6-A1B7AD98BB2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9,617
9,517
24.88
7,510,465
7,207,745
281,048
3,506,874
4,486,608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78C0198-457D-4E5E-9517-3DB88B041CE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AA54E5-F888-4613-9923-3A14C1129D8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E7D9144-2470-44F1-A66E-6D312153EA4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1695BEB-D9CD-4B0F-B9B0-0B407E82FAE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DC6B23A-14BC-4F8A-8226-8DB2226D95C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25E955E-5F24-4020-ADEA-68B945CDB55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934ED80-2B49-4F02-8100-B60A6178B1E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5A2FCE0-E49B-41D5-BA74-72334B06047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31BC93A-3B9A-4839-AEC6-A25BF1072E8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0DF4D2E-490D-4AE5-BAE8-405F1C5FCB7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61FEB9C-159B-46B1-8B10-DDFA589FD7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03B3107-8BBA-492F-AAD8-C0F908B1DD2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0A5A8E1-13C7-472A-A570-190D3F4E0E5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05352FD-1449-49CE-BF98-DADDDE17F3E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CD7506F-6F46-4C62-A539-D4B96F916F6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C32CF22-FA9C-4A22-A129-177AB2A6DEF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AD34AB9-F565-4697-B602-60407243D0C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3877B0B-693B-4C0F-96DD-EF834C80F37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460D8D3-C249-4839-9121-83BCDEE633C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AEACB6-9006-4C14-9500-F3566234A2A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DA520D6-F899-4073-8DC5-1712FEFCD6C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7820C9A-3C9C-4C3D-89D7-A7DC1BEDC73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EBD21E8-53AB-4198-B895-15A5D41A929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78C677-4778-425A-BDB3-24A3687BC85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71D65F9-F1E0-4D57-976F-0CD9E1B9DAB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11589D0-147C-4EAF-91E3-6C10906F75C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DC78256-C954-47F3-A28A-B32F13E98EB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351060B-2222-4119-BD7E-9E7495DFAB9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4AFDEFF-0506-4AAF-98F5-B60CE13485A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538052E-3CC3-4D7B-83E7-713C2BA29D3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A11576B1-FD46-4104-A8AE-36F5B187C93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F0061CA-E3A2-4D6C-B4F5-61A8AC5AA16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008E1F5-6478-4E99-B4CD-90F3894E3E4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24C693B-3FBE-4DAA-92BF-7064F3DF4A3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8C7FE8C-0BF5-461D-967B-9FE358BC9CF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F7C6A86-AA86-48FD-9C69-E0243EBA41B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3639762-3E06-4FC1-A02C-43764EEB9597}"/>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CE026D33-81C3-4778-B4C1-B519A4DAD50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7174E18-470C-449C-AB40-067DDFB968C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D2C061D-16F0-4487-B83E-48F7333F672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CB688FD-A54A-47B5-89A4-1BCB3EF5DB6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1998B76-21D8-4C34-A47C-8BA1BFAE705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9DE89CB-2040-4A28-93AF-4640446D3E5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1DD7A8C-BF49-4242-917B-6D9944FA729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1F6E912-690B-4B24-818C-BAB35A41DE1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293B64C-AA7E-4EBD-A3EC-C4B295F4C43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4D151BC-CCD1-437F-BD9A-23BA4F888E7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2DF9ABF-5D34-433F-9259-A46B04D9BF9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26118E62-4628-42BE-8D72-A2B3F03427E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D6187C0F-3940-4DD8-99F8-B89F1390780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97072EE2-0161-4DC4-93DF-182D0402E54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F7224A6A-1ABC-46B1-99CA-4D4EB94215C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1DC3D3AF-7EB3-42F5-A865-ECE0F711133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851B054A-DAE0-4163-9C3C-28FE2039D60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FE202861-DD37-493D-ABD9-D3839DB14E3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E9C8AC48-B9E1-4E47-B96F-E9920ADA5A4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653F04FB-9A3E-4D0D-99D0-CD2A67C0613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3B4A5B0D-9AF4-4483-807F-26A9BD6046D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93882F74-A698-4F35-A9CA-081F7B5C53C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628686BD-CFE5-4A99-AC47-1B46DD04FCF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93A5813A-C34E-41D2-9A37-3347868E130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A0942FC2-B304-4DB6-B05A-057B54F26CB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562A8E46-FEF0-422A-8A4B-9FE4DE6DF9C7}"/>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8FC13B28-3B1C-4052-A249-0BE504E5A031}"/>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AEC9B028-624C-4A65-8D27-6EA8B49C9C13}"/>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CCD637E4-4E0C-4FB7-BDEC-04113D7C3811}"/>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1469FCA5-18AE-4396-9AD7-F6330A4E417A}"/>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DB55D8DA-54BD-42B4-9B41-62EDC2F151EC}"/>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C2A3BBE6-FF2D-4172-B9DB-D4B671E94D5E}"/>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E7C61277-C639-4CEF-B55E-0FC03E36B56E}"/>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790D4D5C-4DE4-4E0B-BC33-8050D4D704EF}"/>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7256B81B-912B-4B40-BF0F-2266D219AC56}"/>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9ADC7F8F-7F8A-486C-BD62-760C1A17C22C}"/>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0D27B0F-6D0B-45ED-A37B-0A7D2A7FBD9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805C7C45-F8FE-4D8A-A3CA-015D3E8F5BE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4BD5523-3C5B-48B7-8FF9-8A4E307E8A5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F861C793-0FAA-43CB-B124-1A7CC99ED55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6CCE4EDB-61FC-4FAF-BCDA-DDC61364AC1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150041</xdr:rowOff>
    </xdr:from>
    <xdr:to>
      <xdr:col>24</xdr:col>
      <xdr:colOff>114300</xdr:colOff>
      <xdr:row>63</xdr:row>
      <xdr:rowOff>80191</xdr:rowOff>
    </xdr:to>
    <xdr:sp macro="" textlink="">
      <xdr:nvSpPr>
        <xdr:cNvPr id="90" name="楕円 89">
          <a:extLst>
            <a:ext uri="{FF2B5EF4-FFF2-40B4-BE49-F238E27FC236}">
              <a16:creationId xmlns:a16="http://schemas.microsoft.com/office/drawing/2014/main" id="{963057C9-136A-4FB0-925A-341A27B70D60}"/>
            </a:ext>
          </a:extLst>
        </xdr:cNvPr>
        <xdr:cNvSpPr/>
      </xdr:nvSpPr>
      <xdr:spPr>
        <a:xfrm>
          <a:off x="4584700" y="1077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128468</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FF7EA5C7-568F-4E01-A74D-07E570A8335D}"/>
            </a:ext>
          </a:extLst>
        </xdr:cNvPr>
        <xdr:cNvSpPr txBox="1"/>
      </xdr:nvSpPr>
      <xdr:spPr>
        <a:xfrm>
          <a:off x="4673600" y="1075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115751</xdr:rowOff>
    </xdr:from>
    <xdr:to>
      <xdr:col>20</xdr:col>
      <xdr:colOff>38100</xdr:colOff>
      <xdr:row>63</xdr:row>
      <xdr:rowOff>45901</xdr:rowOff>
    </xdr:to>
    <xdr:sp macro="" textlink="">
      <xdr:nvSpPr>
        <xdr:cNvPr id="92" name="楕円 91">
          <a:extLst>
            <a:ext uri="{FF2B5EF4-FFF2-40B4-BE49-F238E27FC236}">
              <a16:creationId xmlns:a16="http://schemas.microsoft.com/office/drawing/2014/main" id="{16E5EE5B-DBA7-4380-A5E0-94427CF14A6F}"/>
            </a:ext>
          </a:extLst>
        </xdr:cNvPr>
        <xdr:cNvSpPr/>
      </xdr:nvSpPr>
      <xdr:spPr>
        <a:xfrm>
          <a:off x="3746500" y="1074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166551</xdr:rowOff>
    </xdr:from>
    <xdr:to>
      <xdr:col>24</xdr:col>
      <xdr:colOff>63500</xdr:colOff>
      <xdr:row>63</xdr:row>
      <xdr:rowOff>29391</xdr:rowOff>
    </xdr:to>
    <xdr:cxnSp macro="">
      <xdr:nvCxnSpPr>
        <xdr:cNvPr id="93" name="直線コネクタ 92">
          <a:extLst>
            <a:ext uri="{FF2B5EF4-FFF2-40B4-BE49-F238E27FC236}">
              <a16:creationId xmlns:a16="http://schemas.microsoft.com/office/drawing/2014/main" id="{CD6C2379-A41A-40B0-8642-B0D48A7AF80B}"/>
            </a:ext>
          </a:extLst>
        </xdr:cNvPr>
        <xdr:cNvCxnSpPr/>
      </xdr:nvCxnSpPr>
      <xdr:spPr>
        <a:xfrm>
          <a:off x="3797300" y="10796451"/>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83094</xdr:rowOff>
    </xdr:from>
    <xdr:to>
      <xdr:col>15</xdr:col>
      <xdr:colOff>101600</xdr:colOff>
      <xdr:row>63</xdr:row>
      <xdr:rowOff>13244</xdr:rowOff>
    </xdr:to>
    <xdr:sp macro="" textlink="">
      <xdr:nvSpPr>
        <xdr:cNvPr id="94" name="楕円 93">
          <a:extLst>
            <a:ext uri="{FF2B5EF4-FFF2-40B4-BE49-F238E27FC236}">
              <a16:creationId xmlns:a16="http://schemas.microsoft.com/office/drawing/2014/main" id="{3F0DBFB1-31C1-443E-9981-9FB4867FEE39}"/>
            </a:ext>
          </a:extLst>
        </xdr:cNvPr>
        <xdr:cNvSpPr/>
      </xdr:nvSpPr>
      <xdr:spPr>
        <a:xfrm>
          <a:off x="2857500" y="107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133894</xdr:rowOff>
    </xdr:from>
    <xdr:to>
      <xdr:col>19</xdr:col>
      <xdr:colOff>177800</xdr:colOff>
      <xdr:row>62</xdr:row>
      <xdr:rowOff>166551</xdr:rowOff>
    </xdr:to>
    <xdr:cxnSp macro="">
      <xdr:nvCxnSpPr>
        <xdr:cNvPr id="95" name="直線コネクタ 94">
          <a:extLst>
            <a:ext uri="{FF2B5EF4-FFF2-40B4-BE49-F238E27FC236}">
              <a16:creationId xmlns:a16="http://schemas.microsoft.com/office/drawing/2014/main" id="{3A1A95B8-C909-48EB-BE9C-4B8CD4DE8227}"/>
            </a:ext>
          </a:extLst>
        </xdr:cNvPr>
        <xdr:cNvCxnSpPr/>
      </xdr:nvCxnSpPr>
      <xdr:spPr>
        <a:xfrm>
          <a:off x="2908300" y="107637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50437</xdr:rowOff>
    </xdr:from>
    <xdr:to>
      <xdr:col>10</xdr:col>
      <xdr:colOff>165100</xdr:colOff>
      <xdr:row>62</xdr:row>
      <xdr:rowOff>152037</xdr:rowOff>
    </xdr:to>
    <xdr:sp macro="" textlink="">
      <xdr:nvSpPr>
        <xdr:cNvPr id="96" name="楕円 95">
          <a:extLst>
            <a:ext uri="{FF2B5EF4-FFF2-40B4-BE49-F238E27FC236}">
              <a16:creationId xmlns:a16="http://schemas.microsoft.com/office/drawing/2014/main" id="{A81E617F-A173-416B-B1B1-A91E57EB234D}"/>
            </a:ext>
          </a:extLst>
        </xdr:cNvPr>
        <xdr:cNvSpPr/>
      </xdr:nvSpPr>
      <xdr:spPr>
        <a:xfrm>
          <a:off x="1968500" y="106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101237</xdr:rowOff>
    </xdr:from>
    <xdr:to>
      <xdr:col>15</xdr:col>
      <xdr:colOff>50800</xdr:colOff>
      <xdr:row>62</xdr:row>
      <xdr:rowOff>133894</xdr:rowOff>
    </xdr:to>
    <xdr:cxnSp macro="">
      <xdr:nvCxnSpPr>
        <xdr:cNvPr id="97" name="直線コネクタ 96">
          <a:extLst>
            <a:ext uri="{FF2B5EF4-FFF2-40B4-BE49-F238E27FC236}">
              <a16:creationId xmlns:a16="http://schemas.microsoft.com/office/drawing/2014/main" id="{FAF73A57-7162-456E-B2C7-A6CAF75FAB19}"/>
            </a:ext>
          </a:extLst>
        </xdr:cNvPr>
        <xdr:cNvCxnSpPr/>
      </xdr:nvCxnSpPr>
      <xdr:spPr>
        <a:xfrm>
          <a:off x="2019300" y="1073113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14515</xdr:rowOff>
    </xdr:from>
    <xdr:to>
      <xdr:col>6</xdr:col>
      <xdr:colOff>38100</xdr:colOff>
      <xdr:row>62</xdr:row>
      <xdr:rowOff>116115</xdr:rowOff>
    </xdr:to>
    <xdr:sp macro="" textlink="">
      <xdr:nvSpPr>
        <xdr:cNvPr id="98" name="楕円 97">
          <a:extLst>
            <a:ext uri="{FF2B5EF4-FFF2-40B4-BE49-F238E27FC236}">
              <a16:creationId xmlns:a16="http://schemas.microsoft.com/office/drawing/2014/main" id="{7E562BC2-A202-440E-95AC-ACEFAF6180E4}"/>
            </a:ext>
          </a:extLst>
        </xdr:cNvPr>
        <xdr:cNvSpPr/>
      </xdr:nvSpPr>
      <xdr:spPr>
        <a:xfrm>
          <a:off x="10795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65315</xdr:rowOff>
    </xdr:from>
    <xdr:to>
      <xdr:col>10</xdr:col>
      <xdr:colOff>114300</xdr:colOff>
      <xdr:row>62</xdr:row>
      <xdr:rowOff>101237</xdr:rowOff>
    </xdr:to>
    <xdr:cxnSp macro="">
      <xdr:nvCxnSpPr>
        <xdr:cNvPr id="99" name="直線コネクタ 98">
          <a:extLst>
            <a:ext uri="{FF2B5EF4-FFF2-40B4-BE49-F238E27FC236}">
              <a16:creationId xmlns:a16="http://schemas.microsoft.com/office/drawing/2014/main" id="{14AD3520-0E68-49EA-9FCE-9F34ECC06D32}"/>
            </a:ext>
          </a:extLst>
        </xdr:cNvPr>
        <xdr:cNvCxnSpPr/>
      </xdr:nvCxnSpPr>
      <xdr:spPr>
        <a:xfrm>
          <a:off x="1130300" y="1069521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100" name="n_1aveValue【体育館・プール】&#10;有形固定資産減価償却率">
          <a:extLst>
            <a:ext uri="{FF2B5EF4-FFF2-40B4-BE49-F238E27FC236}">
              <a16:creationId xmlns:a16="http://schemas.microsoft.com/office/drawing/2014/main" id="{D6E74D70-02EC-4928-BE49-E00680ACA9E8}"/>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101" name="n_2aveValue【体育館・プール】&#10;有形固定資産減価償却率">
          <a:extLst>
            <a:ext uri="{FF2B5EF4-FFF2-40B4-BE49-F238E27FC236}">
              <a16:creationId xmlns:a16="http://schemas.microsoft.com/office/drawing/2014/main" id="{944FCFD6-6626-45C5-9CF4-B0D1AC6C07E2}"/>
            </a:ext>
          </a:extLst>
        </xdr:cNvPr>
        <xdr:cNvSpPr txBox="1"/>
      </xdr:nvSpPr>
      <xdr:spPr>
        <a:xfrm>
          <a:off x="2705744" y="1032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102" name="n_3aveValue【体育館・プール】&#10;有形固定資産減価償却率">
          <a:extLst>
            <a:ext uri="{FF2B5EF4-FFF2-40B4-BE49-F238E27FC236}">
              <a16:creationId xmlns:a16="http://schemas.microsoft.com/office/drawing/2014/main" id="{4E875464-9E7E-460A-8DDB-F2A23B921014}"/>
            </a:ext>
          </a:extLst>
        </xdr:cNvPr>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03" name="n_4aveValue【体育館・プール】&#10;有形固定資産減価償却率">
          <a:extLst>
            <a:ext uri="{FF2B5EF4-FFF2-40B4-BE49-F238E27FC236}">
              <a16:creationId xmlns:a16="http://schemas.microsoft.com/office/drawing/2014/main" id="{98727AD1-325F-49C4-B95E-042E7A2A6A5F}"/>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37028</xdr:rowOff>
    </xdr:from>
    <xdr:ext cx="405111" cy="259045"/>
    <xdr:sp macro="" textlink="">
      <xdr:nvSpPr>
        <xdr:cNvPr id="104" name="n_1mainValue【体育館・プール】&#10;有形固定資産減価償却率">
          <a:extLst>
            <a:ext uri="{FF2B5EF4-FFF2-40B4-BE49-F238E27FC236}">
              <a16:creationId xmlns:a16="http://schemas.microsoft.com/office/drawing/2014/main" id="{3511944B-2A8F-4BDA-96D0-1474C15036AA}"/>
            </a:ext>
          </a:extLst>
        </xdr:cNvPr>
        <xdr:cNvSpPr txBox="1"/>
      </xdr:nvSpPr>
      <xdr:spPr>
        <a:xfrm>
          <a:off x="3582044" y="1083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4371</xdr:rowOff>
    </xdr:from>
    <xdr:ext cx="405111" cy="259045"/>
    <xdr:sp macro="" textlink="">
      <xdr:nvSpPr>
        <xdr:cNvPr id="105" name="n_2mainValue【体育館・プール】&#10;有形固定資産減価償却率">
          <a:extLst>
            <a:ext uri="{FF2B5EF4-FFF2-40B4-BE49-F238E27FC236}">
              <a16:creationId xmlns:a16="http://schemas.microsoft.com/office/drawing/2014/main" id="{50EAFE31-FCCE-4504-BBFD-35F8EDC77B11}"/>
            </a:ext>
          </a:extLst>
        </xdr:cNvPr>
        <xdr:cNvSpPr txBox="1"/>
      </xdr:nvSpPr>
      <xdr:spPr>
        <a:xfrm>
          <a:off x="2705744" y="1080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143164</xdr:rowOff>
    </xdr:from>
    <xdr:ext cx="405111" cy="259045"/>
    <xdr:sp macro="" textlink="">
      <xdr:nvSpPr>
        <xdr:cNvPr id="106" name="n_3mainValue【体育館・プール】&#10;有形固定資産減価償却率">
          <a:extLst>
            <a:ext uri="{FF2B5EF4-FFF2-40B4-BE49-F238E27FC236}">
              <a16:creationId xmlns:a16="http://schemas.microsoft.com/office/drawing/2014/main" id="{B3A775CA-BE27-4BF6-A29F-5A805415CE5E}"/>
            </a:ext>
          </a:extLst>
        </xdr:cNvPr>
        <xdr:cNvSpPr txBox="1"/>
      </xdr:nvSpPr>
      <xdr:spPr>
        <a:xfrm>
          <a:off x="1816744" y="1077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107242</xdr:rowOff>
    </xdr:from>
    <xdr:ext cx="405111" cy="259045"/>
    <xdr:sp macro="" textlink="">
      <xdr:nvSpPr>
        <xdr:cNvPr id="107" name="n_4mainValue【体育館・プール】&#10;有形固定資産減価償却率">
          <a:extLst>
            <a:ext uri="{FF2B5EF4-FFF2-40B4-BE49-F238E27FC236}">
              <a16:creationId xmlns:a16="http://schemas.microsoft.com/office/drawing/2014/main" id="{D85C431E-064E-4ADC-9044-B3AE7F50CCB7}"/>
            </a:ext>
          </a:extLst>
        </xdr:cNvPr>
        <xdr:cNvSpPr txBox="1"/>
      </xdr:nvSpPr>
      <xdr:spPr>
        <a:xfrm>
          <a:off x="927744" y="107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105E111E-F991-4D32-BDB9-612F0EDF22D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4EB530D9-6B35-429F-AAAB-88FF950E350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279BEE86-6DE2-4D33-BE35-77702839C86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36585075-4225-4BDF-9747-5D97F550A3D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27230A06-053C-41D1-896C-F8A498D9657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74C4B8FC-1274-4C48-B776-38F3DFF7DD8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E2DF3FE1-19A7-4533-A6DB-670F8B7DFA9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A3D2AB81-1286-4AA5-B45D-8F6769E7DAB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4F8816DA-5A22-4F1D-B92E-04AA026B143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8C2E5B52-E2F7-42A9-97C3-B2FAD3025FB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E75407A9-D876-454A-A99E-7AA17B27CF9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E8595608-0570-4B95-9C2D-B14AC8DEDFA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161FEF78-B6AB-4000-AC66-EAB36944A84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00241E37-369C-41A9-86F2-DCD56F3B73C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4775C07E-3E1E-47E8-96FE-01AF31812D1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248D2C41-D904-4D6B-A385-2595C1C70EC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73BAD022-671B-4C89-8573-6362EE760AE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448E5D93-01C4-444B-A167-4149FDE8D07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81038C23-08D8-410C-9089-47FB52B2E31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B896BED3-B764-42D9-A245-D8C3A2A32B8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05075C6F-2589-4555-8151-FBFC128F6DF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284DA1B7-1CBF-4EE6-8B99-D38ED393147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5599768A-B5A8-4CC8-96F4-19DEB2AD8B2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ED300207-6BA1-4B6A-9234-D3B236CFEFCF}"/>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ED80F3A5-411C-47F4-8AB2-A5706A04F384}"/>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42D4C7A4-1F91-4C3F-9207-6A071D0F584E}"/>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3FE54F6B-E3ED-4DF1-BE41-1DE4914F0291}"/>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88CA9C87-9756-480B-8045-61C41ECD2709}"/>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6" name="【体育館・プール】&#10;一人当たり面積平均値テキスト">
          <a:extLst>
            <a:ext uri="{FF2B5EF4-FFF2-40B4-BE49-F238E27FC236}">
              <a16:creationId xmlns:a16="http://schemas.microsoft.com/office/drawing/2014/main" id="{E9E3F12F-A591-4F59-B7D3-F587FA64A9A1}"/>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6E677488-5F00-4D0F-A099-8813F405A54E}"/>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BA0A4C6A-822E-467C-A6C5-6557CD37673D}"/>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BF8736E3-259E-489E-8609-BF7BEB801A0D}"/>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5DB600BB-C09B-42CA-8A14-77C06892F6A2}"/>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C755722E-04C7-452A-B40C-AFF541B8BB59}"/>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316EE94-35BF-4410-924E-E4D7E9776B1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B5500FE-7EA4-4DB7-AC55-0C50F8238B8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AEE334D9-671D-42CA-B1BE-DE3874A915D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80881068-64A2-4FCE-B203-CA24A09EBB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E8B18485-65A3-4978-9038-048AE5EEC98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70358</xdr:rowOff>
    </xdr:from>
    <xdr:to>
      <xdr:col>55</xdr:col>
      <xdr:colOff>50800</xdr:colOff>
      <xdr:row>64</xdr:row>
      <xdr:rowOff>508</xdr:rowOff>
    </xdr:to>
    <xdr:sp macro="" textlink="">
      <xdr:nvSpPr>
        <xdr:cNvPr id="147" name="楕円 146">
          <a:extLst>
            <a:ext uri="{FF2B5EF4-FFF2-40B4-BE49-F238E27FC236}">
              <a16:creationId xmlns:a16="http://schemas.microsoft.com/office/drawing/2014/main" id="{6AF3C82D-98AE-47C8-9344-8644FE66FFA9}"/>
            </a:ext>
          </a:extLst>
        </xdr:cNvPr>
        <xdr:cNvSpPr/>
      </xdr:nvSpPr>
      <xdr:spPr>
        <a:xfrm>
          <a:off x="10426700" y="1087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156735</xdr:rowOff>
    </xdr:from>
    <xdr:ext cx="469744" cy="259045"/>
    <xdr:sp macro="" textlink="">
      <xdr:nvSpPr>
        <xdr:cNvPr id="148" name="【体育館・プール】&#10;一人当たり面積該当値テキスト">
          <a:extLst>
            <a:ext uri="{FF2B5EF4-FFF2-40B4-BE49-F238E27FC236}">
              <a16:creationId xmlns:a16="http://schemas.microsoft.com/office/drawing/2014/main" id="{96733D1B-BD4E-4701-9D02-7C4C96751863}"/>
            </a:ext>
          </a:extLst>
        </xdr:cNvPr>
        <xdr:cNvSpPr txBox="1"/>
      </xdr:nvSpPr>
      <xdr:spPr>
        <a:xfrm>
          <a:off x="10515600" y="1078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69977</xdr:rowOff>
    </xdr:from>
    <xdr:to>
      <xdr:col>50</xdr:col>
      <xdr:colOff>165100</xdr:colOff>
      <xdr:row>64</xdr:row>
      <xdr:rowOff>127</xdr:rowOff>
    </xdr:to>
    <xdr:sp macro="" textlink="">
      <xdr:nvSpPr>
        <xdr:cNvPr id="149" name="楕円 148">
          <a:extLst>
            <a:ext uri="{FF2B5EF4-FFF2-40B4-BE49-F238E27FC236}">
              <a16:creationId xmlns:a16="http://schemas.microsoft.com/office/drawing/2014/main" id="{216DF9EC-4613-44A1-9CFC-4093AC044C75}"/>
            </a:ext>
          </a:extLst>
        </xdr:cNvPr>
        <xdr:cNvSpPr/>
      </xdr:nvSpPr>
      <xdr:spPr>
        <a:xfrm>
          <a:off x="9588500" y="1087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120777</xdr:rowOff>
    </xdr:from>
    <xdr:to>
      <xdr:col>55</xdr:col>
      <xdr:colOff>0</xdr:colOff>
      <xdr:row>63</xdr:row>
      <xdr:rowOff>121158</xdr:rowOff>
    </xdr:to>
    <xdr:cxnSp macro="">
      <xdr:nvCxnSpPr>
        <xdr:cNvPr id="150" name="直線コネクタ 149">
          <a:extLst>
            <a:ext uri="{FF2B5EF4-FFF2-40B4-BE49-F238E27FC236}">
              <a16:creationId xmlns:a16="http://schemas.microsoft.com/office/drawing/2014/main" id="{DD52DD81-029F-44B3-91AE-B267A968B2C8}"/>
            </a:ext>
          </a:extLst>
        </xdr:cNvPr>
        <xdr:cNvCxnSpPr/>
      </xdr:nvCxnSpPr>
      <xdr:spPr>
        <a:xfrm>
          <a:off x="9639300" y="10922127"/>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70358</xdr:rowOff>
    </xdr:from>
    <xdr:to>
      <xdr:col>46</xdr:col>
      <xdr:colOff>38100</xdr:colOff>
      <xdr:row>64</xdr:row>
      <xdr:rowOff>508</xdr:rowOff>
    </xdr:to>
    <xdr:sp macro="" textlink="">
      <xdr:nvSpPr>
        <xdr:cNvPr id="151" name="楕円 150">
          <a:extLst>
            <a:ext uri="{FF2B5EF4-FFF2-40B4-BE49-F238E27FC236}">
              <a16:creationId xmlns:a16="http://schemas.microsoft.com/office/drawing/2014/main" id="{0DD0DBCE-BBB0-4D00-BD1C-79F67F3BB809}"/>
            </a:ext>
          </a:extLst>
        </xdr:cNvPr>
        <xdr:cNvSpPr/>
      </xdr:nvSpPr>
      <xdr:spPr>
        <a:xfrm>
          <a:off x="8699500" y="1087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120777</xdr:rowOff>
    </xdr:from>
    <xdr:to>
      <xdr:col>50</xdr:col>
      <xdr:colOff>114300</xdr:colOff>
      <xdr:row>63</xdr:row>
      <xdr:rowOff>121158</xdr:rowOff>
    </xdr:to>
    <xdr:cxnSp macro="">
      <xdr:nvCxnSpPr>
        <xdr:cNvPr id="152" name="直線コネクタ 151">
          <a:extLst>
            <a:ext uri="{FF2B5EF4-FFF2-40B4-BE49-F238E27FC236}">
              <a16:creationId xmlns:a16="http://schemas.microsoft.com/office/drawing/2014/main" id="{BDC98B99-3A6F-49FA-9B80-C1985DE37962}"/>
            </a:ext>
          </a:extLst>
        </xdr:cNvPr>
        <xdr:cNvCxnSpPr/>
      </xdr:nvCxnSpPr>
      <xdr:spPr>
        <a:xfrm flipV="1">
          <a:off x="8750300" y="10922127"/>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71120</xdr:rowOff>
    </xdr:from>
    <xdr:to>
      <xdr:col>41</xdr:col>
      <xdr:colOff>101600</xdr:colOff>
      <xdr:row>64</xdr:row>
      <xdr:rowOff>1270</xdr:rowOff>
    </xdr:to>
    <xdr:sp macro="" textlink="">
      <xdr:nvSpPr>
        <xdr:cNvPr id="153" name="楕円 152">
          <a:extLst>
            <a:ext uri="{FF2B5EF4-FFF2-40B4-BE49-F238E27FC236}">
              <a16:creationId xmlns:a16="http://schemas.microsoft.com/office/drawing/2014/main" id="{72E46178-258D-4AA7-9B4A-E2BC9C2BC289}"/>
            </a:ext>
          </a:extLst>
        </xdr:cNvPr>
        <xdr:cNvSpPr/>
      </xdr:nvSpPr>
      <xdr:spPr>
        <a:xfrm>
          <a:off x="7810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121158</xdr:rowOff>
    </xdr:from>
    <xdr:to>
      <xdr:col>45</xdr:col>
      <xdr:colOff>177800</xdr:colOff>
      <xdr:row>63</xdr:row>
      <xdr:rowOff>121920</xdr:rowOff>
    </xdr:to>
    <xdr:cxnSp macro="">
      <xdr:nvCxnSpPr>
        <xdr:cNvPr id="154" name="直線コネクタ 153">
          <a:extLst>
            <a:ext uri="{FF2B5EF4-FFF2-40B4-BE49-F238E27FC236}">
              <a16:creationId xmlns:a16="http://schemas.microsoft.com/office/drawing/2014/main" id="{DA47B439-7657-4484-B01F-5784998F44E5}"/>
            </a:ext>
          </a:extLst>
        </xdr:cNvPr>
        <xdr:cNvCxnSpPr/>
      </xdr:nvCxnSpPr>
      <xdr:spPr>
        <a:xfrm flipV="1">
          <a:off x="7861300" y="1092250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71501</xdr:rowOff>
    </xdr:from>
    <xdr:to>
      <xdr:col>36</xdr:col>
      <xdr:colOff>165100</xdr:colOff>
      <xdr:row>64</xdr:row>
      <xdr:rowOff>1651</xdr:rowOff>
    </xdr:to>
    <xdr:sp macro="" textlink="">
      <xdr:nvSpPr>
        <xdr:cNvPr id="155" name="楕円 154">
          <a:extLst>
            <a:ext uri="{FF2B5EF4-FFF2-40B4-BE49-F238E27FC236}">
              <a16:creationId xmlns:a16="http://schemas.microsoft.com/office/drawing/2014/main" id="{B38B03E9-2E69-421C-8A98-492FC0225D0D}"/>
            </a:ext>
          </a:extLst>
        </xdr:cNvPr>
        <xdr:cNvSpPr/>
      </xdr:nvSpPr>
      <xdr:spPr>
        <a:xfrm>
          <a:off x="6921500" y="1087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121920</xdr:rowOff>
    </xdr:from>
    <xdr:to>
      <xdr:col>41</xdr:col>
      <xdr:colOff>50800</xdr:colOff>
      <xdr:row>63</xdr:row>
      <xdr:rowOff>122301</xdr:rowOff>
    </xdr:to>
    <xdr:cxnSp macro="">
      <xdr:nvCxnSpPr>
        <xdr:cNvPr id="156" name="直線コネクタ 155">
          <a:extLst>
            <a:ext uri="{FF2B5EF4-FFF2-40B4-BE49-F238E27FC236}">
              <a16:creationId xmlns:a16="http://schemas.microsoft.com/office/drawing/2014/main" id="{2C7D66F1-48B4-4FD8-97B2-F9A6BE65C62B}"/>
            </a:ext>
          </a:extLst>
        </xdr:cNvPr>
        <xdr:cNvCxnSpPr/>
      </xdr:nvCxnSpPr>
      <xdr:spPr>
        <a:xfrm flipV="1">
          <a:off x="6972300" y="1092327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7" name="n_1aveValue【体育館・プール】&#10;一人当たり面積">
          <a:extLst>
            <a:ext uri="{FF2B5EF4-FFF2-40B4-BE49-F238E27FC236}">
              <a16:creationId xmlns:a16="http://schemas.microsoft.com/office/drawing/2014/main" id="{CDAB9624-340A-4423-84CD-D00E813AF71C}"/>
            </a:ext>
          </a:extLst>
        </xdr:cNvPr>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8" name="n_2aveValue【体育館・プール】&#10;一人当たり面積">
          <a:extLst>
            <a:ext uri="{FF2B5EF4-FFF2-40B4-BE49-F238E27FC236}">
              <a16:creationId xmlns:a16="http://schemas.microsoft.com/office/drawing/2014/main" id="{C402FF15-AFF9-43D5-9631-F801070D5F99}"/>
            </a:ext>
          </a:extLst>
        </xdr:cNvPr>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a:extLst>
            <a:ext uri="{FF2B5EF4-FFF2-40B4-BE49-F238E27FC236}">
              <a16:creationId xmlns:a16="http://schemas.microsoft.com/office/drawing/2014/main" id="{E354E308-809B-45B6-BD41-D4F67245B3A0}"/>
            </a:ext>
          </a:extLst>
        </xdr:cNvPr>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a:extLst>
            <a:ext uri="{FF2B5EF4-FFF2-40B4-BE49-F238E27FC236}">
              <a16:creationId xmlns:a16="http://schemas.microsoft.com/office/drawing/2014/main" id="{160149DB-3563-41FD-900C-C67DA3176435}"/>
            </a:ext>
          </a:extLst>
        </xdr:cNvPr>
        <xdr:cNvSpPr txBox="1"/>
      </xdr:nvSpPr>
      <xdr:spPr>
        <a:xfrm>
          <a:off x="6737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162704</xdr:rowOff>
    </xdr:from>
    <xdr:ext cx="469744" cy="259045"/>
    <xdr:sp macro="" textlink="">
      <xdr:nvSpPr>
        <xdr:cNvPr id="161" name="n_1mainValue【体育館・プール】&#10;一人当たり面積">
          <a:extLst>
            <a:ext uri="{FF2B5EF4-FFF2-40B4-BE49-F238E27FC236}">
              <a16:creationId xmlns:a16="http://schemas.microsoft.com/office/drawing/2014/main" id="{F1146FEF-5856-4B0C-BCEB-5E1CA09B3F1E}"/>
            </a:ext>
          </a:extLst>
        </xdr:cNvPr>
        <xdr:cNvSpPr txBox="1"/>
      </xdr:nvSpPr>
      <xdr:spPr>
        <a:xfrm>
          <a:off x="9391727" y="10964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163085</xdr:rowOff>
    </xdr:from>
    <xdr:ext cx="469744" cy="259045"/>
    <xdr:sp macro="" textlink="">
      <xdr:nvSpPr>
        <xdr:cNvPr id="162" name="n_2mainValue【体育館・プール】&#10;一人当たり面積">
          <a:extLst>
            <a:ext uri="{FF2B5EF4-FFF2-40B4-BE49-F238E27FC236}">
              <a16:creationId xmlns:a16="http://schemas.microsoft.com/office/drawing/2014/main" id="{7D955358-530C-4017-89CB-811B90EA69CF}"/>
            </a:ext>
          </a:extLst>
        </xdr:cNvPr>
        <xdr:cNvSpPr txBox="1"/>
      </xdr:nvSpPr>
      <xdr:spPr>
        <a:xfrm>
          <a:off x="8515427" y="1096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163847</xdr:rowOff>
    </xdr:from>
    <xdr:ext cx="469744" cy="259045"/>
    <xdr:sp macro="" textlink="">
      <xdr:nvSpPr>
        <xdr:cNvPr id="163" name="n_3mainValue【体育館・プール】&#10;一人当たり面積">
          <a:extLst>
            <a:ext uri="{FF2B5EF4-FFF2-40B4-BE49-F238E27FC236}">
              <a16:creationId xmlns:a16="http://schemas.microsoft.com/office/drawing/2014/main" id="{E61662FC-B806-4EA8-92C0-CA92431F6724}"/>
            </a:ext>
          </a:extLst>
        </xdr:cNvPr>
        <xdr:cNvSpPr txBox="1"/>
      </xdr:nvSpPr>
      <xdr:spPr>
        <a:xfrm>
          <a:off x="76264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164228</xdr:rowOff>
    </xdr:from>
    <xdr:ext cx="469744" cy="259045"/>
    <xdr:sp macro="" textlink="">
      <xdr:nvSpPr>
        <xdr:cNvPr id="164" name="n_4mainValue【体育館・プール】&#10;一人当たり面積">
          <a:extLst>
            <a:ext uri="{FF2B5EF4-FFF2-40B4-BE49-F238E27FC236}">
              <a16:creationId xmlns:a16="http://schemas.microsoft.com/office/drawing/2014/main" id="{D2567A2C-ED00-487E-85A1-B4E1944966C8}"/>
            </a:ext>
          </a:extLst>
        </xdr:cNvPr>
        <xdr:cNvSpPr txBox="1"/>
      </xdr:nvSpPr>
      <xdr:spPr>
        <a:xfrm>
          <a:off x="6737427" y="1096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7917E782-E971-4C9A-8C3A-0C20B6A11DF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174E0EE3-969D-48BE-9398-EF420DD691B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659E618A-E1C7-41FF-862C-2D8FCDBF211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7A11F077-86B4-4740-9A5B-5A88181944E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48D1C2A1-294B-44CF-AC5F-CE96A3149AC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A39F58AF-3562-4344-B721-6D03D672B75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F7D882CF-4BD5-47EF-83ED-FBE87EE460E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DA071009-81AA-4FE5-8346-511F88743A6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0D657577-E392-477B-813B-A208E155828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2B85A89D-4604-4C4B-92FA-E79D307DFE4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F6A268B2-AFF2-4B0E-BA27-22D7FE1AB23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E4BA8379-7789-4743-B6CF-A75599F2DC3E}"/>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658B0D31-11AE-4087-AB0E-391B24B0AC2C}"/>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7E68C801-3F30-4F17-806D-D25AC1B2286F}"/>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B6DF0008-509A-48CD-A433-1BB518D39641}"/>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A5C9CC5D-04B4-46B4-A44C-CD72F92797CC}"/>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AC603AF4-739D-4786-BCBE-333AA5F7778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7253950B-3713-4797-80E3-C0C155840DA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B36AFC51-F806-46C9-9BB0-DC5A4386BD6A}"/>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EAF113B0-34A6-49E4-BB89-211C2B241F3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A65B9282-28C2-4DD9-9FD4-81D316AE170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609E9916-144F-4B5C-86C8-251A11770C1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23A25924-C227-4549-8073-1194A7C6D1A5}"/>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7A23721A-EBBB-4490-84AB-DA0327EECBD3}"/>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D28D75A1-F3AD-4EF1-8925-FC70AC080368}"/>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743D2DD0-08AF-41D7-AAA3-7094A77F2E5B}"/>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0D80B079-C2AE-444D-AAF9-748F3CAB6CF5}"/>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A894C8CC-35B7-43D6-87D7-522A3DEB9BAE}"/>
            </a:ext>
          </a:extLst>
        </xdr:cNvPr>
        <xdr:cNvSpPr txBox="1"/>
      </xdr:nvSpPr>
      <xdr:spPr>
        <a:xfrm>
          <a:off x="4673600" y="139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E1A7A87B-F984-4E8F-B437-D1BA03DAF44F}"/>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187430CD-A5EF-411F-867A-18A28731FD7E}"/>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8284FE5E-A4EB-4C6D-9296-12B954327169}"/>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D53CC5F6-C9B5-46BC-A19B-BBF8F1081633}"/>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a:extLst>
            <a:ext uri="{FF2B5EF4-FFF2-40B4-BE49-F238E27FC236}">
              <a16:creationId xmlns:a16="http://schemas.microsoft.com/office/drawing/2014/main" id="{DC13ED73-3666-47BF-841D-74C761888D21}"/>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7BBC81C6-1EF3-47B9-97D6-7EF4EABFC03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73E557A1-C1C5-4C31-A1BC-C672066E82A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ECDBFEDC-D4E1-4C6E-932A-4D5C9F0ACF3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33304C78-72A1-4F13-8F76-7DE50980C54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8B951B5-4593-427A-AD95-1964DDAACD0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21589</xdr:rowOff>
    </xdr:from>
    <xdr:to>
      <xdr:col>24</xdr:col>
      <xdr:colOff>114300</xdr:colOff>
      <xdr:row>84</xdr:row>
      <xdr:rowOff>123189</xdr:rowOff>
    </xdr:to>
    <xdr:sp macro="" textlink="">
      <xdr:nvSpPr>
        <xdr:cNvPr id="203" name="楕円 202">
          <a:extLst>
            <a:ext uri="{FF2B5EF4-FFF2-40B4-BE49-F238E27FC236}">
              <a16:creationId xmlns:a16="http://schemas.microsoft.com/office/drawing/2014/main" id="{D3BCED7B-3E76-47DF-B9A3-BB1C93C5667B}"/>
            </a:ext>
          </a:extLst>
        </xdr:cNvPr>
        <xdr:cNvSpPr/>
      </xdr:nvSpPr>
      <xdr:spPr>
        <a:xfrm>
          <a:off x="45847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AA384014-61A0-400B-80A2-32599F0B1D74}"/>
            </a:ext>
          </a:extLst>
        </xdr:cNvPr>
        <xdr:cNvSpPr txBox="1"/>
      </xdr:nvSpPr>
      <xdr:spPr>
        <a:xfrm>
          <a:off x="4673600"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138176</xdr:rowOff>
    </xdr:from>
    <xdr:to>
      <xdr:col>20</xdr:col>
      <xdr:colOff>38100</xdr:colOff>
      <xdr:row>84</xdr:row>
      <xdr:rowOff>68326</xdr:rowOff>
    </xdr:to>
    <xdr:sp macro="" textlink="">
      <xdr:nvSpPr>
        <xdr:cNvPr id="205" name="楕円 204">
          <a:extLst>
            <a:ext uri="{FF2B5EF4-FFF2-40B4-BE49-F238E27FC236}">
              <a16:creationId xmlns:a16="http://schemas.microsoft.com/office/drawing/2014/main" id="{92689AA0-4A01-4C15-9800-6077975265F7}"/>
            </a:ext>
          </a:extLst>
        </xdr:cNvPr>
        <xdr:cNvSpPr/>
      </xdr:nvSpPr>
      <xdr:spPr>
        <a:xfrm>
          <a:off x="3746500" y="1436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17526</xdr:rowOff>
    </xdr:from>
    <xdr:to>
      <xdr:col>24</xdr:col>
      <xdr:colOff>63500</xdr:colOff>
      <xdr:row>84</xdr:row>
      <xdr:rowOff>72389</xdr:rowOff>
    </xdr:to>
    <xdr:cxnSp macro="">
      <xdr:nvCxnSpPr>
        <xdr:cNvPr id="206" name="直線コネクタ 205">
          <a:extLst>
            <a:ext uri="{FF2B5EF4-FFF2-40B4-BE49-F238E27FC236}">
              <a16:creationId xmlns:a16="http://schemas.microsoft.com/office/drawing/2014/main" id="{50AF7C6E-4AC7-49DD-8A55-50BFE4C8CC84}"/>
            </a:ext>
          </a:extLst>
        </xdr:cNvPr>
        <xdr:cNvCxnSpPr/>
      </xdr:nvCxnSpPr>
      <xdr:spPr>
        <a:xfrm>
          <a:off x="3797300" y="14419326"/>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78739</xdr:rowOff>
    </xdr:from>
    <xdr:to>
      <xdr:col>15</xdr:col>
      <xdr:colOff>101600</xdr:colOff>
      <xdr:row>84</xdr:row>
      <xdr:rowOff>8889</xdr:rowOff>
    </xdr:to>
    <xdr:sp macro="" textlink="">
      <xdr:nvSpPr>
        <xdr:cNvPr id="207" name="楕円 206">
          <a:extLst>
            <a:ext uri="{FF2B5EF4-FFF2-40B4-BE49-F238E27FC236}">
              <a16:creationId xmlns:a16="http://schemas.microsoft.com/office/drawing/2014/main" id="{B366972B-498A-4EFC-8680-B5A8F86023CF}"/>
            </a:ext>
          </a:extLst>
        </xdr:cNvPr>
        <xdr:cNvSpPr/>
      </xdr:nvSpPr>
      <xdr:spPr>
        <a:xfrm>
          <a:off x="2857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129539</xdr:rowOff>
    </xdr:from>
    <xdr:to>
      <xdr:col>19</xdr:col>
      <xdr:colOff>177800</xdr:colOff>
      <xdr:row>84</xdr:row>
      <xdr:rowOff>17526</xdr:rowOff>
    </xdr:to>
    <xdr:cxnSp macro="">
      <xdr:nvCxnSpPr>
        <xdr:cNvPr id="208" name="直線コネクタ 207">
          <a:extLst>
            <a:ext uri="{FF2B5EF4-FFF2-40B4-BE49-F238E27FC236}">
              <a16:creationId xmlns:a16="http://schemas.microsoft.com/office/drawing/2014/main" id="{3A80F0FC-BC99-46F2-8EAF-34D55D54C0AF}"/>
            </a:ext>
          </a:extLst>
        </xdr:cNvPr>
        <xdr:cNvCxnSpPr/>
      </xdr:nvCxnSpPr>
      <xdr:spPr>
        <a:xfrm>
          <a:off x="2908300" y="14359889"/>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21589</xdr:rowOff>
    </xdr:from>
    <xdr:to>
      <xdr:col>10</xdr:col>
      <xdr:colOff>165100</xdr:colOff>
      <xdr:row>83</xdr:row>
      <xdr:rowOff>123189</xdr:rowOff>
    </xdr:to>
    <xdr:sp macro="" textlink="">
      <xdr:nvSpPr>
        <xdr:cNvPr id="209" name="楕円 208">
          <a:extLst>
            <a:ext uri="{FF2B5EF4-FFF2-40B4-BE49-F238E27FC236}">
              <a16:creationId xmlns:a16="http://schemas.microsoft.com/office/drawing/2014/main" id="{64FB4B32-3366-433E-81C8-858152BE7C98}"/>
            </a:ext>
          </a:extLst>
        </xdr:cNvPr>
        <xdr:cNvSpPr/>
      </xdr:nvSpPr>
      <xdr:spPr>
        <a:xfrm>
          <a:off x="1968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72389</xdr:rowOff>
    </xdr:from>
    <xdr:to>
      <xdr:col>15</xdr:col>
      <xdr:colOff>50800</xdr:colOff>
      <xdr:row>83</xdr:row>
      <xdr:rowOff>129539</xdr:rowOff>
    </xdr:to>
    <xdr:cxnSp macro="">
      <xdr:nvCxnSpPr>
        <xdr:cNvPr id="210" name="直線コネクタ 209">
          <a:extLst>
            <a:ext uri="{FF2B5EF4-FFF2-40B4-BE49-F238E27FC236}">
              <a16:creationId xmlns:a16="http://schemas.microsoft.com/office/drawing/2014/main" id="{60444C43-90C7-49F0-9BD2-5E6DDCB177DE}"/>
            </a:ext>
          </a:extLst>
        </xdr:cNvPr>
        <xdr:cNvCxnSpPr/>
      </xdr:nvCxnSpPr>
      <xdr:spPr>
        <a:xfrm>
          <a:off x="2019300" y="1430273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133604</xdr:rowOff>
    </xdr:from>
    <xdr:to>
      <xdr:col>6</xdr:col>
      <xdr:colOff>38100</xdr:colOff>
      <xdr:row>83</xdr:row>
      <xdr:rowOff>63754</xdr:rowOff>
    </xdr:to>
    <xdr:sp macro="" textlink="">
      <xdr:nvSpPr>
        <xdr:cNvPr id="211" name="楕円 210">
          <a:extLst>
            <a:ext uri="{FF2B5EF4-FFF2-40B4-BE49-F238E27FC236}">
              <a16:creationId xmlns:a16="http://schemas.microsoft.com/office/drawing/2014/main" id="{13E62C5E-F253-4D12-A256-DB408B1C8D0A}"/>
            </a:ext>
          </a:extLst>
        </xdr:cNvPr>
        <xdr:cNvSpPr/>
      </xdr:nvSpPr>
      <xdr:spPr>
        <a:xfrm>
          <a:off x="10795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12954</xdr:rowOff>
    </xdr:from>
    <xdr:to>
      <xdr:col>10</xdr:col>
      <xdr:colOff>114300</xdr:colOff>
      <xdr:row>83</xdr:row>
      <xdr:rowOff>72389</xdr:rowOff>
    </xdr:to>
    <xdr:cxnSp macro="">
      <xdr:nvCxnSpPr>
        <xdr:cNvPr id="212" name="直線コネクタ 211">
          <a:extLst>
            <a:ext uri="{FF2B5EF4-FFF2-40B4-BE49-F238E27FC236}">
              <a16:creationId xmlns:a16="http://schemas.microsoft.com/office/drawing/2014/main" id="{5AC72C26-FED4-4378-95E1-9E088C326100}"/>
            </a:ext>
          </a:extLst>
        </xdr:cNvPr>
        <xdr:cNvCxnSpPr/>
      </xdr:nvCxnSpPr>
      <xdr:spPr>
        <a:xfrm>
          <a:off x="1130300" y="14243304"/>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213" name="n_1aveValue【福祉施設】&#10;有形固定資産減価償却率">
          <a:extLst>
            <a:ext uri="{FF2B5EF4-FFF2-40B4-BE49-F238E27FC236}">
              <a16:creationId xmlns:a16="http://schemas.microsoft.com/office/drawing/2014/main" id="{E38956EC-56A9-4F46-979C-11D0818CDFD1}"/>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214" name="n_2aveValue【福祉施設】&#10;有形固定資産減価償却率">
          <a:extLst>
            <a:ext uri="{FF2B5EF4-FFF2-40B4-BE49-F238E27FC236}">
              <a16:creationId xmlns:a16="http://schemas.microsoft.com/office/drawing/2014/main" id="{82FD9276-1785-4295-B5BE-8AACC5358B28}"/>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215" name="n_3aveValue【福祉施設】&#10;有形固定資産減価償却率">
          <a:extLst>
            <a:ext uri="{FF2B5EF4-FFF2-40B4-BE49-F238E27FC236}">
              <a16:creationId xmlns:a16="http://schemas.microsoft.com/office/drawing/2014/main" id="{193AD568-AC11-4D0C-B13C-72EDB3924ADD}"/>
            </a:ext>
          </a:extLst>
        </xdr:cNvPr>
        <xdr:cNvSpPr txBox="1"/>
      </xdr:nvSpPr>
      <xdr:spPr>
        <a:xfrm>
          <a:off x="1816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216" name="n_4aveValue【福祉施設】&#10;有形固定資産減価償却率">
          <a:extLst>
            <a:ext uri="{FF2B5EF4-FFF2-40B4-BE49-F238E27FC236}">
              <a16:creationId xmlns:a16="http://schemas.microsoft.com/office/drawing/2014/main" id="{B5B7197E-15C5-46EF-BC4B-9E295568218E}"/>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59453</xdr:rowOff>
    </xdr:from>
    <xdr:ext cx="405111" cy="259045"/>
    <xdr:sp macro="" textlink="">
      <xdr:nvSpPr>
        <xdr:cNvPr id="217" name="n_1mainValue【福祉施設】&#10;有形固定資産減価償却率">
          <a:extLst>
            <a:ext uri="{FF2B5EF4-FFF2-40B4-BE49-F238E27FC236}">
              <a16:creationId xmlns:a16="http://schemas.microsoft.com/office/drawing/2014/main" id="{0CEB0C44-FA62-496F-B486-F54F7A16CC94}"/>
            </a:ext>
          </a:extLst>
        </xdr:cNvPr>
        <xdr:cNvSpPr txBox="1"/>
      </xdr:nvSpPr>
      <xdr:spPr>
        <a:xfrm>
          <a:off x="3582044" y="1446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218" name="n_2mainValue【福祉施設】&#10;有形固定資産減価償却率">
          <a:extLst>
            <a:ext uri="{FF2B5EF4-FFF2-40B4-BE49-F238E27FC236}">
              <a16:creationId xmlns:a16="http://schemas.microsoft.com/office/drawing/2014/main" id="{9E7045D2-AB51-4DE1-9B18-8F8E8B039CBB}"/>
            </a:ext>
          </a:extLst>
        </xdr:cNvPr>
        <xdr:cNvSpPr txBox="1"/>
      </xdr:nvSpPr>
      <xdr:spPr>
        <a:xfrm>
          <a:off x="2705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114316</xdr:rowOff>
    </xdr:from>
    <xdr:ext cx="405111" cy="259045"/>
    <xdr:sp macro="" textlink="">
      <xdr:nvSpPr>
        <xdr:cNvPr id="219" name="n_3mainValue【福祉施設】&#10;有形固定資産減価償却率">
          <a:extLst>
            <a:ext uri="{FF2B5EF4-FFF2-40B4-BE49-F238E27FC236}">
              <a16:creationId xmlns:a16="http://schemas.microsoft.com/office/drawing/2014/main" id="{60C339FF-791F-48FA-B507-272247F4C948}"/>
            </a:ext>
          </a:extLst>
        </xdr:cNvPr>
        <xdr:cNvSpPr txBox="1"/>
      </xdr:nvSpPr>
      <xdr:spPr>
        <a:xfrm>
          <a:off x="1816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54881</xdr:rowOff>
    </xdr:from>
    <xdr:ext cx="405111" cy="259045"/>
    <xdr:sp macro="" textlink="">
      <xdr:nvSpPr>
        <xdr:cNvPr id="220" name="n_4mainValue【福祉施設】&#10;有形固定資産減価償却率">
          <a:extLst>
            <a:ext uri="{FF2B5EF4-FFF2-40B4-BE49-F238E27FC236}">
              <a16:creationId xmlns:a16="http://schemas.microsoft.com/office/drawing/2014/main" id="{641F88D9-A685-4655-97A6-FF12555BC54A}"/>
            </a:ext>
          </a:extLst>
        </xdr:cNvPr>
        <xdr:cNvSpPr txBox="1"/>
      </xdr:nvSpPr>
      <xdr:spPr>
        <a:xfrm>
          <a:off x="927744" y="1428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AA67828E-C4D8-40CF-93EA-82D377F3E4F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1EF11E0E-E9F0-4554-9F28-0D703214F6C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0F7258F7-ACBD-45C4-9B78-0B84F2E5A81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84C173DF-0087-414B-AD6B-67463EBBF59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A8957D66-FBB8-4CED-8117-19AB08CD8C0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45022941-A839-4BB7-BC51-CB977671AD4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8994D40F-AC2B-40C2-914F-F16034FF67D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CDB6338D-7145-4D8E-93DF-A6D85A59047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B5FB36D2-FCC1-44D8-A8BB-FB81666EEAC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7C720EC2-7420-4839-BB5F-0D1CBFEB8E3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88C1BDD8-C38E-4A28-AC66-4AABCFCDC93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03E1BC4C-CEC4-4DAB-B0E1-52A43B12642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F4FE3680-BECF-4964-9ED3-B6D2C151BD7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881BE48D-B623-4832-8C38-0426B094D15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D316FF7C-B218-4219-8C17-D78054B662E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5A43D6D6-FD75-488C-B089-2F8A7296242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1B3EAFC2-BBAF-4213-9888-41DF3045C47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56D8E64F-39F4-49CF-BD53-05808603C12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397C7F43-8F65-4023-BD1A-F803DF39090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324C2926-E47C-4332-9A21-5389C613685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81B1AF23-A139-4613-A515-7ABD6F587C2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24EC39E5-B07C-426D-8634-BB63E0F924C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D597351E-2F0D-4CA7-B136-53C3D1F76E1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a:extLst>
            <a:ext uri="{FF2B5EF4-FFF2-40B4-BE49-F238E27FC236}">
              <a16:creationId xmlns:a16="http://schemas.microsoft.com/office/drawing/2014/main" id="{CD780E46-F212-4416-8816-75605ECBEB07}"/>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a:extLst>
            <a:ext uri="{FF2B5EF4-FFF2-40B4-BE49-F238E27FC236}">
              <a16:creationId xmlns:a16="http://schemas.microsoft.com/office/drawing/2014/main" id="{7EDF4804-22CD-4F3C-A971-BABDCB660891}"/>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a:extLst>
            <a:ext uri="{FF2B5EF4-FFF2-40B4-BE49-F238E27FC236}">
              <a16:creationId xmlns:a16="http://schemas.microsoft.com/office/drawing/2014/main" id="{80F009D9-CB98-4CAE-8E10-BCFA79E78067}"/>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a:extLst>
            <a:ext uri="{FF2B5EF4-FFF2-40B4-BE49-F238E27FC236}">
              <a16:creationId xmlns:a16="http://schemas.microsoft.com/office/drawing/2014/main" id="{40F1F5D8-D4B4-4EC1-BF5B-0AD0FBC8B78B}"/>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a:extLst>
            <a:ext uri="{FF2B5EF4-FFF2-40B4-BE49-F238E27FC236}">
              <a16:creationId xmlns:a16="http://schemas.microsoft.com/office/drawing/2014/main" id="{ACDD6D1A-FC93-4C66-AEDA-407B3260D754}"/>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249" name="【福祉施設】&#10;一人当たり面積平均値テキスト">
          <a:extLst>
            <a:ext uri="{FF2B5EF4-FFF2-40B4-BE49-F238E27FC236}">
              <a16:creationId xmlns:a16="http://schemas.microsoft.com/office/drawing/2014/main" id="{B2AD6BB6-24A0-4018-9D21-4E1B2624380C}"/>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a:extLst>
            <a:ext uri="{FF2B5EF4-FFF2-40B4-BE49-F238E27FC236}">
              <a16:creationId xmlns:a16="http://schemas.microsoft.com/office/drawing/2014/main" id="{4FF75A40-BE16-4FFE-80DB-D1F327C76834}"/>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a:extLst>
            <a:ext uri="{FF2B5EF4-FFF2-40B4-BE49-F238E27FC236}">
              <a16:creationId xmlns:a16="http://schemas.microsoft.com/office/drawing/2014/main" id="{A4D17D1E-878F-4250-B216-94DCFDB5E9A2}"/>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a:extLst>
            <a:ext uri="{FF2B5EF4-FFF2-40B4-BE49-F238E27FC236}">
              <a16:creationId xmlns:a16="http://schemas.microsoft.com/office/drawing/2014/main" id="{EFBB96A3-1D2D-48BD-A056-26BF8F3F7E9E}"/>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8A1C5C71-69F9-4050-9DE6-D2E8940085EE}"/>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54" name="フローチャート: 判断 253">
          <a:extLst>
            <a:ext uri="{FF2B5EF4-FFF2-40B4-BE49-F238E27FC236}">
              <a16:creationId xmlns:a16="http://schemas.microsoft.com/office/drawing/2014/main" id="{5069B33E-DA5A-40F9-B043-0C89CF4F687D}"/>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6232EE62-8A5B-4E11-A586-664EEC0FB08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2AC1308C-9E49-42B7-BE3D-487CFFE8568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8FBBEC26-D09E-4CE5-8E1A-D10602A0CEF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25E512C2-7F30-4E2D-801C-B3AAA8BBC48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C976F1D0-92B7-4FEE-9024-CC8FD954FD3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105411</xdr:rowOff>
    </xdr:from>
    <xdr:to>
      <xdr:col>55</xdr:col>
      <xdr:colOff>50800</xdr:colOff>
      <xdr:row>86</xdr:row>
      <xdr:rowOff>35561</xdr:rowOff>
    </xdr:to>
    <xdr:sp macro="" textlink="">
      <xdr:nvSpPr>
        <xdr:cNvPr id="260" name="楕円 259">
          <a:extLst>
            <a:ext uri="{FF2B5EF4-FFF2-40B4-BE49-F238E27FC236}">
              <a16:creationId xmlns:a16="http://schemas.microsoft.com/office/drawing/2014/main" id="{EC1487DA-0562-4553-8E8A-7026B16FB29C}"/>
            </a:ext>
          </a:extLst>
        </xdr:cNvPr>
        <xdr:cNvSpPr/>
      </xdr:nvSpPr>
      <xdr:spPr>
        <a:xfrm>
          <a:off x="10426700" y="146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20338</xdr:rowOff>
    </xdr:from>
    <xdr:ext cx="469744" cy="259045"/>
    <xdr:sp macro="" textlink="">
      <xdr:nvSpPr>
        <xdr:cNvPr id="261" name="【福祉施設】&#10;一人当たり面積該当値テキスト">
          <a:extLst>
            <a:ext uri="{FF2B5EF4-FFF2-40B4-BE49-F238E27FC236}">
              <a16:creationId xmlns:a16="http://schemas.microsoft.com/office/drawing/2014/main" id="{2965A210-A87C-4750-8A2D-3554BA90D3DF}"/>
            </a:ext>
          </a:extLst>
        </xdr:cNvPr>
        <xdr:cNvSpPr txBox="1"/>
      </xdr:nvSpPr>
      <xdr:spPr>
        <a:xfrm>
          <a:off x="10515600" y="1459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105411</xdr:rowOff>
    </xdr:from>
    <xdr:to>
      <xdr:col>50</xdr:col>
      <xdr:colOff>165100</xdr:colOff>
      <xdr:row>86</xdr:row>
      <xdr:rowOff>35561</xdr:rowOff>
    </xdr:to>
    <xdr:sp macro="" textlink="">
      <xdr:nvSpPr>
        <xdr:cNvPr id="262" name="楕円 261">
          <a:extLst>
            <a:ext uri="{FF2B5EF4-FFF2-40B4-BE49-F238E27FC236}">
              <a16:creationId xmlns:a16="http://schemas.microsoft.com/office/drawing/2014/main" id="{E07973A4-FC66-43F8-9802-6ACD8C9A5A6E}"/>
            </a:ext>
          </a:extLst>
        </xdr:cNvPr>
        <xdr:cNvSpPr/>
      </xdr:nvSpPr>
      <xdr:spPr>
        <a:xfrm>
          <a:off x="9588500" y="146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156211</xdr:rowOff>
    </xdr:from>
    <xdr:to>
      <xdr:col>55</xdr:col>
      <xdr:colOff>0</xdr:colOff>
      <xdr:row>85</xdr:row>
      <xdr:rowOff>156211</xdr:rowOff>
    </xdr:to>
    <xdr:cxnSp macro="">
      <xdr:nvCxnSpPr>
        <xdr:cNvPr id="263" name="直線コネクタ 262">
          <a:extLst>
            <a:ext uri="{FF2B5EF4-FFF2-40B4-BE49-F238E27FC236}">
              <a16:creationId xmlns:a16="http://schemas.microsoft.com/office/drawing/2014/main" id="{ED9A4427-DBDF-4F00-892E-130C7011771D}"/>
            </a:ext>
          </a:extLst>
        </xdr:cNvPr>
        <xdr:cNvCxnSpPr/>
      </xdr:nvCxnSpPr>
      <xdr:spPr>
        <a:xfrm>
          <a:off x="9639300" y="147294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105411</xdr:rowOff>
    </xdr:from>
    <xdr:to>
      <xdr:col>46</xdr:col>
      <xdr:colOff>38100</xdr:colOff>
      <xdr:row>86</xdr:row>
      <xdr:rowOff>35561</xdr:rowOff>
    </xdr:to>
    <xdr:sp macro="" textlink="">
      <xdr:nvSpPr>
        <xdr:cNvPr id="264" name="楕円 263">
          <a:extLst>
            <a:ext uri="{FF2B5EF4-FFF2-40B4-BE49-F238E27FC236}">
              <a16:creationId xmlns:a16="http://schemas.microsoft.com/office/drawing/2014/main" id="{9D9C9742-D923-49C8-9DD5-03AF858F88CE}"/>
            </a:ext>
          </a:extLst>
        </xdr:cNvPr>
        <xdr:cNvSpPr/>
      </xdr:nvSpPr>
      <xdr:spPr>
        <a:xfrm>
          <a:off x="8699500" y="146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156211</xdr:rowOff>
    </xdr:from>
    <xdr:to>
      <xdr:col>50</xdr:col>
      <xdr:colOff>114300</xdr:colOff>
      <xdr:row>85</xdr:row>
      <xdr:rowOff>156211</xdr:rowOff>
    </xdr:to>
    <xdr:cxnSp macro="">
      <xdr:nvCxnSpPr>
        <xdr:cNvPr id="265" name="直線コネクタ 264">
          <a:extLst>
            <a:ext uri="{FF2B5EF4-FFF2-40B4-BE49-F238E27FC236}">
              <a16:creationId xmlns:a16="http://schemas.microsoft.com/office/drawing/2014/main" id="{CD5931BF-ABE0-4DDD-854D-7FD9F7113139}"/>
            </a:ext>
          </a:extLst>
        </xdr:cNvPr>
        <xdr:cNvCxnSpPr/>
      </xdr:nvCxnSpPr>
      <xdr:spPr>
        <a:xfrm>
          <a:off x="8750300" y="147294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106172</xdr:rowOff>
    </xdr:from>
    <xdr:to>
      <xdr:col>41</xdr:col>
      <xdr:colOff>101600</xdr:colOff>
      <xdr:row>86</xdr:row>
      <xdr:rowOff>36322</xdr:rowOff>
    </xdr:to>
    <xdr:sp macro="" textlink="">
      <xdr:nvSpPr>
        <xdr:cNvPr id="266" name="楕円 265">
          <a:extLst>
            <a:ext uri="{FF2B5EF4-FFF2-40B4-BE49-F238E27FC236}">
              <a16:creationId xmlns:a16="http://schemas.microsoft.com/office/drawing/2014/main" id="{BCB980BB-A9E8-4211-B708-B73E8D879268}"/>
            </a:ext>
          </a:extLst>
        </xdr:cNvPr>
        <xdr:cNvSpPr/>
      </xdr:nvSpPr>
      <xdr:spPr>
        <a:xfrm>
          <a:off x="7810500" y="1467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156211</xdr:rowOff>
    </xdr:from>
    <xdr:to>
      <xdr:col>45</xdr:col>
      <xdr:colOff>177800</xdr:colOff>
      <xdr:row>85</xdr:row>
      <xdr:rowOff>156972</xdr:rowOff>
    </xdr:to>
    <xdr:cxnSp macro="">
      <xdr:nvCxnSpPr>
        <xdr:cNvPr id="267" name="直線コネクタ 266">
          <a:extLst>
            <a:ext uri="{FF2B5EF4-FFF2-40B4-BE49-F238E27FC236}">
              <a16:creationId xmlns:a16="http://schemas.microsoft.com/office/drawing/2014/main" id="{922D4D8A-D510-4EDF-A6FF-9FC74BCB8C2E}"/>
            </a:ext>
          </a:extLst>
        </xdr:cNvPr>
        <xdr:cNvCxnSpPr/>
      </xdr:nvCxnSpPr>
      <xdr:spPr>
        <a:xfrm flipV="1">
          <a:off x="7861300" y="14729461"/>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106935</xdr:rowOff>
    </xdr:from>
    <xdr:to>
      <xdr:col>36</xdr:col>
      <xdr:colOff>165100</xdr:colOff>
      <xdr:row>86</xdr:row>
      <xdr:rowOff>37085</xdr:rowOff>
    </xdr:to>
    <xdr:sp macro="" textlink="">
      <xdr:nvSpPr>
        <xdr:cNvPr id="268" name="楕円 267">
          <a:extLst>
            <a:ext uri="{FF2B5EF4-FFF2-40B4-BE49-F238E27FC236}">
              <a16:creationId xmlns:a16="http://schemas.microsoft.com/office/drawing/2014/main" id="{4B242750-ABD4-4C04-A373-00E13584D5DB}"/>
            </a:ext>
          </a:extLst>
        </xdr:cNvPr>
        <xdr:cNvSpPr/>
      </xdr:nvSpPr>
      <xdr:spPr>
        <a:xfrm>
          <a:off x="6921500" y="1468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156972</xdr:rowOff>
    </xdr:from>
    <xdr:to>
      <xdr:col>41</xdr:col>
      <xdr:colOff>50800</xdr:colOff>
      <xdr:row>85</xdr:row>
      <xdr:rowOff>157735</xdr:rowOff>
    </xdr:to>
    <xdr:cxnSp macro="">
      <xdr:nvCxnSpPr>
        <xdr:cNvPr id="269" name="直線コネクタ 268">
          <a:extLst>
            <a:ext uri="{FF2B5EF4-FFF2-40B4-BE49-F238E27FC236}">
              <a16:creationId xmlns:a16="http://schemas.microsoft.com/office/drawing/2014/main" id="{5E6231F2-0970-4DA2-8348-03223348599B}"/>
            </a:ext>
          </a:extLst>
        </xdr:cNvPr>
        <xdr:cNvCxnSpPr/>
      </xdr:nvCxnSpPr>
      <xdr:spPr>
        <a:xfrm flipV="1">
          <a:off x="6972300" y="14730222"/>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270" name="n_1aveValue【福祉施設】&#10;一人当たり面積">
          <a:extLst>
            <a:ext uri="{FF2B5EF4-FFF2-40B4-BE49-F238E27FC236}">
              <a16:creationId xmlns:a16="http://schemas.microsoft.com/office/drawing/2014/main" id="{ADEDD3ED-9262-47DD-A896-7968EB0AC8B7}"/>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271" name="n_2aveValue【福祉施設】&#10;一人当たり面積">
          <a:extLst>
            <a:ext uri="{FF2B5EF4-FFF2-40B4-BE49-F238E27FC236}">
              <a16:creationId xmlns:a16="http://schemas.microsoft.com/office/drawing/2014/main" id="{06269774-D97F-4E63-A94E-08D54B4008FD}"/>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2" name="n_3aveValue【福祉施設】&#10;一人当たり面積">
          <a:extLst>
            <a:ext uri="{FF2B5EF4-FFF2-40B4-BE49-F238E27FC236}">
              <a16:creationId xmlns:a16="http://schemas.microsoft.com/office/drawing/2014/main" id="{8A039967-CEA6-4E58-99D8-6BF6478FB13A}"/>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273" name="n_4aveValue【福祉施設】&#10;一人当たり面積">
          <a:extLst>
            <a:ext uri="{FF2B5EF4-FFF2-40B4-BE49-F238E27FC236}">
              <a16:creationId xmlns:a16="http://schemas.microsoft.com/office/drawing/2014/main" id="{72DA72C2-075D-4C45-B5EF-9CE8C3441994}"/>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26688</xdr:rowOff>
    </xdr:from>
    <xdr:ext cx="469744" cy="259045"/>
    <xdr:sp macro="" textlink="">
      <xdr:nvSpPr>
        <xdr:cNvPr id="274" name="n_1mainValue【福祉施設】&#10;一人当たり面積">
          <a:extLst>
            <a:ext uri="{FF2B5EF4-FFF2-40B4-BE49-F238E27FC236}">
              <a16:creationId xmlns:a16="http://schemas.microsoft.com/office/drawing/2014/main" id="{A4F0B05C-71CD-43C5-AA7F-DC4160A25F52}"/>
            </a:ext>
          </a:extLst>
        </xdr:cNvPr>
        <xdr:cNvSpPr txBox="1"/>
      </xdr:nvSpPr>
      <xdr:spPr>
        <a:xfrm>
          <a:off x="9391727" y="1477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26688</xdr:rowOff>
    </xdr:from>
    <xdr:ext cx="469744" cy="259045"/>
    <xdr:sp macro="" textlink="">
      <xdr:nvSpPr>
        <xdr:cNvPr id="275" name="n_2mainValue【福祉施設】&#10;一人当たり面積">
          <a:extLst>
            <a:ext uri="{FF2B5EF4-FFF2-40B4-BE49-F238E27FC236}">
              <a16:creationId xmlns:a16="http://schemas.microsoft.com/office/drawing/2014/main" id="{47A09605-4D54-46A9-899A-CE82F5CFB129}"/>
            </a:ext>
          </a:extLst>
        </xdr:cNvPr>
        <xdr:cNvSpPr txBox="1"/>
      </xdr:nvSpPr>
      <xdr:spPr>
        <a:xfrm>
          <a:off x="8515427" y="1477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27449</xdr:rowOff>
    </xdr:from>
    <xdr:ext cx="469744" cy="259045"/>
    <xdr:sp macro="" textlink="">
      <xdr:nvSpPr>
        <xdr:cNvPr id="276" name="n_3mainValue【福祉施設】&#10;一人当たり面積">
          <a:extLst>
            <a:ext uri="{FF2B5EF4-FFF2-40B4-BE49-F238E27FC236}">
              <a16:creationId xmlns:a16="http://schemas.microsoft.com/office/drawing/2014/main" id="{F6ADCC45-4BF9-413D-8D6F-926F0618B7A4}"/>
            </a:ext>
          </a:extLst>
        </xdr:cNvPr>
        <xdr:cNvSpPr txBox="1"/>
      </xdr:nvSpPr>
      <xdr:spPr>
        <a:xfrm>
          <a:off x="7626427" y="1477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28212</xdr:rowOff>
    </xdr:from>
    <xdr:ext cx="469744" cy="259045"/>
    <xdr:sp macro="" textlink="">
      <xdr:nvSpPr>
        <xdr:cNvPr id="277" name="n_4mainValue【福祉施設】&#10;一人当たり面積">
          <a:extLst>
            <a:ext uri="{FF2B5EF4-FFF2-40B4-BE49-F238E27FC236}">
              <a16:creationId xmlns:a16="http://schemas.microsoft.com/office/drawing/2014/main" id="{104B2EB4-0B82-4ECE-B3E1-9D543DC0DE72}"/>
            </a:ext>
          </a:extLst>
        </xdr:cNvPr>
        <xdr:cNvSpPr txBox="1"/>
      </xdr:nvSpPr>
      <xdr:spPr>
        <a:xfrm>
          <a:off x="6737427"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5BFC89DF-4A68-4277-B5D9-DB2D5ABCA36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7C0F4264-4EA0-47A9-95D5-D54309A58E0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6B388E5F-46A4-4E0A-A0D3-946E44DB8F0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F04E24AF-30B8-4020-BB84-9C4E5CC013A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B1D22450-1619-45CE-B61F-DB7CA3A6A6E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DD166D6A-8450-45AA-B168-FB58DAE389F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4497E11A-2E49-422E-A945-D6D9567ECF3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1F742449-2AB8-4252-B748-6C7875AFC6B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5AE7D8A7-D9A2-494C-94E5-30C5E36B25D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098EC20B-9FFB-4213-B36E-650D024A75E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AA468AF7-27A8-4637-A533-66F91850CE0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1433DC70-9358-4334-815C-E1FDB76872D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4BF0786D-9D70-42DE-8C8F-5D2C5C0D37E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E91FCA5E-CFAF-4475-82B3-259D314559B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01252C8D-257F-4C46-B9E5-306CE8AB338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EC6F14D3-8061-4AF4-B22F-0ACDF42A3A8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CE1765A9-0283-4BFC-B0FC-B3D1F5DBF60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30D7A50A-8A3A-402E-BA6B-BF73C88BF8E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639A7825-CE03-4763-9A61-B5AA2D773E4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B82A40A7-4E6F-49A9-8F01-3133ACF1FF0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BC584532-BF64-4462-B1C9-5833CAA3A31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6AE3886E-679D-4729-B732-91F7ED4AC86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A3D2C101-41D0-439D-B95B-5D2F6BEA872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9EC8B1F4-9C97-482F-AB68-F7CC497640D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7A045796-FBB8-4F6D-BA62-02402040B5D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EF8C1A4F-7DE3-456E-8373-E423BF7F6C6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D2AA4734-27FC-4DA2-A2F2-A21BE0232EC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5" name="直線コネクタ 304">
          <a:extLst>
            <a:ext uri="{FF2B5EF4-FFF2-40B4-BE49-F238E27FC236}">
              <a16:creationId xmlns:a16="http://schemas.microsoft.com/office/drawing/2014/main" id="{F73BB413-54F7-40A1-BA9C-D26CFD2AE9B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6" name="テキスト ボックス 305">
          <a:extLst>
            <a:ext uri="{FF2B5EF4-FFF2-40B4-BE49-F238E27FC236}">
              <a16:creationId xmlns:a16="http://schemas.microsoft.com/office/drawing/2014/main" id="{D0FE8818-1DEC-4346-B89F-FC162FB142A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7" name="直線コネクタ 306">
          <a:extLst>
            <a:ext uri="{FF2B5EF4-FFF2-40B4-BE49-F238E27FC236}">
              <a16:creationId xmlns:a16="http://schemas.microsoft.com/office/drawing/2014/main" id="{D85272FA-55E9-4874-B7AD-B35E31D9320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8" name="テキスト ボックス 307">
          <a:extLst>
            <a:ext uri="{FF2B5EF4-FFF2-40B4-BE49-F238E27FC236}">
              <a16:creationId xmlns:a16="http://schemas.microsoft.com/office/drawing/2014/main" id="{F4CF5EBC-34B0-4AB6-A6AD-07F9CE9B0FC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9" name="直線コネクタ 308">
          <a:extLst>
            <a:ext uri="{FF2B5EF4-FFF2-40B4-BE49-F238E27FC236}">
              <a16:creationId xmlns:a16="http://schemas.microsoft.com/office/drawing/2014/main" id="{3AC8693D-4DB6-4195-924F-F1EB4638F48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0" name="テキスト ボックス 309">
          <a:extLst>
            <a:ext uri="{FF2B5EF4-FFF2-40B4-BE49-F238E27FC236}">
              <a16:creationId xmlns:a16="http://schemas.microsoft.com/office/drawing/2014/main" id="{F02997ED-0CF6-4BA1-817A-77741987537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1" name="直線コネクタ 310">
          <a:extLst>
            <a:ext uri="{FF2B5EF4-FFF2-40B4-BE49-F238E27FC236}">
              <a16:creationId xmlns:a16="http://schemas.microsoft.com/office/drawing/2014/main" id="{2B3708CC-DFC3-4F8E-91C7-AA210642E5E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2" name="テキスト ボックス 311">
          <a:extLst>
            <a:ext uri="{FF2B5EF4-FFF2-40B4-BE49-F238E27FC236}">
              <a16:creationId xmlns:a16="http://schemas.microsoft.com/office/drawing/2014/main" id="{79BCFF89-B66F-4E78-8391-4B6DA3C9681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3" name="直線コネクタ 312">
          <a:extLst>
            <a:ext uri="{FF2B5EF4-FFF2-40B4-BE49-F238E27FC236}">
              <a16:creationId xmlns:a16="http://schemas.microsoft.com/office/drawing/2014/main" id="{A420A85B-2D50-486F-AE35-DF0A33E1AD6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4" name="テキスト ボックス 313">
          <a:extLst>
            <a:ext uri="{FF2B5EF4-FFF2-40B4-BE49-F238E27FC236}">
              <a16:creationId xmlns:a16="http://schemas.microsoft.com/office/drawing/2014/main" id="{C261DE02-8A00-487A-B813-0AB152662A2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5" name="直線コネクタ 314">
          <a:extLst>
            <a:ext uri="{FF2B5EF4-FFF2-40B4-BE49-F238E27FC236}">
              <a16:creationId xmlns:a16="http://schemas.microsoft.com/office/drawing/2014/main" id="{1209B35F-2F96-43B2-9048-6815FA0BBDB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6" name="テキスト ボックス 315">
          <a:extLst>
            <a:ext uri="{FF2B5EF4-FFF2-40B4-BE49-F238E27FC236}">
              <a16:creationId xmlns:a16="http://schemas.microsoft.com/office/drawing/2014/main" id="{774C80D4-BB1A-4FE8-B103-249B505C92B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2F601251-0A5F-43F7-A271-081FADCEBD7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a:extLst>
            <a:ext uri="{FF2B5EF4-FFF2-40B4-BE49-F238E27FC236}">
              <a16:creationId xmlns:a16="http://schemas.microsoft.com/office/drawing/2014/main" id="{35A07519-39C8-4C06-B93F-43F7F144204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319" name="直線コネクタ 318">
          <a:extLst>
            <a:ext uri="{FF2B5EF4-FFF2-40B4-BE49-F238E27FC236}">
              <a16:creationId xmlns:a16="http://schemas.microsoft.com/office/drawing/2014/main" id="{386B2415-3F88-467B-A049-00A3511E6A9D}"/>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0" name="【一般廃棄物処理施設】&#10;有形固定資産減価償却率最小値テキスト">
          <a:extLst>
            <a:ext uri="{FF2B5EF4-FFF2-40B4-BE49-F238E27FC236}">
              <a16:creationId xmlns:a16="http://schemas.microsoft.com/office/drawing/2014/main" id="{F7577360-9E65-4D6A-9A55-AF0E16C2CD7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1" name="直線コネクタ 320">
          <a:extLst>
            <a:ext uri="{FF2B5EF4-FFF2-40B4-BE49-F238E27FC236}">
              <a16:creationId xmlns:a16="http://schemas.microsoft.com/office/drawing/2014/main" id="{A1D6CBAA-6DA8-4700-863A-F66C529BDA6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322" name="【一般廃棄物処理施設】&#10;有形固定資産減価償却率最大値テキスト">
          <a:extLst>
            <a:ext uri="{FF2B5EF4-FFF2-40B4-BE49-F238E27FC236}">
              <a16:creationId xmlns:a16="http://schemas.microsoft.com/office/drawing/2014/main" id="{6F0B66F5-092E-40F8-9530-255446A812D9}"/>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323" name="直線コネクタ 322">
          <a:extLst>
            <a:ext uri="{FF2B5EF4-FFF2-40B4-BE49-F238E27FC236}">
              <a16:creationId xmlns:a16="http://schemas.microsoft.com/office/drawing/2014/main" id="{3CBD8390-2906-42EE-B310-FD85AD372739}"/>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324" name="【一般廃棄物処理施設】&#10;有形固定資産減価償却率平均値テキスト">
          <a:extLst>
            <a:ext uri="{FF2B5EF4-FFF2-40B4-BE49-F238E27FC236}">
              <a16:creationId xmlns:a16="http://schemas.microsoft.com/office/drawing/2014/main" id="{E8D04522-6407-4DA3-A408-12E72DF65D39}"/>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325" name="フローチャート: 判断 324">
          <a:extLst>
            <a:ext uri="{FF2B5EF4-FFF2-40B4-BE49-F238E27FC236}">
              <a16:creationId xmlns:a16="http://schemas.microsoft.com/office/drawing/2014/main" id="{E96568C1-6B04-42BB-B417-7879EB3F8409}"/>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326" name="フローチャート: 判断 325">
          <a:extLst>
            <a:ext uri="{FF2B5EF4-FFF2-40B4-BE49-F238E27FC236}">
              <a16:creationId xmlns:a16="http://schemas.microsoft.com/office/drawing/2014/main" id="{188E9A88-77C0-466D-8CC6-8AA0649CCA8D}"/>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327" name="フローチャート: 判断 326">
          <a:extLst>
            <a:ext uri="{FF2B5EF4-FFF2-40B4-BE49-F238E27FC236}">
              <a16:creationId xmlns:a16="http://schemas.microsoft.com/office/drawing/2014/main" id="{6B3BE7F3-1673-495B-A7A5-7B30EADB0360}"/>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328" name="フローチャート: 判断 327">
          <a:extLst>
            <a:ext uri="{FF2B5EF4-FFF2-40B4-BE49-F238E27FC236}">
              <a16:creationId xmlns:a16="http://schemas.microsoft.com/office/drawing/2014/main" id="{D480A7CB-83E4-4A82-845A-3B5B7D5394E7}"/>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329" name="フローチャート: 判断 328">
          <a:extLst>
            <a:ext uri="{FF2B5EF4-FFF2-40B4-BE49-F238E27FC236}">
              <a16:creationId xmlns:a16="http://schemas.microsoft.com/office/drawing/2014/main" id="{E0AA134D-8E1D-4AC5-9F58-8930484E31AD}"/>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48F0FB18-0CEB-4FA3-B768-A00842D3C8E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1AF82FB6-3A4B-4A62-8071-D9C42BFF119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D8E92FD0-6B91-40BF-870D-22E28274139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F67A4893-ACF2-4AD2-BE4E-44BF757E3B1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A1B73D6F-744F-4720-AADE-CE3F2B27F82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54792</xdr:rowOff>
    </xdr:from>
    <xdr:to>
      <xdr:col>85</xdr:col>
      <xdr:colOff>177800</xdr:colOff>
      <xdr:row>37</xdr:row>
      <xdr:rowOff>156392</xdr:rowOff>
    </xdr:to>
    <xdr:sp macro="" textlink="">
      <xdr:nvSpPr>
        <xdr:cNvPr id="335" name="楕円 334">
          <a:extLst>
            <a:ext uri="{FF2B5EF4-FFF2-40B4-BE49-F238E27FC236}">
              <a16:creationId xmlns:a16="http://schemas.microsoft.com/office/drawing/2014/main" id="{9780C853-5A23-4E1D-9953-FA0FC8C080F9}"/>
            </a:ext>
          </a:extLst>
        </xdr:cNvPr>
        <xdr:cNvSpPr/>
      </xdr:nvSpPr>
      <xdr:spPr>
        <a:xfrm>
          <a:off x="16268700" y="639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33219</xdr:rowOff>
    </xdr:from>
    <xdr:ext cx="405111" cy="259045"/>
    <xdr:sp macro="" textlink="">
      <xdr:nvSpPr>
        <xdr:cNvPr id="336" name="【一般廃棄物処理施設】&#10;有形固定資産減価償却率該当値テキスト">
          <a:extLst>
            <a:ext uri="{FF2B5EF4-FFF2-40B4-BE49-F238E27FC236}">
              <a16:creationId xmlns:a16="http://schemas.microsoft.com/office/drawing/2014/main" id="{0FE04EE9-7FF7-47C2-97A7-8E5020EC7C5F}"/>
            </a:ext>
          </a:extLst>
        </xdr:cNvPr>
        <xdr:cNvSpPr txBox="1"/>
      </xdr:nvSpPr>
      <xdr:spPr>
        <a:xfrm>
          <a:off x="16357600" y="6376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131536</xdr:rowOff>
    </xdr:from>
    <xdr:to>
      <xdr:col>81</xdr:col>
      <xdr:colOff>101600</xdr:colOff>
      <xdr:row>37</xdr:row>
      <xdr:rowOff>61686</xdr:rowOff>
    </xdr:to>
    <xdr:sp macro="" textlink="">
      <xdr:nvSpPr>
        <xdr:cNvPr id="337" name="楕円 336">
          <a:extLst>
            <a:ext uri="{FF2B5EF4-FFF2-40B4-BE49-F238E27FC236}">
              <a16:creationId xmlns:a16="http://schemas.microsoft.com/office/drawing/2014/main" id="{70BDBAC5-491D-4C64-972B-FE0B00FDADBA}"/>
            </a:ext>
          </a:extLst>
        </xdr:cNvPr>
        <xdr:cNvSpPr/>
      </xdr:nvSpPr>
      <xdr:spPr>
        <a:xfrm>
          <a:off x="15430500" y="63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10886</xdr:rowOff>
    </xdr:from>
    <xdr:to>
      <xdr:col>85</xdr:col>
      <xdr:colOff>127000</xdr:colOff>
      <xdr:row>37</xdr:row>
      <xdr:rowOff>105592</xdr:rowOff>
    </xdr:to>
    <xdr:cxnSp macro="">
      <xdr:nvCxnSpPr>
        <xdr:cNvPr id="338" name="直線コネクタ 337">
          <a:extLst>
            <a:ext uri="{FF2B5EF4-FFF2-40B4-BE49-F238E27FC236}">
              <a16:creationId xmlns:a16="http://schemas.microsoft.com/office/drawing/2014/main" id="{7108C75A-6EE9-465F-8488-1F27223EAF46}"/>
            </a:ext>
          </a:extLst>
        </xdr:cNvPr>
        <xdr:cNvCxnSpPr/>
      </xdr:nvCxnSpPr>
      <xdr:spPr>
        <a:xfrm>
          <a:off x="15481300" y="6354536"/>
          <a:ext cx="8382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9072</xdr:rowOff>
    </xdr:from>
    <xdr:to>
      <xdr:col>76</xdr:col>
      <xdr:colOff>165100</xdr:colOff>
      <xdr:row>36</xdr:row>
      <xdr:rowOff>110672</xdr:rowOff>
    </xdr:to>
    <xdr:sp macro="" textlink="">
      <xdr:nvSpPr>
        <xdr:cNvPr id="339" name="楕円 338">
          <a:extLst>
            <a:ext uri="{FF2B5EF4-FFF2-40B4-BE49-F238E27FC236}">
              <a16:creationId xmlns:a16="http://schemas.microsoft.com/office/drawing/2014/main" id="{607FFF64-DB3E-40FF-8804-79FE673E8567}"/>
            </a:ext>
          </a:extLst>
        </xdr:cNvPr>
        <xdr:cNvSpPr/>
      </xdr:nvSpPr>
      <xdr:spPr>
        <a:xfrm>
          <a:off x="14541500" y="618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59872</xdr:rowOff>
    </xdr:from>
    <xdr:to>
      <xdr:col>81</xdr:col>
      <xdr:colOff>50800</xdr:colOff>
      <xdr:row>37</xdr:row>
      <xdr:rowOff>10886</xdr:rowOff>
    </xdr:to>
    <xdr:cxnSp macro="">
      <xdr:nvCxnSpPr>
        <xdr:cNvPr id="340" name="直線コネクタ 339">
          <a:extLst>
            <a:ext uri="{FF2B5EF4-FFF2-40B4-BE49-F238E27FC236}">
              <a16:creationId xmlns:a16="http://schemas.microsoft.com/office/drawing/2014/main" id="{D8CFC4B7-CD47-4226-A3B7-2CEAAE79C217}"/>
            </a:ext>
          </a:extLst>
        </xdr:cNvPr>
        <xdr:cNvCxnSpPr/>
      </xdr:nvCxnSpPr>
      <xdr:spPr>
        <a:xfrm>
          <a:off x="14592300" y="6232072"/>
          <a:ext cx="889000" cy="1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4173</xdr:rowOff>
    </xdr:from>
    <xdr:to>
      <xdr:col>72</xdr:col>
      <xdr:colOff>38100</xdr:colOff>
      <xdr:row>36</xdr:row>
      <xdr:rowOff>105773</xdr:rowOff>
    </xdr:to>
    <xdr:sp macro="" textlink="">
      <xdr:nvSpPr>
        <xdr:cNvPr id="341" name="楕円 340">
          <a:extLst>
            <a:ext uri="{FF2B5EF4-FFF2-40B4-BE49-F238E27FC236}">
              <a16:creationId xmlns:a16="http://schemas.microsoft.com/office/drawing/2014/main" id="{6D93AE3C-21C1-405A-A45C-1B32C769DB8F}"/>
            </a:ext>
          </a:extLst>
        </xdr:cNvPr>
        <xdr:cNvSpPr/>
      </xdr:nvSpPr>
      <xdr:spPr>
        <a:xfrm>
          <a:off x="13652500" y="61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54973</xdr:rowOff>
    </xdr:from>
    <xdr:to>
      <xdr:col>76</xdr:col>
      <xdr:colOff>114300</xdr:colOff>
      <xdr:row>36</xdr:row>
      <xdr:rowOff>59872</xdr:rowOff>
    </xdr:to>
    <xdr:cxnSp macro="">
      <xdr:nvCxnSpPr>
        <xdr:cNvPr id="342" name="直線コネクタ 341">
          <a:extLst>
            <a:ext uri="{FF2B5EF4-FFF2-40B4-BE49-F238E27FC236}">
              <a16:creationId xmlns:a16="http://schemas.microsoft.com/office/drawing/2014/main" id="{B9D7F139-11E6-436A-A3D3-FEC846FF9A9B}"/>
            </a:ext>
          </a:extLst>
        </xdr:cNvPr>
        <xdr:cNvCxnSpPr/>
      </xdr:nvCxnSpPr>
      <xdr:spPr>
        <a:xfrm>
          <a:off x="13703300" y="622717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38463</xdr:rowOff>
    </xdr:from>
    <xdr:to>
      <xdr:col>67</xdr:col>
      <xdr:colOff>101600</xdr:colOff>
      <xdr:row>36</xdr:row>
      <xdr:rowOff>140063</xdr:rowOff>
    </xdr:to>
    <xdr:sp macro="" textlink="">
      <xdr:nvSpPr>
        <xdr:cNvPr id="343" name="楕円 342">
          <a:extLst>
            <a:ext uri="{FF2B5EF4-FFF2-40B4-BE49-F238E27FC236}">
              <a16:creationId xmlns:a16="http://schemas.microsoft.com/office/drawing/2014/main" id="{0BDB5419-DB0E-4906-A247-9C754747813F}"/>
            </a:ext>
          </a:extLst>
        </xdr:cNvPr>
        <xdr:cNvSpPr/>
      </xdr:nvSpPr>
      <xdr:spPr>
        <a:xfrm>
          <a:off x="12763500" y="621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54973</xdr:rowOff>
    </xdr:from>
    <xdr:to>
      <xdr:col>71</xdr:col>
      <xdr:colOff>177800</xdr:colOff>
      <xdr:row>36</xdr:row>
      <xdr:rowOff>89263</xdr:rowOff>
    </xdr:to>
    <xdr:cxnSp macro="">
      <xdr:nvCxnSpPr>
        <xdr:cNvPr id="344" name="直線コネクタ 343">
          <a:extLst>
            <a:ext uri="{FF2B5EF4-FFF2-40B4-BE49-F238E27FC236}">
              <a16:creationId xmlns:a16="http://schemas.microsoft.com/office/drawing/2014/main" id="{538A81F4-3915-46DA-B046-DF1DABA3749B}"/>
            </a:ext>
          </a:extLst>
        </xdr:cNvPr>
        <xdr:cNvCxnSpPr/>
      </xdr:nvCxnSpPr>
      <xdr:spPr>
        <a:xfrm flipV="1">
          <a:off x="12814300" y="622717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82204</xdr:rowOff>
    </xdr:from>
    <xdr:ext cx="405111" cy="259045"/>
    <xdr:sp macro="" textlink="">
      <xdr:nvSpPr>
        <xdr:cNvPr id="345" name="n_1aveValue【一般廃棄物処理施設】&#10;有形固定資産減価償却率">
          <a:extLst>
            <a:ext uri="{FF2B5EF4-FFF2-40B4-BE49-F238E27FC236}">
              <a16:creationId xmlns:a16="http://schemas.microsoft.com/office/drawing/2014/main" id="{B5A2A35E-957F-4CB4-98F2-BCCC53EE29AA}"/>
            </a:ext>
          </a:extLst>
        </xdr:cNvPr>
        <xdr:cNvSpPr txBox="1"/>
      </xdr:nvSpPr>
      <xdr:spPr>
        <a:xfrm>
          <a:off x="15266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109962</xdr:rowOff>
    </xdr:from>
    <xdr:ext cx="405111" cy="259045"/>
    <xdr:sp macro="" textlink="">
      <xdr:nvSpPr>
        <xdr:cNvPr id="346" name="n_2aveValue【一般廃棄物処理施設】&#10;有形固定資産減価償却率">
          <a:extLst>
            <a:ext uri="{FF2B5EF4-FFF2-40B4-BE49-F238E27FC236}">
              <a16:creationId xmlns:a16="http://schemas.microsoft.com/office/drawing/2014/main" id="{0D48B17B-075D-44DA-BCA3-C0031FD61D72}"/>
            </a:ext>
          </a:extLst>
        </xdr:cNvPr>
        <xdr:cNvSpPr txBox="1"/>
      </xdr:nvSpPr>
      <xdr:spPr>
        <a:xfrm>
          <a:off x="14389744" y="662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347" name="n_3aveValue【一般廃棄物処理施設】&#10;有形固定資産減価償却率">
          <a:extLst>
            <a:ext uri="{FF2B5EF4-FFF2-40B4-BE49-F238E27FC236}">
              <a16:creationId xmlns:a16="http://schemas.microsoft.com/office/drawing/2014/main" id="{A678EB69-5F25-485F-8514-9AA076547936}"/>
            </a:ext>
          </a:extLst>
        </xdr:cNvPr>
        <xdr:cNvSpPr txBox="1"/>
      </xdr:nvSpPr>
      <xdr:spPr>
        <a:xfrm>
          <a:off x="13500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348" name="n_4aveValue【一般廃棄物処理施設】&#10;有形固定資産減価償却率">
          <a:extLst>
            <a:ext uri="{FF2B5EF4-FFF2-40B4-BE49-F238E27FC236}">
              <a16:creationId xmlns:a16="http://schemas.microsoft.com/office/drawing/2014/main" id="{21306810-8F37-45C0-984A-6AF0DA5439EA}"/>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78213</xdr:rowOff>
    </xdr:from>
    <xdr:ext cx="405111" cy="259045"/>
    <xdr:sp macro="" textlink="">
      <xdr:nvSpPr>
        <xdr:cNvPr id="349" name="n_1mainValue【一般廃棄物処理施設】&#10;有形固定資産減価償却率">
          <a:extLst>
            <a:ext uri="{FF2B5EF4-FFF2-40B4-BE49-F238E27FC236}">
              <a16:creationId xmlns:a16="http://schemas.microsoft.com/office/drawing/2014/main" id="{94D48EED-3DB1-4601-87AD-1A1C82B93674}"/>
            </a:ext>
          </a:extLst>
        </xdr:cNvPr>
        <xdr:cNvSpPr txBox="1"/>
      </xdr:nvSpPr>
      <xdr:spPr>
        <a:xfrm>
          <a:off x="15266044"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127199</xdr:rowOff>
    </xdr:from>
    <xdr:ext cx="405111" cy="259045"/>
    <xdr:sp macro="" textlink="">
      <xdr:nvSpPr>
        <xdr:cNvPr id="350" name="n_2mainValue【一般廃棄物処理施設】&#10;有形固定資産減価償却率">
          <a:extLst>
            <a:ext uri="{FF2B5EF4-FFF2-40B4-BE49-F238E27FC236}">
              <a16:creationId xmlns:a16="http://schemas.microsoft.com/office/drawing/2014/main" id="{EDD93277-53EC-469C-A9D9-15BE87D8F167}"/>
            </a:ext>
          </a:extLst>
        </xdr:cNvPr>
        <xdr:cNvSpPr txBox="1"/>
      </xdr:nvSpPr>
      <xdr:spPr>
        <a:xfrm>
          <a:off x="14389744" y="595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122300</xdr:rowOff>
    </xdr:from>
    <xdr:ext cx="405111" cy="259045"/>
    <xdr:sp macro="" textlink="">
      <xdr:nvSpPr>
        <xdr:cNvPr id="351" name="n_3mainValue【一般廃棄物処理施設】&#10;有形固定資産減価償却率">
          <a:extLst>
            <a:ext uri="{FF2B5EF4-FFF2-40B4-BE49-F238E27FC236}">
              <a16:creationId xmlns:a16="http://schemas.microsoft.com/office/drawing/2014/main" id="{1F320C64-B4CE-41F0-84EF-E11204AE089A}"/>
            </a:ext>
          </a:extLst>
        </xdr:cNvPr>
        <xdr:cNvSpPr txBox="1"/>
      </xdr:nvSpPr>
      <xdr:spPr>
        <a:xfrm>
          <a:off x="13500744" y="595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156590</xdr:rowOff>
    </xdr:from>
    <xdr:ext cx="405111" cy="259045"/>
    <xdr:sp macro="" textlink="">
      <xdr:nvSpPr>
        <xdr:cNvPr id="352" name="n_4mainValue【一般廃棄物処理施設】&#10;有形固定資産減価償却率">
          <a:extLst>
            <a:ext uri="{FF2B5EF4-FFF2-40B4-BE49-F238E27FC236}">
              <a16:creationId xmlns:a16="http://schemas.microsoft.com/office/drawing/2014/main" id="{14FE5346-C591-482B-A324-823DBFD73186}"/>
            </a:ext>
          </a:extLst>
        </xdr:cNvPr>
        <xdr:cNvSpPr txBox="1"/>
      </xdr:nvSpPr>
      <xdr:spPr>
        <a:xfrm>
          <a:off x="12611744" y="598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C49318BD-F2DA-4A85-AED0-29F3D8A29DC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8A5F8439-21C4-4DBA-8126-D6F328FCD00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49D7E285-2682-4846-8661-08CC3FED4A0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86804EDD-E959-4FA4-A868-05C282B28C4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36A09145-C7D8-477C-AABA-A89AA1792C6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C3C66FD5-3F02-4CCB-BA57-AF689351F70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CE676752-15C1-470F-924F-00C1C12B05E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5A836AAA-0E00-4C7B-A360-0E3A17F8D80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8B65395A-A421-42E4-B95D-2F1BAA1B9FC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103F7E9F-4B30-44BC-BD78-FDF7BCA2449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928DA0E6-BA40-4773-99AD-821D38FE964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4" name="テキスト ボックス 363">
          <a:extLst>
            <a:ext uri="{FF2B5EF4-FFF2-40B4-BE49-F238E27FC236}">
              <a16:creationId xmlns:a16="http://schemas.microsoft.com/office/drawing/2014/main" id="{117169BD-4BBC-4FF0-BA8D-FA518FA173E9}"/>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DA7C9B25-7474-49EC-8A41-1A653008425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366" name="テキスト ボックス 365">
          <a:extLst>
            <a:ext uri="{FF2B5EF4-FFF2-40B4-BE49-F238E27FC236}">
              <a16:creationId xmlns:a16="http://schemas.microsoft.com/office/drawing/2014/main" id="{091F024C-D21A-4A14-A014-1736D07896B4}"/>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7E7924FD-E6C5-4882-A4B0-2D1E8DED470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68" name="テキスト ボックス 367">
          <a:extLst>
            <a:ext uri="{FF2B5EF4-FFF2-40B4-BE49-F238E27FC236}">
              <a16:creationId xmlns:a16="http://schemas.microsoft.com/office/drawing/2014/main" id="{E15CA33B-86F6-44C3-B63D-E4748907D102}"/>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8788E650-C5E6-4175-A8E2-2CF0BD2E1B5A}"/>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370" name="テキスト ボックス 369">
          <a:extLst>
            <a:ext uri="{FF2B5EF4-FFF2-40B4-BE49-F238E27FC236}">
              <a16:creationId xmlns:a16="http://schemas.microsoft.com/office/drawing/2014/main" id="{1D9B434B-994D-4A23-B466-E62BBFEA96D0}"/>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8D51C408-1BD3-4D84-8D95-75FA80B6612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72" name="テキスト ボックス 371">
          <a:extLst>
            <a:ext uri="{FF2B5EF4-FFF2-40B4-BE49-F238E27FC236}">
              <a16:creationId xmlns:a16="http://schemas.microsoft.com/office/drawing/2014/main" id="{72370323-9A8D-4A07-BADA-ACC454751A89}"/>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7EC78365-5A5A-4EB4-A361-06C47328362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374" name="テキスト ボックス 373">
          <a:extLst>
            <a:ext uri="{FF2B5EF4-FFF2-40B4-BE49-F238E27FC236}">
              <a16:creationId xmlns:a16="http://schemas.microsoft.com/office/drawing/2014/main" id="{C918C968-F13D-42E9-A103-2404D49989EB}"/>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ED19EEC9-8464-4823-A57C-DB92D2E7E8E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376" name="直線コネクタ 375">
          <a:extLst>
            <a:ext uri="{FF2B5EF4-FFF2-40B4-BE49-F238E27FC236}">
              <a16:creationId xmlns:a16="http://schemas.microsoft.com/office/drawing/2014/main" id="{9071A290-28DA-4407-8C74-3D7C6E46118F}"/>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377" name="【一般廃棄物処理施設】&#10;一人当たり有形固定資産（償却資産）額最小値テキスト">
          <a:extLst>
            <a:ext uri="{FF2B5EF4-FFF2-40B4-BE49-F238E27FC236}">
              <a16:creationId xmlns:a16="http://schemas.microsoft.com/office/drawing/2014/main" id="{90998DD3-959D-4063-93EA-D26D4D942844}"/>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378" name="直線コネクタ 377">
          <a:extLst>
            <a:ext uri="{FF2B5EF4-FFF2-40B4-BE49-F238E27FC236}">
              <a16:creationId xmlns:a16="http://schemas.microsoft.com/office/drawing/2014/main" id="{FF603DB7-1DAF-44F9-A2C9-64829C6A78BC}"/>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E3EE3272-F68D-4F06-B259-0B91B6AEDDB8}"/>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380" name="直線コネクタ 379">
          <a:extLst>
            <a:ext uri="{FF2B5EF4-FFF2-40B4-BE49-F238E27FC236}">
              <a16:creationId xmlns:a16="http://schemas.microsoft.com/office/drawing/2014/main" id="{2521A410-E546-41F1-9433-2B6AA0BA837D}"/>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A9A4B4AC-1876-45A7-9147-016FE8F65292}"/>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382" name="フローチャート: 判断 381">
          <a:extLst>
            <a:ext uri="{FF2B5EF4-FFF2-40B4-BE49-F238E27FC236}">
              <a16:creationId xmlns:a16="http://schemas.microsoft.com/office/drawing/2014/main" id="{74B69D78-10CD-4DC1-9E98-547A3E33835C}"/>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383" name="フローチャート: 判断 382">
          <a:extLst>
            <a:ext uri="{FF2B5EF4-FFF2-40B4-BE49-F238E27FC236}">
              <a16:creationId xmlns:a16="http://schemas.microsoft.com/office/drawing/2014/main" id="{5005613C-2CEB-474A-A50E-A2573ACCC61A}"/>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384" name="フローチャート: 判断 383">
          <a:extLst>
            <a:ext uri="{FF2B5EF4-FFF2-40B4-BE49-F238E27FC236}">
              <a16:creationId xmlns:a16="http://schemas.microsoft.com/office/drawing/2014/main" id="{A737B580-FD3C-4D5C-BC1B-CA286329DD54}"/>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385" name="フローチャート: 判断 384">
          <a:extLst>
            <a:ext uri="{FF2B5EF4-FFF2-40B4-BE49-F238E27FC236}">
              <a16:creationId xmlns:a16="http://schemas.microsoft.com/office/drawing/2014/main" id="{A4EFB2D0-195D-4912-82DE-94770C982C23}"/>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386" name="フローチャート: 判断 385">
          <a:extLst>
            <a:ext uri="{FF2B5EF4-FFF2-40B4-BE49-F238E27FC236}">
              <a16:creationId xmlns:a16="http://schemas.microsoft.com/office/drawing/2014/main" id="{7A485191-EB2A-42D1-8778-1DB14EDBA97A}"/>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333B46B3-189D-4C35-A3C7-7639AD35723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6D28C96F-BEAD-478A-8B8A-59382FBDB59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B845A810-5B14-4EB0-A135-F8C84127195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25EF14C6-9F14-4E2A-AE10-581A1C7B55F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35E1CA4B-AF51-43C8-BCA7-C86D5E33D93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140624</xdr:rowOff>
    </xdr:from>
    <xdr:to>
      <xdr:col>116</xdr:col>
      <xdr:colOff>114300</xdr:colOff>
      <xdr:row>42</xdr:row>
      <xdr:rowOff>70774</xdr:rowOff>
    </xdr:to>
    <xdr:sp macro="" textlink="">
      <xdr:nvSpPr>
        <xdr:cNvPr id="392" name="楕円 391">
          <a:extLst>
            <a:ext uri="{FF2B5EF4-FFF2-40B4-BE49-F238E27FC236}">
              <a16:creationId xmlns:a16="http://schemas.microsoft.com/office/drawing/2014/main" id="{D6F4401B-198B-4348-88C4-8B271467A286}"/>
            </a:ext>
          </a:extLst>
        </xdr:cNvPr>
        <xdr:cNvSpPr/>
      </xdr:nvSpPr>
      <xdr:spPr>
        <a:xfrm>
          <a:off x="22110700" y="717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34377" cy="259045"/>
    <xdr:sp macro="" textlink="">
      <xdr:nvSpPr>
        <xdr:cNvPr id="393" name="【一般廃棄物処理施設】&#10;一人当たり有形固定資産（償却資産）額該当値テキスト">
          <a:extLst>
            <a:ext uri="{FF2B5EF4-FFF2-40B4-BE49-F238E27FC236}">
              <a16:creationId xmlns:a16="http://schemas.microsoft.com/office/drawing/2014/main" id="{9814F39B-B2F0-4EB9-9BF9-BB3A10903205}"/>
            </a:ext>
          </a:extLst>
        </xdr:cNvPr>
        <xdr:cNvSpPr txBox="1"/>
      </xdr:nvSpPr>
      <xdr:spPr>
        <a:xfrm>
          <a:off x="22199600" y="710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139567</xdr:rowOff>
    </xdr:from>
    <xdr:to>
      <xdr:col>112</xdr:col>
      <xdr:colOff>38100</xdr:colOff>
      <xdr:row>42</xdr:row>
      <xdr:rowOff>69717</xdr:rowOff>
    </xdr:to>
    <xdr:sp macro="" textlink="">
      <xdr:nvSpPr>
        <xdr:cNvPr id="394" name="楕円 393">
          <a:extLst>
            <a:ext uri="{FF2B5EF4-FFF2-40B4-BE49-F238E27FC236}">
              <a16:creationId xmlns:a16="http://schemas.microsoft.com/office/drawing/2014/main" id="{92016516-6A5E-4319-9557-A2D7E20112A5}"/>
            </a:ext>
          </a:extLst>
        </xdr:cNvPr>
        <xdr:cNvSpPr/>
      </xdr:nvSpPr>
      <xdr:spPr>
        <a:xfrm>
          <a:off x="21272500" y="716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18917</xdr:rowOff>
    </xdr:from>
    <xdr:to>
      <xdr:col>116</xdr:col>
      <xdr:colOff>63500</xdr:colOff>
      <xdr:row>42</xdr:row>
      <xdr:rowOff>19974</xdr:rowOff>
    </xdr:to>
    <xdr:cxnSp macro="">
      <xdr:nvCxnSpPr>
        <xdr:cNvPr id="395" name="直線コネクタ 394">
          <a:extLst>
            <a:ext uri="{FF2B5EF4-FFF2-40B4-BE49-F238E27FC236}">
              <a16:creationId xmlns:a16="http://schemas.microsoft.com/office/drawing/2014/main" id="{9C7585A2-F8EE-452D-9BC5-1FCDEFF12C1F}"/>
            </a:ext>
          </a:extLst>
        </xdr:cNvPr>
        <xdr:cNvCxnSpPr/>
      </xdr:nvCxnSpPr>
      <xdr:spPr>
        <a:xfrm>
          <a:off x="21323300" y="7219817"/>
          <a:ext cx="838200" cy="1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137857</xdr:rowOff>
    </xdr:from>
    <xdr:to>
      <xdr:col>107</xdr:col>
      <xdr:colOff>101600</xdr:colOff>
      <xdr:row>42</xdr:row>
      <xdr:rowOff>68007</xdr:rowOff>
    </xdr:to>
    <xdr:sp macro="" textlink="">
      <xdr:nvSpPr>
        <xdr:cNvPr id="396" name="楕円 395">
          <a:extLst>
            <a:ext uri="{FF2B5EF4-FFF2-40B4-BE49-F238E27FC236}">
              <a16:creationId xmlns:a16="http://schemas.microsoft.com/office/drawing/2014/main" id="{9ADAA8BA-B56D-4A13-823B-29D758EAA8DC}"/>
            </a:ext>
          </a:extLst>
        </xdr:cNvPr>
        <xdr:cNvSpPr/>
      </xdr:nvSpPr>
      <xdr:spPr>
        <a:xfrm>
          <a:off x="20383500" y="71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17207</xdr:rowOff>
    </xdr:from>
    <xdr:to>
      <xdr:col>111</xdr:col>
      <xdr:colOff>177800</xdr:colOff>
      <xdr:row>42</xdr:row>
      <xdr:rowOff>18917</xdr:rowOff>
    </xdr:to>
    <xdr:cxnSp macro="">
      <xdr:nvCxnSpPr>
        <xdr:cNvPr id="397" name="直線コネクタ 396">
          <a:extLst>
            <a:ext uri="{FF2B5EF4-FFF2-40B4-BE49-F238E27FC236}">
              <a16:creationId xmlns:a16="http://schemas.microsoft.com/office/drawing/2014/main" id="{DFDD5584-0641-4F9D-A5A8-0462FABFB88F}"/>
            </a:ext>
          </a:extLst>
        </xdr:cNvPr>
        <xdr:cNvCxnSpPr/>
      </xdr:nvCxnSpPr>
      <xdr:spPr>
        <a:xfrm>
          <a:off x="20434300" y="7218107"/>
          <a:ext cx="889000" cy="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137852</xdr:rowOff>
    </xdr:from>
    <xdr:to>
      <xdr:col>102</xdr:col>
      <xdr:colOff>165100</xdr:colOff>
      <xdr:row>42</xdr:row>
      <xdr:rowOff>68002</xdr:rowOff>
    </xdr:to>
    <xdr:sp macro="" textlink="">
      <xdr:nvSpPr>
        <xdr:cNvPr id="398" name="楕円 397">
          <a:extLst>
            <a:ext uri="{FF2B5EF4-FFF2-40B4-BE49-F238E27FC236}">
              <a16:creationId xmlns:a16="http://schemas.microsoft.com/office/drawing/2014/main" id="{DF4882B9-20C3-4BF6-928E-824E756E2733}"/>
            </a:ext>
          </a:extLst>
        </xdr:cNvPr>
        <xdr:cNvSpPr/>
      </xdr:nvSpPr>
      <xdr:spPr>
        <a:xfrm>
          <a:off x="19494500" y="716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17202</xdr:rowOff>
    </xdr:from>
    <xdr:to>
      <xdr:col>107</xdr:col>
      <xdr:colOff>50800</xdr:colOff>
      <xdr:row>42</xdr:row>
      <xdr:rowOff>17207</xdr:rowOff>
    </xdr:to>
    <xdr:cxnSp macro="">
      <xdr:nvCxnSpPr>
        <xdr:cNvPr id="399" name="直線コネクタ 398">
          <a:extLst>
            <a:ext uri="{FF2B5EF4-FFF2-40B4-BE49-F238E27FC236}">
              <a16:creationId xmlns:a16="http://schemas.microsoft.com/office/drawing/2014/main" id="{03E19D54-1E99-44BC-8452-5D9BFA2F782F}"/>
            </a:ext>
          </a:extLst>
        </xdr:cNvPr>
        <xdr:cNvCxnSpPr/>
      </xdr:nvCxnSpPr>
      <xdr:spPr>
        <a:xfrm>
          <a:off x="19545300" y="7218102"/>
          <a:ext cx="88900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142195</xdr:rowOff>
    </xdr:from>
    <xdr:to>
      <xdr:col>98</xdr:col>
      <xdr:colOff>38100</xdr:colOff>
      <xdr:row>42</xdr:row>
      <xdr:rowOff>72345</xdr:rowOff>
    </xdr:to>
    <xdr:sp macro="" textlink="">
      <xdr:nvSpPr>
        <xdr:cNvPr id="400" name="楕円 399">
          <a:extLst>
            <a:ext uri="{FF2B5EF4-FFF2-40B4-BE49-F238E27FC236}">
              <a16:creationId xmlns:a16="http://schemas.microsoft.com/office/drawing/2014/main" id="{E3A027F0-F3C0-4369-8335-15B2F51EBAD7}"/>
            </a:ext>
          </a:extLst>
        </xdr:cNvPr>
        <xdr:cNvSpPr/>
      </xdr:nvSpPr>
      <xdr:spPr>
        <a:xfrm>
          <a:off x="18605500" y="717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17202</xdr:rowOff>
    </xdr:from>
    <xdr:to>
      <xdr:col>102</xdr:col>
      <xdr:colOff>114300</xdr:colOff>
      <xdr:row>42</xdr:row>
      <xdr:rowOff>21545</xdr:rowOff>
    </xdr:to>
    <xdr:cxnSp macro="">
      <xdr:nvCxnSpPr>
        <xdr:cNvPr id="401" name="直線コネクタ 400">
          <a:extLst>
            <a:ext uri="{FF2B5EF4-FFF2-40B4-BE49-F238E27FC236}">
              <a16:creationId xmlns:a16="http://schemas.microsoft.com/office/drawing/2014/main" id="{165A4CE3-C57B-47B5-B02F-CCEC99CCD6D9}"/>
            </a:ext>
          </a:extLst>
        </xdr:cNvPr>
        <xdr:cNvCxnSpPr/>
      </xdr:nvCxnSpPr>
      <xdr:spPr>
        <a:xfrm flipV="1">
          <a:off x="18656300" y="7218102"/>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FB1F1989-3B64-4A2A-AAD7-28777E59CBD3}"/>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45A4ACAE-0C10-46E6-8D41-D9D36E17618C}"/>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039712A8-94D7-4B9F-9CE8-00687E2EC750}"/>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39C2FE14-B439-45D3-B757-1D6B046C0328}"/>
            </a:ext>
          </a:extLst>
        </xdr:cNvPr>
        <xdr:cNvSpPr txBox="1"/>
      </xdr:nvSpPr>
      <xdr:spPr>
        <a:xfrm>
          <a:off x="18356795"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60844</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96C337FF-2C94-4A29-9100-0B978D54FB20}"/>
            </a:ext>
          </a:extLst>
        </xdr:cNvPr>
        <xdr:cNvSpPr txBox="1"/>
      </xdr:nvSpPr>
      <xdr:spPr>
        <a:xfrm>
          <a:off x="21011095" y="7261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59134</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4590BB42-E081-4DB1-8240-7CF78E778458}"/>
            </a:ext>
          </a:extLst>
        </xdr:cNvPr>
        <xdr:cNvSpPr txBox="1"/>
      </xdr:nvSpPr>
      <xdr:spPr>
        <a:xfrm>
          <a:off x="20134795" y="7260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59129</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88B82C99-507A-4F02-81B3-CA02CB2970F0}"/>
            </a:ext>
          </a:extLst>
        </xdr:cNvPr>
        <xdr:cNvSpPr txBox="1"/>
      </xdr:nvSpPr>
      <xdr:spPr>
        <a:xfrm>
          <a:off x="19245795" y="7260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63472</xdr:rowOff>
    </xdr:from>
    <xdr:ext cx="534377" cy="259045"/>
    <xdr:sp macro="" textlink="">
      <xdr:nvSpPr>
        <xdr:cNvPr id="409" name="n_4mainValue【一般廃棄物処理施設】&#10;一人当たり有形固定資産（償却資産）額">
          <a:extLst>
            <a:ext uri="{FF2B5EF4-FFF2-40B4-BE49-F238E27FC236}">
              <a16:creationId xmlns:a16="http://schemas.microsoft.com/office/drawing/2014/main" id="{689197C2-2F99-4672-97B2-731308732403}"/>
            </a:ext>
          </a:extLst>
        </xdr:cNvPr>
        <xdr:cNvSpPr txBox="1"/>
      </xdr:nvSpPr>
      <xdr:spPr>
        <a:xfrm>
          <a:off x="18389111" y="726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3B1FA4E8-9160-469F-BB14-47BE640A8A7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0DA2B3FF-7973-4261-9605-B00B7008268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10AFF584-CADF-440A-8D52-CC052C8AA9F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EA68684C-29FC-476F-9787-81EAFB06F65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218EF46C-2EBB-416D-9069-7B596FA45B8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D6EB1D2B-4541-4B2F-97B2-5B5CD1F0099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4A72F2EA-F8B2-4FD7-A425-3FCEE40335E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25637210-354D-4A17-9050-B55DF2CA33C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ADCCD299-7521-4470-B090-9B6CF5FF812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06F0C910-F0DD-434D-AC64-F3D57E3E6A8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2CAC5638-8A73-4910-A1D0-F53974134E9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F364A209-6737-46F6-A4B2-47807EA3609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C0603155-9095-4B28-ABB5-41129F9D8E5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F7EEEB2E-389F-49DB-9A9C-A6E85F932D6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8A67D2AA-1BF2-45BB-B46B-FE38D904115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BA873B27-87A8-483C-AAD7-195DC646C73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D41EA5DD-26E1-4D1C-8E53-D2D2D032F3B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94D95FFA-A8E1-4BB1-83F6-728F38E2D47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0375642C-344F-4C04-A6BC-3E2F2D1F394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9AF66BDE-86D9-499C-AD57-A33A5565FDC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2F6455CC-A52E-429E-B56E-ED2774CCA9B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C4908653-FD23-484A-9489-50774E91C6B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A6DF31DD-5369-4AFB-9824-645F20E439F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21FE9888-2EF3-4A21-A505-AE75DF27F5F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434" name="直線コネクタ 433">
          <a:extLst>
            <a:ext uri="{FF2B5EF4-FFF2-40B4-BE49-F238E27FC236}">
              <a16:creationId xmlns:a16="http://schemas.microsoft.com/office/drawing/2014/main" id="{8DB2CE71-5032-43F5-B502-8686FD206600}"/>
            </a:ext>
          </a:extLst>
        </xdr:cNvPr>
        <xdr:cNvCxnSpPr/>
      </xdr:nvCxnSpPr>
      <xdr:spPr>
        <a:xfrm flipV="1">
          <a:off x="16318864" y="950404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435" name="【保健センター・保健所】&#10;有形固定資産減価償却率最小値テキスト">
          <a:extLst>
            <a:ext uri="{FF2B5EF4-FFF2-40B4-BE49-F238E27FC236}">
              <a16:creationId xmlns:a16="http://schemas.microsoft.com/office/drawing/2014/main" id="{BF683262-B1C7-4002-B210-8147BBFCEC32}"/>
            </a:ext>
          </a:extLst>
        </xdr:cNvPr>
        <xdr:cNvSpPr txBox="1"/>
      </xdr:nvSpPr>
      <xdr:spPr>
        <a:xfrm>
          <a:off x="16357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436" name="直線コネクタ 435">
          <a:extLst>
            <a:ext uri="{FF2B5EF4-FFF2-40B4-BE49-F238E27FC236}">
              <a16:creationId xmlns:a16="http://schemas.microsoft.com/office/drawing/2014/main" id="{A89F5D67-DAFE-4442-9FA7-2452EF4441A2}"/>
            </a:ext>
          </a:extLst>
        </xdr:cNvPr>
        <xdr:cNvCxnSpPr/>
      </xdr:nvCxnSpPr>
      <xdr:spPr>
        <a:xfrm>
          <a:off x="16230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E82DCD2F-E45C-4611-852A-FF15AC69449A}"/>
            </a:ext>
          </a:extLst>
        </xdr:cNvPr>
        <xdr:cNvSpPr txBox="1"/>
      </xdr:nvSpPr>
      <xdr:spPr>
        <a:xfrm>
          <a:off x="1635760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438" name="直線コネクタ 437">
          <a:extLst>
            <a:ext uri="{FF2B5EF4-FFF2-40B4-BE49-F238E27FC236}">
              <a16:creationId xmlns:a16="http://schemas.microsoft.com/office/drawing/2014/main" id="{2779E0A5-9C43-40E8-AA1D-EC9D6F2D3E39}"/>
            </a:ext>
          </a:extLst>
        </xdr:cNvPr>
        <xdr:cNvCxnSpPr/>
      </xdr:nvCxnSpPr>
      <xdr:spPr>
        <a:xfrm>
          <a:off x="16230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AE8C5996-AC49-4CA4-B4C8-D8A28B0ACEE7}"/>
            </a:ext>
          </a:extLst>
        </xdr:cNvPr>
        <xdr:cNvSpPr txBox="1"/>
      </xdr:nvSpPr>
      <xdr:spPr>
        <a:xfrm>
          <a:off x="16357600" y="997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440" name="フローチャート: 判断 439">
          <a:extLst>
            <a:ext uri="{FF2B5EF4-FFF2-40B4-BE49-F238E27FC236}">
              <a16:creationId xmlns:a16="http://schemas.microsoft.com/office/drawing/2014/main" id="{98B69503-B6F0-4794-8EC8-A6806DEED95E}"/>
            </a:ext>
          </a:extLst>
        </xdr:cNvPr>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441" name="フローチャート: 判断 440">
          <a:extLst>
            <a:ext uri="{FF2B5EF4-FFF2-40B4-BE49-F238E27FC236}">
              <a16:creationId xmlns:a16="http://schemas.microsoft.com/office/drawing/2014/main" id="{A473087A-863C-4271-A1CA-1709E26EAC67}"/>
            </a:ext>
          </a:extLst>
        </xdr:cNvPr>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442" name="フローチャート: 判断 441">
          <a:extLst>
            <a:ext uri="{FF2B5EF4-FFF2-40B4-BE49-F238E27FC236}">
              <a16:creationId xmlns:a16="http://schemas.microsoft.com/office/drawing/2014/main" id="{0F4D242B-E7BB-493D-A1D8-5633CE45D09E}"/>
            </a:ext>
          </a:extLst>
        </xdr:cNvPr>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443" name="フローチャート: 判断 442">
          <a:extLst>
            <a:ext uri="{FF2B5EF4-FFF2-40B4-BE49-F238E27FC236}">
              <a16:creationId xmlns:a16="http://schemas.microsoft.com/office/drawing/2014/main" id="{9299ABC1-FE22-4C88-A7F1-78CA1FA6F2CE}"/>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444" name="フローチャート: 判断 443">
          <a:extLst>
            <a:ext uri="{FF2B5EF4-FFF2-40B4-BE49-F238E27FC236}">
              <a16:creationId xmlns:a16="http://schemas.microsoft.com/office/drawing/2014/main" id="{6FAAD6F3-68BE-4A2B-BF3C-DBBCFE1A59BE}"/>
            </a:ext>
          </a:extLst>
        </xdr:cNvPr>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5D25017D-6A08-4FF6-81E1-37579946524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290F172E-44AB-48B1-8957-67A3EF51662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638E7759-23AA-4317-A36D-08E85C941A2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66750C58-931B-49CA-865D-0475F398063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38359CB3-4062-4CC4-A1ED-011561B7321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158750</xdr:rowOff>
    </xdr:from>
    <xdr:to>
      <xdr:col>85</xdr:col>
      <xdr:colOff>177800</xdr:colOff>
      <xdr:row>60</xdr:row>
      <xdr:rowOff>88900</xdr:rowOff>
    </xdr:to>
    <xdr:sp macro="" textlink="">
      <xdr:nvSpPr>
        <xdr:cNvPr id="450" name="楕円 449">
          <a:extLst>
            <a:ext uri="{FF2B5EF4-FFF2-40B4-BE49-F238E27FC236}">
              <a16:creationId xmlns:a16="http://schemas.microsoft.com/office/drawing/2014/main" id="{ED35031E-95CE-472E-9829-63229F49972C}"/>
            </a:ext>
          </a:extLst>
        </xdr:cNvPr>
        <xdr:cNvSpPr/>
      </xdr:nvSpPr>
      <xdr:spPr>
        <a:xfrm>
          <a:off x="162687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137177</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09578FA3-1EC4-4E40-BFC8-0B6E758422F1}"/>
            </a:ext>
          </a:extLst>
        </xdr:cNvPr>
        <xdr:cNvSpPr txBox="1"/>
      </xdr:nvSpPr>
      <xdr:spPr>
        <a:xfrm>
          <a:off x="16357600"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126365</xdr:rowOff>
    </xdr:from>
    <xdr:to>
      <xdr:col>81</xdr:col>
      <xdr:colOff>101600</xdr:colOff>
      <xdr:row>60</xdr:row>
      <xdr:rowOff>56515</xdr:rowOff>
    </xdr:to>
    <xdr:sp macro="" textlink="">
      <xdr:nvSpPr>
        <xdr:cNvPr id="452" name="楕円 451">
          <a:extLst>
            <a:ext uri="{FF2B5EF4-FFF2-40B4-BE49-F238E27FC236}">
              <a16:creationId xmlns:a16="http://schemas.microsoft.com/office/drawing/2014/main" id="{5303A6B6-3031-4A9B-8740-D77ED159ABB9}"/>
            </a:ext>
          </a:extLst>
        </xdr:cNvPr>
        <xdr:cNvSpPr/>
      </xdr:nvSpPr>
      <xdr:spPr>
        <a:xfrm>
          <a:off x="15430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5715</xdr:rowOff>
    </xdr:from>
    <xdr:to>
      <xdr:col>85</xdr:col>
      <xdr:colOff>127000</xdr:colOff>
      <xdr:row>60</xdr:row>
      <xdr:rowOff>38100</xdr:rowOff>
    </xdr:to>
    <xdr:cxnSp macro="">
      <xdr:nvCxnSpPr>
        <xdr:cNvPr id="453" name="直線コネクタ 452">
          <a:extLst>
            <a:ext uri="{FF2B5EF4-FFF2-40B4-BE49-F238E27FC236}">
              <a16:creationId xmlns:a16="http://schemas.microsoft.com/office/drawing/2014/main" id="{921F5BC7-70F7-48D5-8775-835D7F77C9E9}"/>
            </a:ext>
          </a:extLst>
        </xdr:cNvPr>
        <xdr:cNvCxnSpPr/>
      </xdr:nvCxnSpPr>
      <xdr:spPr>
        <a:xfrm>
          <a:off x="15481300" y="1029271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93980</xdr:rowOff>
    </xdr:from>
    <xdr:to>
      <xdr:col>76</xdr:col>
      <xdr:colOff>165100</xdr:colOff>
      <xdr:row>60</xdr:row>
      <xdr:rowOff>24130</xdr:rowOff>
    </xdr:to>
    <xdr:sp macro="" textlink="">
      <xdr:nvSpPr>
        <xdr:cNvPr id="454" name="楕円 453">
          <a:extLst>
            <a:ext uri="{FF2B5EF4-FFF2-40B4-BE49-F238E27FC236}">
              <a16:creationId xmlns:a16="http://schemas.microsoft.com/office/drawing/2014/main" id="{16B7E72A-50E8-4CB8-BD06-C378DD7E6796}"/>
            </a:ext>
          </a:extLst>
        </xdr:cNvPr>
        <xdr:cNvSpPr/>
      </xdr:nvSpPr>
      <xdr:spPr>
        <a:xfrm>
          <a:off x="14541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144780</xdr:rowOff>
    </xdr:from>
    <xdr:to>
      <xdr:col>81</xdr:col>
      <xdr:colOff>50800</xdr:colOff>
      <xdr:row>60</xdr:row>
      <xdr:rowOff>5715</xdr:rowOff>
    </xdr:to>
    <xdr:cxnSp macro="">
      <xdr:nvCxnSpPr>
        <xdr:cNvPr id="455" name="直線コネクタ 454">
          <a:extLst>
            <a:ext uri="{FF2B5EF4-FFF2-40B4-BE49-F238E27FC236}">
              <a16:creationId xmlns:a16="http://schemas.microsoft.com/office/drawing/2014/main" id="{55BD95D4-307C-4FC0-98A6-98952D5C95B0}"/>
            </a:ext>
          </a:extLst>
        </xdr:cNvPr>
        <xdr:cNvCxnSpPr/>
      </xdr:nvCxnSpPr>
      <xdr:spPr>
        <a:xfrm>
          <a:off x="14592300" y="102603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59690</xdr:rowOff>
    </xdr:from>
    <xdr:to>
      <xdr:col>72</xdr:col>
      <xdr:colOff>38100</xdr:colOff>
      <xdr:row>59</xdr:row>
      <xdr:rowOff>161290</xdr:rowOff>
    </xdr:to>
    <xdr:sp macro="" textlink="">
      <xdr:nvSpPr>
        <xdr:cNvPr id="456" name="楕円 455">
          <a:extLst>
            <a:ext uri="{FF2B5EF4-FFF2-40B4-BE49-F238E27FC236}">
              <a16:creationId xmlns:a16="http://schemas.microsoft.com/office/drawing/2014/main" id="{BA63E604-019F-4A09-8B05-F499D707E49D}"/>
            </a:ext>
          </a:extLst>
        </xdr:cNvPr>
        <xdr:cNvSpPr/>
      </xdr:nvSpPr>
      <xdr:spPr>
        <a:xfrm>
          <a:off x="13652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110490</xdr:rowOff>
    </xdr:from>
    <xdr:to>
      <xdr:col>76</xdr:col>
      <xdr:colOff>114300</xdr:colOff>
      <xdr:row>59</xdr:row>
      <xdr:rowOff>144780</xdr:rowOff>
    </xdr:to>
    <xdr:cxnSp macro="">
      <xdr:nvCxnSpPr>
        <xdr:cNvPr id="457" name="直線コネクタ 456">
          <a:extLst>
            <a:ext uri="{FF2B5EF4-FFF2-40B4-BE49-F238E27FC236}">
              <a16:creationId xmlns:a16="http://schemas.microsoft.com/office/drawing/2014/main" id="{55C62D63-F008-46D4-B45C-96DC47DD3887}"/>
            </a:ext>
          </a:extLst>
        </xdr:cNvPr>
        <xdr:cNvCxnSpPr/>
      </xdr:nvCxnSpPr>
      <xdr:spPr>
        <a:xfrm>
          <a:off x="13703300" y="102260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86360</xdr:rowOff>
    </xdr:from>
    <xdr:to>
      <xdr:col>67</xdr:col>
      <xdr:colOff>101600</xdr:colOff>
      <xdr:row>60</xdr:row>
      <xdr:rowOff>16510</xdr:rowOff>
    </xdr:to>
    <xdr:sp macro="" textlink="">
      <xdr:nvSpPr>
        <xdr:cNvPr id="458" name="楕円 457">
          <a:extLst>
            <a:ext uri="{FF2B5EF4-FFF2-40B4-BE49-F238E27FC236}">
              <a16:creationId xmlns:a16="http://schemas.microsoft.com/office/drawing/2014/main" id="{7A8D23C0-BD4D-49F1-9244-3DF412212C65}"/>
            </a:ext>
          </a:extLst>
        </xdr:cNvPr>
        <xdr:cNvSpPr/>
      </xdr:nvSpPr>
      <xdr:spPr>
        <a:xfrm>
          <a:off x="12763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110490</xdr:rowOff>
    </xdr:from>
    <xdr:to>
      <xdr:col>71</xdr:col>
      <xdr:colOff>177800</xdr:colOff>
      <xdr:row>59</xdr:row>
      <xdr:rowOff>137160</xdr:rowOff>
    </xdr:to>
    <xdr:cxnSp macro="">
      <xdr:nvCxnSpPr>
        <xdr:cNvPr id="459" name="直線コネクタ 458">
          <a:extLst>
            <a:ext uri="{FF2B5EF4-FFF2-40B4-BE49-F238E27FC236}">
              <a16:creationId xmlns:a16="http://schemas.microsoft.com/office/drawing/2014/main" id="{99300ADB-F49E-486D-BAA5-DB799F2EFABE}"/>
            </a:ext>
          </a:extLst>
        </xdr:cNvPr>
        <xdr:cNvCxnSpPr/>
      </xdr:nvCxnSpPr>
      <xdr:spPr>
        <a:xfrm flipV="1">
          <a:off x="12814300" y="102260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6FCB67DA-8E26-4F74-9A3C-8091E074DDF3}"/>
            </a:ext>
          </a:extLst>
        </xdr:cNvPr>
        <xdr:cNvSpPr txBox="1"/>
      </xdr:nvSpPr>
      <xdr:spPr>
        <a:xfrm>
          <a:off x="1526604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99712</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F123C73D-4A6F-4697-AAAF-1029E4224613}"/>
            </a:ext>
          </a:extLst>
        </xdr:cNvPr>
        <xdr:cNvSpPr txBox="1"/>
      </xdr:nvSpPr>
      <xdr:spPr>
        <a:xfrm>
          <a:off x="14389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B5C81DAB-FBE5-4DB3-B91A-84299138B40A}"/>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5F902E56-EC1E-4970-92BF-C5B2D01574DE}"/>
            </a:ext>
          </a:extLst>
        </xdr:cNvPr>
        <xdr:cNvSpPr txBox="1"/>
      </xdr:nvSpPr>
      <xdr:spPr>
        <a:xfrm>
          <a:off x="12611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47642</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4F7A8FE1-D85B-41C6-9E15-73BF5F28EAA4}"/>
            </a:ext>
          </a:extLst>
        </xdr:cNvPr>
        <xdr:cNvSpPr txBox="1"/>
      </xdr:nvSpPr>
      <xdr:spPr>
        <a:xfrm>
          <a:off x="152660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15257</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561F6A28-710E-47F6-90B9-4112E0B5CD8F}"/>
            </a:ext>
          </a:extLst>
        </xdr:cNvPr>
        <xdr:cNvSpPr txBox="1"/>
      </xdr:nvSpPr>
      <xdr:spPr>
        <a:xfrm>
          <a:off x="143897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152417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B38B67E1-8699-4767-99D6-2B5DF5457D26}"/>
            </a:ext>
          </a:extLst>
        </xdr:cNvPr>
        <xdr:cNvSpPr txBox="1"/>
      </xdr:nvSpPr>
      <xdr:spPr>
        <a:xfrm>
          <a:off x="1350074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7637</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8ED20933-39E6-4448-9D53-56A807ECCA61}"/>
            </a:ext>
          </a:extLst>
        </xdr:cNvPr>
        <xdr:cNvSpPr txBox="1"/>
      </xdr:nvSpPr>
      <xdr:spPr>
        <a:xfrm>
          <a:off x="126117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403A272D-B482-4D20-830F-71F0E3DA964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AFE08DB9-4FF5-45B7-8946-12C0FA34596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9D3ED22D-43AE-4BAD-926B-D5A62F37CA8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40EFAEEC-E1EC-4CD5-A6B6-719A8E75434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F7068F0E-FBA6-447D-8848-F46A45DBA43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9D058F2B-3FB6-40AC-9EE1-BBED76129F4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78FE71CC-32F2-4A20-B0EF-013901BC56B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EC689E8E-CFAC-496D-A540-39DD45828C2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52903C1A-BC84-4E8F-A110-134C04EF15A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3A825031-DD2F-402B-9AA1-C8DAE6F4EE8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82254386-A3D2-4641-A832-7CEB7E4C59D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1D8A718C-FD0B-48CC-902C-F97AC49D045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3F03ABC0-6F2B-40CE-96FF-4E6C87BB0FA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40DEEE04-2EA2-4DAB-AF23-276F4B4DEEF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28127186-0A7D-4CA2-9085-B8402638DB2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24415CE4-33A3-4EB6-BD58-268ADFEA66A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565E71D6-62D8-4A0B-BE9A-93C3769B758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119342D0-9CE7-4F8C-A32B-AEADB1F7511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7160B4C2-4863-46F4-ABC1-683E2DA9BF9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0F41FCB2-ABBF-4961-8453-9A1A1E2DF83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2AAF98BE-6F32-4A09-8F7D-0A7C5C3C4D4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817905EE-C6A8-4C1A-8A13-FA4C169516E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保健センター・保健所】&#10;一人当たり面積グラフ枠">
          <a:extLst>
            <a:ext uri="{FF2B5EF4-FFF2-40B4-BE49-F238E27FC236}">
              <a16:creationId xmlns:a16="http://schemas.microsoft.com/office/drawing/2014/main" id="{C21CC099-97C5-482B-B1F9-5A07237ECF3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491" name="直線コネクタ 490">
          <a:extLst>
            <a:ext uri="{FF2B5EF4-FFF2-40B4-BE49-F238E27FC236}">
              <a16:creationId xmlns:a16="http://schemas.microsoft.com/office/drawing/2014/main" id="{66AA5D6D-1F40-46B8-B7B0-5C330CF341E9}"/>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492" name="【保健センター・保健所】&#10;一人当たり面積最小値テキスト">
          <a:extLst>
            <a:ext uri="{FF2B5EF4-FFF2-40B4-BE49-F238E27FC236}">
              <a16:creationId xmlns:a16="http://schemas.microsoft.com/office/drawing/2014/main" id="{DEEDC43A-6470-4900-B328-CA2693638694}"/>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493" name="直線コネクタ 492">
          <a:extLst>
            <a:ext uri="{FF2B5EF4-FFF2-40B4-BE49-F238E27FC236}">
              <a16:creationId xmlns:a16="http://schemas.microsoft.com/office/drawing/2014/main" id="{29EE65A5-83AC-448C-A825-B71046CB27C6}"/>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494" name="【保健センター・保健所】&#10;一人当たり面積最大値テキスト">
          <a:extLst>
            <a:ext uri="{FF2B5EF4-FFF2-40B4-BE49-F238E27FC236}">
              <a16:creationId xmlns:a16="http://schemas.microsoft.com/office/drawing/2014/main" id="{11B40A7D-8116-4F56-936F-46C237A6643A}"/>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495" name="直線コネクタ 494">
          <a:extLst>
            <a:ext uri="{FF2B5EF4-FFF2-40B4-BE49-F238E27FC236}">
              <a16:creationId xmlns:a16="http://schemas.microsoft.com/office/drawing/2014/main" id="{6C904D90-315D-45B3-A951-3AF71FFA88DA}"/>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496" name="【保健センター・保健所】&#10;一人当たり面積平均値テキスト">
          <a:extLst>
            <a:ext uri="{FF2B5EF4-FFF2-40B4-BE49-F238E27FC236}">
              <a16:creationId xmlns:a16="http://schemas.microsoft.com/office/drawing/2014/main" id="{C4F2F9E0-9BA3-4F2E-8870-37423BCB6A85}"/>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97" name="フローチャート: 判断 496">
          <a:extLst>
            <a:ext uri="{FF2B5EF4-FFF2-40B4-BE49-F238E27FC236}">
              <a16:creationId xmlns:a16="http://schemas.microsoft.com/office/drawing/2014/main" id="{80DA92F1-55D3-4857-A870-BF355AA952D1}"/>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498" name="フローチャート: 判断 497">
          <a:extLst>
            <a:ext uri="{FF2B5EF4-FFF2-40B4-BE49-F238E27FC236}">
              <a16:creationId xmlns:a16="http://schemas.microsoft.com/office/drawing/2014/main" id="{4F2D94DA-3558-415B-AD3C-F266DF5415C9}"/>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499" name="フローチャート: 判断 498">
          <a:extLst>
            <a:ext uri="{FF2B5EF4-FFF2-40B4-BE49-F238E27FC236}">
              <a16:creationId xmlns:a16="http://schemas.microsoft.com/office/drawing/2014/main" id="{397996BD-2982-4314-AAEB-3A13C74B0B04}"/>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00" name="フローチャート: 判断 499">
          <a:extLst>
            <a:ext uri="{FF2B5EF4-FFF2-40B4-BE49-F238E27FC236}">
              <a16:creationId xmlns:a16="http://schemas.microsoft.com/office/drawing/2014/main" id="{E6B45CEB-270C-4E37-AD63-46442B841E72}"/>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01" name="フローチャート: 判断 500">
          <a:extLst>
            <a:ext uri="{FF2B5EF4-FFF2-40B4-BE49-F238E27FC236}">
              <a16:creationId xmlns:a16="http://schemas.microsoft.com/office/drawing/2014/main" id="{1641E35D-0635-4FDA-A191-E3D23CFAC954}"/>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F2E1EAEE-4586-44A1-BBF5-3139BE5DE06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CFBDBC9B-080C-4D59-919B-C8FAAFCAED5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D168A58A-4200-4C3E-87D9-68B67CFBB35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CB5A7573-08E6-40B2-99B9-1E89D3BBE21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A03CFD04-DE33-47EE-BD80-AD64A4D6D19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119380</xdr:rowOff>
    </xdr:from>
    <xdr:to>
      <xdr:col>116</xdr:col>
      <xdr:colOff>114300</xdr:colOff>
      <xdr:row>64</xdr:row>
      <xdr:rowOff>49530</xdr:rowOff>
    </xdr:to>
    <xdr:sp macro="" textlink="">
      <xdr:nvSpPr>
        <xdr:cNvPr id="507" name="楕円 506">
          <a:extLst>
            <a:ext uri="{FF2B5EF4-FFF2-40B4-BE49-F238E27FC236}">
              <a16:creationId xmlns:a16="http://schemas.microsoft.com/office/drawing/2014/main" id="{E5008ACD-ED5B-4611-A60C-4D1E69341CF5}"/>
            </a:ext>
          </a:extLst>
        </xdr:cNvPr>
        <xdr:cNvSpPr/>
      </xdr:nvSpPr>
      <xdr:spPr>
        <a:xfrm>
          <a:off x="22110700" y="1092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34307</xdr:rowOff>
    </xdr:from>
    <xdr:ext cx="469744" cy="259045"/>
    <xdr:sp macro="" textlink="">
      <xdr:nvSpPr>
        <xdr:cNvPr id="508" name="【保健センター・保健所】&#10;一人当たり面積該当値テキスト">
          <a:extLst>
            <a:ext uri="{FF2B5EF4-FFF2-40B4-BE49-F238E27FC236}">
              <a16:creationId xmlns:a16="http://schemas.microsoft.com/office/drawing/2014/main" id="{E508359C-1730-4024-841D-1C23885C619D}"/>
            </a:ext>
          </a:extLst>
        </xdr:cNvPr>
        <xdr:cNvSpPr txBox="1"/>
      </xdr:nvSpPr>
      <xdr:spPr>
        <a:xfrm>
          <a:off x="22199600"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119380</xdr:rowOff>
    </xdr:from>
    <xdr:to>
      <xdr:col>112</xdr:col>
      <xdr:colOff>38100</xdr:colOff>
      <xdr:row>64</xdr:row>
      <xdr:rowOff>49530</xdr:rowOff>
    </xdr:to>
    <xdr:sp macro="" textlink="">
      <xdr:nvSpPr>
        <xdr:cNvPr id="509" name="楕円 508">
          <a:extLst>
            <a:ext uri="{FF2B5EF4-FFF2-40B4-BE49-F238E27FC236}">
              <a16:creationId xmlns:a16="http://schemas.microsoft.com/office/drawing/2014/main" id="{1EAC8A63-E4B0-424F-AAA4-F671B67FEA6E}"/>
            </a:ext>
          </a:extLst>
        </xdr:cNvPr>
        <xdr:cNvSpPr/>
      </xdr:nvSpPr>
      <xdr:spPr>
        <a:xfrm>
          <a:off x="21272500" y="1092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170180</xdr:rowOff>
    </xdr:from>
    <xdr:to>
      <xdr:col>116</xdr:col>
      <xdr:colOff>63500</xdr:colOff>
      <xdr:row>63</xdr:row>
      <xdr:rowOff>170180</xdr:rowOff>
    </xdr:to>
    <xdr:cxnSp macro="">
      <xdr:nvCxnSpPr>
        <xdr:cNvPr id="510" name="直線コネクタ 509">
          <a:extLst>
            <a:ext uri="{FF2B5EF4-FFF2-40B4-BE49-F238E27FC236}">
              <a16:creationId xmlns:a16="http://schemas.microsoft.com/office/drawing/2014/main" id="{3D7B87D2-923F-4FA0-959A-73222702F9A5}"/>
            </a:ext>
          </a:extLst>
        </xdr:cNvPr>
        <xdr:cNvCxnSpPr/>
      </xdr:nvCxnSpPr>
      <xdr:spPr>
        <a:xfrm>
          <a:off x="21323300" y="109715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119380</xdr:rowOff>
    </xdr:from>
    <xdr:to>
      <xdr:col>107</xdr:col>
      <xdr:colOff>101600</xdr:colOff>
      <xdr:row>64</xdr:row>
      <xdr:rowOff>49530</xdr:rowOff>
    </xdr:to>
    <xdr:sp macro="" textlink="">
      <xdr:nvSpPr>
        <xdr:cNvPr id="511" name="楕円 510">
          <a:extLst>
            <a:ext uri="{FF2B5EF4-FFF2-40B4-BE49-F238E27FC236}">
              <a16:creationId xmlns:a16="http://schemas.microsoft.com/office/drawing/2014/main" id="{DF89EF99-B926-4D71-8D45-1109ED2315C1}"/>
            </a:ext>
          </a:extLst>
        </xdr:cNvPr>
        <xdr:cNvSpPr/>
      </xdr:nvSpPr>
      <xdr:spPr>
        <a:xfrm>
          <a:off x="20383500" y="1092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170180</xdr:rowOff>
    </xdr:from>
    <xdr:to>
      <xdr:col>111</xdr:col>
      <xdr:colOff>177800</xdr:colOff>
      <xdr:row>63</xdr:row>
      <xdr:rowOff>170180</xdr:rowOff>
    </xdr:to>
    <xdr:cxnSp macro="">
      <xdr:nvCxnSpPr>
        <xdr:cNvPr id="512" name="直線コネクタ 511">
          <a:extLst>
            <a:ext uri="{FF2B5EF4-FFF2-40B4-BE49-F238E27FC236}">
              <a16:creationId xmlns:a16="http://schemas.microsoft.com/office/drawing/2014/main" id="{2007CC1B-5242-4A3A-AA1A-9C93B6431385}"/>
            </a:ext>
          </a:extLst>
        </xdr:cNvPr>
        <xdr:cNvCxnSpPr/>
      </xdr:nvCxnSpPr>
      <xdr:spPr>
        <a:xfrm>
          <a:off x="20434300" y="109715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120650</xdr:rowOff>
    </xdr:from>
    <xdr:to>
      <xdr:col>102</xdr:col>
      <xdr:colOff>165100</xdr:colOff>
      <xdr:row>64</xdr:row>
      <xdr:rowOff>50800</xdr:rowOff>
    </xdr:to>
    <xdr:sp macro="" textlink="">
      <xdr:nvSpPr>
        <xdr:cNvPr id="513" name="楕円 512">
          <a:extLst>
            <a:ext uri="{FF2B5EF4-FFF2-40B4-BE49-F238E27FC236}">
              <a16:creationId xmlns:a16="http://schemas.microsoft.com/office/drawing/2014/main" id="{0A8E470B-17AB-4C3B-B2FE-6F2DCDCE94BC}"/>
            </a:ext>
          </a:extLst>
        </xdr:cNvPr>
        <xdr:cNvSpPr/>
      </xdr:nvSpPr>
      <xdr:spPr>
        <a:xfrm>
          <a:off x="19494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170180</xdr:rowOff>
    </xdr:from>
    <xdr:to>
      <xdr:col>107</xdr:col>
      <xdr:colOff>50800</xdr:colOff>
      <xdr:row>64</xdr:row>
      <xdr:rowOff>0</xdr:rowOff>
    </xdr:to>
    <xdr:cxnSp macro="">
      <xdr:nvCxnSpPr>
        <xdr:cNvPr id="514" name="直線コネクタ 513">
          <a:extLst>
            <a:ext uri="{FF2B5EF4-FFF2-40B4-BE49-F238E27FC236}">
              <a16:creationId xmlns:a16="http://schemas.microsoft.com/office/drawing/2014/main" id="{14D0E9FA-0364-46DC-9573-098FBB953D97}"/>
            </a:ext>
          </a:extLst>
        </xdr:cNvPr>
        <xdr:cNvCxnSpPr/>
      </xdr:nvCxnSpPr>
      <xdr:spPr>
        <a:xfrm flipV="1">
          <a:off x="19545300" y="109715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120650</xdr:rowOff>
    </xdr:from>
    <xdr:to>
      <xdr:col>98</xdr:col>
      <xdr:colOff>38100</xdr:colOff>
      <xdr:row>64</xdr:row>
      <xdr:rowOff>50800</xdr:rowOff>
    </xdr:to>
    <xdr:sp macro="" textlink="">
      <xdr:nvSpPr>
        <xdr:cNvPr id="515" name="楕円 514">
          <a:extLst>
            <a:ext uri="{FF2B5EF4-FFF2-40B4-BE49-F238E27FC236}">
              <a16:creationId xmlns:a16="http://schemas.microsoft.com/office/drawing/2014/main" id="{1060BB35-51A5-442B-9D55-9418ED3B8569}"/>
            </a:ext>
          </a:extLst>
        </xdr:cNvPr>
        <xdr:cNvSpPr/>
      </xdr:nvSpPr>
      <xdr:spPr>
        <a:xfrm>
          <a:off x="18605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0</xdr:rowOff>
    </xdr:from>
    <xdr:to>
      <xdr:col>102</xdr:col>
      <xdr:colOff>114300</xdr:colOff>
      <xdr:row>64</xdr:row>
      <xdr:rowOff>0</xdr:rowOff>
    </xdr:to>
    <xdr:cxnSp macro="">
      <xdr:nvCxnSpPr>
        <xdr:cNvPr id="516" name="直線コネクタ 515">
          <a:extLst>
            <a:ext uri="{FF2B5EF4-FFF2-40B4-BE49-F238E27FC236}">
              <a16:creationId xmlns:a16="http://schemas.microsoft.com/office/drawing/2014/main" id="{406E10BA-F312-4D8B-85CF-7AF6508ADF6D}"/>
            </a:ext>
          </a:extLst>
        </xdr:cNvPr>
        <xdr:cNvCxnSpPr/>
      </xdr:nvCxnSpPr>
      <xdr:spPr>
        <a:xfrm>
          <a:off x="18656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517" name="n_1aveValue【保健センター・保健所】&#10;一人当たり面積">
          <a:extLst>
            <a:ext uri="{FF2B5EF4-FFF2-40B4-BE49-F238E27FC236}">
              <a16:creationId xmlns:a16="http://schemas.microsoft.com/office/drawing/2014/main" id="{05E384DB-8AE7-49C1-B0BD-1D70635E3ABB}"/>
            </a:ext>
          </a:extLst>
        </xdr:cNvPr>
        <xdr:cNvSpPr txBox="1"/>
      </xdr:nvSpPr>
      <xdr:spPr>
        <a:xfrm>
          <a:off x="210757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518" name="n_2aveValue【保健センター・保健所】&#10;一人当たり面積">
          <a:extLst>
            <a:ext uri="{FF2B5EF4-FFF2-40B4-BE49-F238E27FC236}">
              <a16:creationId xmlns:a16="http://schemas.microsoft.com/office/drawing/2014/main" id="{9E808D65-6085-4D12-9064-18BB508C71E1}"/>
            </a:ext>
          </a:extLst>
        </xdr:cNvPr>
        <xdr:cNvSpPr txBox="1"/>
      </xdr:nvSpPr>
      <xdr:spPr>
        <a:xfrm>
          <a:off x="2019942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519" name="n_3aveValue【保健センター・保健所】&#10;一人当たり面積">
          <a:extLst>
            <a:ext uri="{FF2B5EF4-FFF2-40B4-BE49-F238E27FC236}">
              <a16:creationId xmlns:a16="http://schemas.microsoft.com/office/drawing/2014/main" id="{35D0F2BA-AA40-4203-81A7-1FCB5F7E4CA2}"/>
            </a:ext>
          </a:extLst>
        </xdr:cNvPr>
        <xdr:cNvSpPr txBox="1"/>
      </xdr:nvSpPr>
      <xdr:spPr>
        <a:xfrm>
          <a:off x="19310427" y="1049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20" name="n_4aveValue【保健センター・保健所】&#10;一人当たり面積">
          <a:extLst>
            <a:ext uri="{FF2B5EF4-FFF2-40B4-BE49-F238E27FC236}">
              <a16:creationId xmlns:a16="http://schemas.microsoft.com/office/drawing/2014/main" id="{80A8BB0B-D825-47EB-B246-B543588B6B84}"/>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40657</xdr:rowOff>
    </xdr:from>
    <xdr:ext cx="469744" cy="259045"/>
    <xdr:sp macro="" textlink="">
      <xdr:nvSpPr>
        <xdr:cNvPr id="521" name="n_1mainValue【保健センター・保健所】&#10;一人当たり面積">
          <a:extLst>
            <a:ext uri="{FF2B5EF4-FFF2-40B4-BE49-F238E27FC236}">
              <a16:creationId xmlns:a16="http://schemas.microsoft.com/office/drawing/2014/main" id="{BB95E107-2308-4FDD-AE29-24597CE583E4}"/>
            </a:ext>
          </a:extLst>
        </xdr:cNvPr>
        <xdr:cNvSpPr txBox="1"/>
      </xdr:nvSpPr>
      <xdr:spPr>
        <a:xfrm>
          <a:off x="21075727" y="1101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40657</xdr:rowOff>
    </xdr:from>
    <xdr:ext cx="469744" cy="259045"/>
    <xdr:sp macro="" textlink="">
      <xdr:nvSpPr>
        <xdr:cNvPr id="522" name="n_2mainValue【保健センター・保健所】&#10;一人当たり面積">
          <a:extLst>
            <a:ext uri="{FF2B5EF4-FFF2-40B4-BE49-F238E27FC236}">
              <a16:creationId xmlns:a16="http://schemas.microsoft.com/office/drawing/2014/main" id="{C6ABCA35-8E87-4C72-9D35-35A85CC0E8EA}"/>
            </a:ext>
          </a:extLst>
        </xdr:cNvPr>
        <xdr:cNvSpPr txBox="1"/>
      </xdr:nvSpPr>
      <xdr:spPr>
        <a:xfrm>
          <a:off x="20199427" y="1101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41927</xdr:rowOff>
    </xdr:from>
    <xdr:ext cx="469744" cy="259045"/>
    <xdr:sp macro="" textlink="">
      <xdr:nvSpPr>
        <xdr:cNvPr id="523" name="n_3mainValue【保健センター・保健所】&#10;一人当たり面積">
          <a:extLst>
            <a:ext uri="{FF2B5EF4-FFF2-40B4-BE49-F238E27FC236}">
              <a16:creationId xmlns:a16="http://schemas.microsoft.com/office/drawing/2014/main" id="{97588066-E551-4AE3-81C3-1EB8A3B24227}"/>
            </a:ext>
          </a:extLst>
        </xdr:cNvPr>
        <xdr:cNvSpPr txBox="1"/>
      </xdr:nvSpPr>
      <xdr:spPr>
        <a:xfrm>
          <a:off x="19310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41927</xdr:rowOff>
    </xdr:from>
    <xdr:ext cx="469744" cy="259045"/>
    <xdr:sp macro="" textlink="">
      <xdr:nvSpPr>
        <xdr:cNvPr id="524" name="n_4mainValue【保健センター・保健所】&#10;一人当たり面積">
          <a:extLst>
            <a:ext uri="{FF2B5EF4-FFF2-40B4-BE49-F238E27FC236}">
              <a16:creationId xmlns:a16="http://schemas.microsoft.com/office/drawing/2014/main" id="{D1DD98B4-606B-473F-9841-DB8216CC1126}"/>
            </a:ext>
          </a:extLst>
        </xdr:cNvPr>
        <xdr:cNvSpPr txBox="1"/>
      </xdr:nvSpPr>
      <xdr:spPr>
        <a:xfrm>
          <a:off x="18421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ED4DE95B-5D0A-4549-9905-D116AFA2645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B8C7693D-9C6A-4E63-A48C-FB0D96F276E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31840352-4FE1-4D84-94C0-3DE9E890112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C5992900-BECF-4EAD-82A7-AC73864133D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38B27924-81CE-401E-B285-5291AE69642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104C51CB-8066-4551-929F-4BAB7ED8DA7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E0076F35-E1B5-4A5C-B2E4-3C9E4E19210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583015CD-DFDC-46CF-8CFE-F48649844CA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E3CE0019-2A5C-4BDD-9D8A-BD6D9A74E67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6848EE0F-189E-4567-8EC8-2691FE9B93A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D9E67E80-3051-4C9D-B191-F25935A9C48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844FE4E9-CC8B-479D-83E0-46333E82038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D1051D81-D10F-4CB3-9AE4-ED7CE622F93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CD2F56F8-3975-4B7E-BEBF-4263D6079D4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D8F6985A-C7C0-44E3-9275-5AC6D8B38FF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2406B236-B201-4D2D-8A4D-BAB88695B41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4243EA41-7E38-48B0-B87F-68F834E1CBD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F71CE4D1-2B3F-497F-9F1F-C9B5040277A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74F12691-90F9-4D88-9115-4B5B52B5C05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A5EE3FAA-46F9-4E3E-A6DE-71345A52910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5" name="テキスト ボックス 544">
          <a:extLst>
            <a:ext uri="{FF2B5EF4-FFF2-40B4-BE49-F238E27FC236}">
              <a16:creationId xmlns:a16="http://schemas.microsoft.com/office/drawing/2014/main" id="{2B8D16AD-2C6F-45E7-9E3A-A4C73831EAD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51956323-11FB-434C-BDE5-0BD405C5DEE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7" name="テキスト ボックス 546">
          <a:extLst>
            <a:ext uri="{FF2B5EF4-FFF2-40B4-BE49-F238E27FC236}">
              <a16:creationId xmlns:a16="http://schemas.microsoft.com/office/drawing/2014/main" id="{0C9038B7-E4A1-488D-AD60-676664C77A8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AB242BAE-FA0E-4AEA-9530-B7B1875F03E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49" name="直線コネクタ 548">
          <a:extLst>
            <a:ext uri="{FF2B5EF4-FFF2-40B4-BE49-F238E27FC236}">
              <a16:creationId xmlns:a16="http://schemas.microsoft.com/office/drawing/2014/main" id="{D44CB571-6602-4B3D-87D8-031956F8724B}"/>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2B207A0C-EE1E-4962-8DE1-EA3327EB7E7A}"/>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1" name="直線コネクタ 550">
          <a:extLst>
            <a:ext uri="{FF2B5EF4-FFF2-40B4-BE49-F238E27FC236}">
              <a16:creationId xmlns:a16="http://schemas.microsoft.com/office/drawing/2014/main" id="{4A1C97F2-6E8D-498F-B1EB-77667A7EFB01}"/>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52" name="【消防施設】&#10;有形固定資産減価償却率最大値テキスト">
          <a:extLst>
            <a:ext uri="{FF2B5EF4-FFF2-40B4-BE49-F238E27FC236}">
              <a16:creationId xmlns:a16="http://schemas.microsoft.com/office/drawing/2014/main" id="{B4852D5E-55A5-4EEE-8E38-E842B437329B}"/>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3" name="直線コネクタ 552">
          <a:extLst>
            <a:ext uri="{FF2B5EF4-FFF2-40B4-BE49-F238E27FC236}">
              <a16:creationId xmlns:a16="http://schemas.microsoft.com/office/drawing/2014/main" id="{C8C4F43E-BB56-4BB0-8908-C50DE61C1D85}"/>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A8F1F883-495A-4EAE-B02F-41AE6D36D79E}"/>
            </a:ext>
          </a:extLst>
        </xdr:cNvPr>
        <xdr:cNvSpPr txBox="1"/>
      </xdr:nvSpPr>
      <xdr:spPr>
        <a:xfrm>
          <a:off x="16357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5" name="フローチャート: 判断 554">
          <a:extLst>
            <a:ext uri="{FF2B5EF4-FFF2-40B4-BE49-F238E27FC236}">
              <a16:creationId xmlns:a16="http://schemas.microsoft.com/office/drawing/2014/main" id="{44135ACD-2FCA-4BDD-99A1-F1912585E392}"/>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6" name="フローチャート: 判断 555">
          <a:extLst>
            <a:ext uri="{FF2B5EF4-FFF2-40B4-BE49-F238E27FC236}">
              <a16:creationId xmlns:a16="http://schemas.microsoft.com/office/drawing/2014/main" id="{FDF1A018-9C9B-49CC-9470-735B8B6D9FCE}"/>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7" name="フローチャート: 判断 556">
          <a:extLst>
            <a:ext uri="{FF2B5EF4-FFF2-40B4-BE49-F238E27FC236}">
              <a16:creationId xmlns:a16="http://schemas.microsoft.com/office/drawing/2014/main" id="{D0D6899C-FCB9-4F3C-B200-535934710B2D}"/>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8" name="フローチャート: 判断 557">
          <a:extLst>
            <a:ext uri="{FF2B5EF4-FFF2-40B4-BE49-F238E27FC236}">
              <a16:creationId xmlns:a16="http://schemas.microsoft.com/office/drawing/2014/main" id="{47F2F5D3-E1B3-4088-B1E1-A1D662AD2D2A}"/>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59" name="フローチャート: 判断 558">
          <a:extLst>
            <a:ext uri="{FF2B5EF4-FFF2-40B4-BE49-F238E27FC236}">
              <a16:creationId xmlns:a16="http://schemas.microsoft.com/office/drawing/2014/main" id="{97351DC5-ECE9-42D3-87AE-4AE7C24C0D03}"/>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7086C48B-0974-49DA-B34D-2B59094D419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7FCD618F-6CC4-49A3-B6CE-6F4ECC1B418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572F140D-CCB9-43E5-BE41-B61C4FD48AE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BF7AF76A-474E-42DB-9CE2-0A23ACFA427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5351289D-3DF8-40ED-BB29-C1E7793A66E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565" name="楕円 564">
          <a:extLst>
            <a:ext uri="{FF2B5EF4-FFF2-40B4-BE49-F238E27FC236}">
              <a16:creationId xmlns:a16="http://schemas.microsoft.com/office/drawing/2014/main" id="{6C33B7C2-ABB4-4C33-9051-ADA2B1E6B789}"/>
            </a:ext>
          </a:extLst>
        </xdr:cNvPr>
        <xdr:cNvSpPr/>
      </xdr:nvSpPr>
      <xdr:spPr>
        <a:xfrm>
          <a:off x="162687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114952</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6977900C-E16B-469C-832F-487EAEB8F931}"/>
            </a:ext>
          </a:extLst>
        </xdr:cNvPr>
        <xdr:cNvSpPr txBox="1"/>
      </xdr:nvSpPr>
      <xdr:spPr>
        <a:xfrm>
          <a:off x="16357600"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8255</xdr:rowOff>
    </xdr:from>
    <xdr:to>
      <xdr:col>81</xdr:col>
      <xdr:colOff>101600</xdr:colOff>
      <xdr:row>83</xdr:row>
      <xdr:rowOff>109855</xdr:rowOff>
    </xdr:to>
    <xdr:sp macro="" textlink="">
      <xdr:nvSpPr>
        <xdr:cNvPr id="567" name="楕円 566">
          <a:extLst>
            <a:ext uri="{FF2B5EF4-FFF2-40B4-BE49-F238E27FC236}">
              <a16:creationId xmlns:a16="http://schemas.microsoft.com/office/drawing/2014/main" id="{98276C9F-2E21-44BE-9E6E-47FF2DCA9945}"/>
            </a:ext>
          </a:extLst>
        </xdr:cNvPr>
        <xdr:cNvSpPr/>
      </xdr:nvSpPr>
      <xdr:spPr>
        <a:xfrm>
          <a:off x="15430500" y="142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142875</xdr:rowOff>
    </xdr:from>
    <xdr:to>
      <xdr:col>85</xdr:col>
      <xdr:colOff>127000</xdr:colOff>
      <xdr:row>83</xdr:row>
      <xdr:rowOff>59055</xdr:rowOff>
    </xdr:to>
    <xdr:cxnSp macro="">
      <xdr:nvCxnSpPr>
        <xdr:cNvPr id="568" name="直線コネクタ 567">
          <a:extLst>
            <a:ext uri="{FF2B5EF4-FFF2-40B4-BE49-F238E27FC236}">
              <a16:creationId xmlns:a16="http://schemas.microsoft.com/office/drawing/2014/main" id="{0A8CF5D7-47A1-4537-BAFF-105EC328B2EF}"/>
            </a:ext>
          </a:extLst>
        </xdr:cNvPr>
        <xdr:cNvCxnSpPr/>
      </xdr:nvCxnSpPr>
      <xdr:spPr>
        <a:xfrm flipV="1">
          <a:off x="15481300" y="14201775"/>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10161</xdr:rowOff>
    </xdr:from>
    <xdr:to>
      <xdr:col>76</xdr:col>
      <xdr:colOff>165100</xdr:colOff>
      <xdr:row>82</xdr:row>
      <xdr:rowOff>111761</xdr:rowOff>
    </xdr:to>
    <xdr:sp macro="" textlink="">
      <xdr:nvSpPr>
        <xdr:cNvPr id="569" name="楕円 568">
          <a:extLst>
            <a:ext uri="{FF2B5EF4-FFF2-40B4-BE49-F238E27FC236}">
              <a16:creationId xmlns:a16="http://schemas.microsoft.com/office/drawing/2014/main" id="{6FF165FB-28FC-4A11-8B00-49173CCBC6D2}"/>
            </a:ext>
          </a:extLst>
        </xdr:cNvPr>
        <xdr:cNvSpPr/>
      </xdr:nvSpPr>
      <xdr:spPr>
        <a:xfrm>
          <a:off x="14541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60961</xdr:rowOff>
    </xdr:from>
    <xdr:to>
      <xdr:col>81</xdr:col>
      <xdr:colOff>50800</xdr:colOff>
      <xdr:row>83</xdr:row>
      <xdr:rowOff>59055</xdr:rowOff>
    </xdr:to>
    <xdr:cxnSp macro="">
      <xdr:nvCxnSpPr>
        <xdr:cNvPr id="570" name="直線コネクタ 569">
          <a:extLst>
            <a:ext uri="{FF2B5EF4-FFF2-40B4-BE49-F238E27FC236}">
              <a16:creationId xmlns:a16="http://schemas.microsoft.com/office/drawing/2014/main" id="{A0B361F5-ED9B-4F5B-969B-D80B0EC333D7}"/>
            </a:ext>
          </a:extLst>
        </xdr:cNvPr>
        <xdr:cNvCxnSpPr/>
      </xdr:nvCxnSpPr>
      <xdr:spPr>
        <a:xfrm>
          <a:off x="14592300" y="14119861"/>
          <a:ext cx="889000" cy="16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8255</xdr:rowOff>
    </xdr:from>
    <xdr:to>
      <xdr:col>72</xdr:col>
      <xdr:colOff>38100</xdr:colOff>
      <xdr:row>82</xdr:row>
      <xdr:rowOff>109855</xdr:rowOff>
    </xdr:to>
    <xdr:sp macro="" textlink="">
      <xdr:nvSpPr>
        <xdr:cNvPr id="571" name="楕円 570">
          <a:extLst>
            <a:ext uri="{FF2B5EF4-FFF2-40B4-BE49-F238E27FC236}">
              <a16:creationId xmlns:a16="http://schemas.microsoft.com/office/drawing/2014/main" id="{2C5AF3A3-6417-49E1-AFA8-4877CA35F2B5}"/>
            </a:ext>
          </a:extLst>
        </xdr:cNvPr>
        <xdr:cNvSpPr/>
      </xdr:nvSpPr>
      <xdr:spPr>
        <a:xfrm>
          <a:off x="13652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59055</xdr:rowOff>
    </xdr:from>
    <xdr:to>
      <xdr:col>76</xdr:col>
      <xdr:colOff>114300</xdr:colOff>
      <xdr:row>82</xdr:row>
      <xdr:rowOff>60961</xdr:rowOff>
    </xdr:to>
    <xdr:cxnSp macro="">
      <xdr:nvCxnSpPr>
        <xdr:cNvPr id="572" name="直線コネクタ 571">
          <a:extLst>
            <a:ext uri="{FF2B5EF4-FFF2-40B4-BE49-F238E27FC236}">
              <a16:creationId xmlns:a16="http://schemas.microsoft.com/office/drawing/2014/main" id="{03583B5F-1E5B-442F-90AC-B7FDA0DC114E}"/>
            </a:ext>
          </a:extLst>
        </xdr:cNvPr>
        <xdr:cNvCxnSpPr/>
      </xdr:nvCxnSpPr>
      <xdr:spPr>
        <a:xfrm>
          <a:off x="13703300" y="141179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114936</xdr:rowOff>
    </xdr:from>
    <xdr:to>
      <xdr:col>67</xdr:col>
      <xdr:colOff>101600</xdr:colOff>
      <xdr:row>83</xdr:row>
      <xdr:rowOff>45086</xdr:rowOff>
    </xdr:to>
    <xdr:sp macro="" textlink="">
      <xdr:nvSpPr>
        <xdr:cNvPr id="573" name="楕円 572">
          <a:extLst>
            <a:ext uri="{FF2B5EF4-FFF2-40B4-BE49-F238E27FC236}">
              <a16:creationId xmlns:a16="http://schemas.microsoft.com/office/drawing/2014/main" id="{C27D8CED-7922-45B5-8891-B50095E406A5}"/>
            </a:ext>
          </a:extLst>
        </xdr:cNvPr>
        <xdr:cNvSpPr/>
      </xdr:nvSpPr>
      <xdr:spPr>
        <a:xfrm>
          <a:off x="12763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59055</xdr:rowOff>
    </xdr:from>
    <xdr:to>
      <xdr:col>71</xdr:col>
      <xdr:colOff>177800</xdr:colOff>
      <xdr:row>82</xdr:row>
      <xdr:rowOff>165736</xdr:rowOff>
    </xdr:to>
    <xdr:cxnSp macro="">
      <xdr:nvCxnSpPr>
        <xdr:cNvPr id="574" name="直線コネクタ 573">
          <a:extLst>
            <a:ext uri="{FF2B5EF4-FFF2-40B4-BE49-F238E27FC236}">
              <a16:creationId xmlns:a16="http://schemas.microsoft.com/office/drawing/2014/main" id="{B731E071-82E1-48FC-94F8-EE84B7B99F2C}"/>
            </a:ext>
          </a:extLst>
        </xdr:cNvPr>
        <xdr:cNvCxnSpPr/>
      </xdr:nvCxnSpPr>
      <xdr:spPr>
        <a:xfrm flipV="1">
          <a:off x="12814300" y="14117955"/>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575" name="n_1aveValue【消防施設】&#10;有形固定資産減価償却率">
          <a:extLst>
            <a:ext uri="{FF2B5EF4-FFF2-40B4-BE49-F238E27FC236}">
              <a16:creationId xmlns:a16="http://schemas.microsoft.com/office/drawing/2014/main" id="{A74BD99B-B655-45EE-BD32-1D5C954D5940}"/>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576" name="n_2aveValue【消防施設】&#10;有形固定資産減価償却率">
          <a:extLst>
            <a:ext uri="{FF2B5EF4-FFF2-40B4-BE49-F238E27FC236}">
              <a16:creationId xmlns:a16="http://schemas.microsoft.com/office/drawing/2014/main" id="{E50B94E4-8CE2-406D-A85C-83A5F17A34F5}"/>
            </a:ext>
          </a:extLst>
        </xdr:cNvPr>
        <xdr:cNvSpPr txBox="1"/>
      </xdr:nvSpPr>
      <xdr:spPr>
        <a:xfrm>
          <a:off x="14389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577" name="n_3aveValue【消防施設】&#10;有形固定資産減価償却率">
          <a:extLst>
            <a:ext uri="{FF2B5EF4-FFF2-40B4-BE49-F238E27FC236}">
              <a16:creationId xmlns:a16="http://schemas.microsoft.com/office/drawing/2014/main" id="{0F5C13F7-39ED-4AD5-A916-9EB2B972246D}"/>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578" name="n_4aveValue【消防施設】&#10;有形固定資産減価償却率">
          <a:extLst>
            <a:ext uri="{FF2B5EF4-FFF2-40B4-BE49-F238E27FC236}">
              <a16:creationId xmlns:a16="http://schemas.microsoft.com/office/drawing/2014/main" id="{1E325DAB-4128-45B1-A402-E34A2FB015C1}"/>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100982</xdr:rowOff>
    </xdr:from>
    <xdr:ext cx="405111" cy="259045"/>
    <xdr:sp macro="" textlink="">
      <xdr:nvSpPr>
        <xdr:cNvPr id="579" name="n_1mainValue【消防施設】&#10;有形固定資産減価償却率">
          <a:extLst>
            <a:ext uri="{FF2B5EF4-FFF2-40B4-BE49-F238E27FC236}">
              <a16:creationId xmlns:a16="http://schemas.microsoft.com/office/drawing/2014/main" id="{EE853882-C45D-428E-889E-EA5D23341368}"/>
            </a:ext>
          </a:extLst>
        </xdr:cNvPr>
        <xdr:cNvSpPr txBox="1"/>
      </xdr:nvSpPr>
      <xdr:spPr>
        <a:xfrm>
          <a:off x="15266044"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580" name="n_2mainValue【消防施設】&#10;有形固定資産減価償却率">
          <a:extLst>
            <a:ext uri="{FF2B5EF4-FFF2-40B4-BE49-F238E27FC236}">
              <a16:creationId xmlns:a16="http://schemas.microsoft.com/office/drawing/2014/main" id="{2531357D-AF1B-439E-BB3D-786014E894EF}"/>
            </a:ext>
          </a:extLst>
        </xdr:cNvPr>
        <xdr:cNvSpPr txBox="1"/>
      </xdr:nvSpPr>
      <xdr:spPr>
        <a:xfrm>
          <a:off x="14389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100982</xdr:rowOff>
    </xdr:from>
    <xdr:ext cx="405111" cy="259045"/>
    <xdr:sp macro="" textlink="">
      <xdr:nvSpPr>
        <xdr:cNvPr id="581" name="n_3mainValue【消防施設】&#10;有形固定資産減価償却率">
          <a:extLst>
            <a:ext uri="{FF2B5EF4-FFF2-40B4-BE49-F238E27FC236}">
              <a16:creationId xmlns:a16="http://schemas.microsoft.com/office/drawing/2014/main" id="{8AB0DF97-06E7-4B00-A84E-76F21AF5FED6}"/>
            </a:ext>
          </a:extLst>
        </xdr:cNvPr>
        <xdr:cNvSpPr txBox="1"/>
      </xdr:nvSpPr>
      <xdr:spPr>
        <a:xfrm>
          <a:off x="13500744"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582" name="n_4mainValue【消防施設】&#10;有形固定資産減価償却率">
          <a:extLst>
            <a:ext uri="{FF2B5EF4-FFF2-40B4-BE49-F238E27FC236}">
              <a16:creationId xmlns:a16="http://schemas.microsoft.com/office/drawing/2014/main" id="{659253D9-A61E-4B61-8ABC-66D2B0FDDBE8}"/>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C19806E2-5CBB-4997-AE21-CF7F17A6F8F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DF827B79-0C22-4E97-8BEA-DDA484F8092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59DA4F69-E684-498A-8AD8-DF08BF908A8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B76DD2A2-EA1A-4BF8-B7F9-5BAFA561AC1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67E584E9-5651-46A0-A2B7-AB74306B6DD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6FF28DF3-070E-481B-97A7-5358B852A6D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B7BB806A-EB89-46C5-9D61-FA0F4273CCE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EB16E467-D23F-4563-AE2E-B200BE82E9F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A9741766-A49D-44D5-BB1D-8E31B223C01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8B559FC8-A71F-4D3A-9763-CA66D0080B7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79E60CA5-FCCC-4E7E-8367-86D90F96912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EF2A7D27-0BAB-416C-B642-F1E727C7C61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BD11B17C-8975-45C6-A071-ACA45CA5DF4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6" name="テキスト ボックス 595">
          <a:extLst>
            <a:ext uri="{FF2B5EF4-FFF2-40B4-BE49-F238E27FC236}">
              <a16:creationId xmlns:a16="http://schemas.microsoft.com/office/drawing/2014/main" id="{726DCDDE-7750-4F97-95DF-00917CB589EA}"/>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C5FDBF68-F27D-4567-A430-71745E4FDF3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8" name="テキスト ボックス 597">
          <a:extLst>
            <a:ext uri="{FF2B5EF4-FFF2-40B4-BE49-F238E27FC236}">
              <a16:creationId xmlns:a16="http://schemas.microsoft.com/office/drawing/2014/main" id="{3871E9C2-5932-4492-811F-D112C887F341}"/>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91EE4666-ED82-4300-88A1-89C9AFE2DE3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00" name="テキスト ボックス 599">
          <a:extLst>
            <a:ext uri="{FF2B5EF4-FFF2-40B4-BE49-F238E27FC236}">
              <a16:creationId xmlns:a16="http://schemas.microsoft.com/office/drawing/2014/main" id="{46C7C8D2-56A0-4800-A39A-644D8FA05888}"/>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A6464078-5BC4-4F2C-B4C1-637576D79EF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02" name="テキスト ボックス 601">
          <a:extLst>
            <a:ext uri="{FF2B5EF4-FFF2-40B4-BE49-F238E27FC236}">
              <a16:creationId xmlns:a16="http://schemas.microsoft.com/office/drawing/2014/main" id="{1BB33439-980E-47F4-8336-7381AFAD4CD7}"/>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7B859790-13E5-49BA-9E1A-00716A62C87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4" name="テキスト ボックス 603">
          <a:extLst>
            <a:ext uri="{FF2B5EF4-FFF2-40B4-BE49-F238E27FC236}">
              <a16:creationId xmlns:a16="http://schemas.microsoft.com/office/drawing/2014/main" id="{FBF0C761-9FA2-4387-8F4C-EA2325A5B991}"/>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EC1B5DCC-4522-4CA1-A9C9-B802907C773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6" name="テキスト ボックス 605">
          <a:extLst>
            <a:ext uri="{FF2B5EF4-FFF2-40B4-BE49-F238E27FC236}">
              <a16:creationId xmlns:a16="http://schemas.microsoft.com/office/drawing/2014/main" id="{CF3D471F-65F8-4B9A-9C6A-B79E50DAA415}"/>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B6733DA6-05D8-4AA8-91AB-13489E5E72D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8" name="直線コネクタ 607">
          <a:extLst>
            <a:ext uri="{FF2B5EF4-FFF2-40B4-BE49-F238E27FC236}">
              <a16:creationId xmlns:a16="http://schemas.microsoft.com/office/drawing/2014/main" id="{F6AAC317-3AF1-490F-8887-21A583B6CB01}"/>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09" name="【消防施設】&#10;一人当たり面積最小値テキスト">
          <a:extLst>
            <a:ext uri="{FF2B5EF4-FFF2-40B4-BE49-F238E27FC236}">
              <a16:creationId xmlns:a16="http://schemas.microsoft.com/office/drawing/2014/main" id="{3EC48A45-325B-4FA0-8BB2-7291666B4B56}"/>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10" name="直線コネクタ 609">
          <a:extLst>
            <a:ext uri="{FF2B5EF4-FFF2-40B4-BE49-F238E27FC236}">
              <a16:creationId xmlns:a16="http://schemas.microsoft.com/office/drawing/2014/main" id="{F4F067D9-4535-4623-A592-291146E82C93}"/>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11" name="【消防施設】&#10;一人当たり面積最大値テキスト">
          <a:extLst>
            <a:ext uri="{FF2B5EF4-FFF2-40B4-BE49-F238E27FC236}">
              <a16:creationId xmlns:a16="http://schemas.microsoft.com/office/drawing/2014/main" id="{04FEC8C9-B970-4B53-B06E-A09B29DFC1AF}"/>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12" name="直線コネクタ 611">
          <a:extLst>
            <a:ext uri="{FF2B5EF4-FFF2-40B4-BE49-F238E27FC236}">
              <a16:creationId xmlns:a16="http://schemas.microsoft.com/office/drawing/2014/main" id="{95E78A89-DD65-411F-A21C-301904A74691}"/>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3" name="【消防施設】&#10;一人当たり面積平均値テキスト">
          <a:extLst>
            <a:ext uri="{FF2B5EF4-FFF2-40B4-BE49-F238E27FC236}">
              <a16:creationId xmlns:a16="http://schemas.microsoft.com/office/drawing/2014/main" id="{4A22D5A3-B03C-410A-8CCF-4C041077D756}"/>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4" name="フローチャート: 判断 613">
          <a:extLst>
            <a:ext uri="{FF2B5EF4-FFF2-40B4-BE49-F238E27FC236}">
              <a16:creationId xmlns:a16="http://schemas.microsoft.com/office/drawing/2014/main" id="{BAF7BB58-82C3-4BD4-918F-CA9F44E50C23}"/>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5" name="フローチャート: 判断 614">
          <a:extLst>
            <a:ext uri="{FF2B5EF4-FFF2-40B4-BE49-F238E27FC236}">
              <a16:creationId xmlns:a16="http://schemas.microsoft.com/office/drawing/2014/main" id="{EE3E6A1F-B21E-4AF7-8C05-8FA0A14511F1}"/>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6" name="フローチャート: 判断 615">
          <a:extLst>
            <a:ext uri="{FF2B5EF4-FFF2-40B4-BE49-F238E27FC236}">
              <a16:creationId xmlns:a16="http://schemas.microsoft.com/office/drawing/2014/main" id="{73A4A511-435B-4D52-A083-4D0E2D073E7D}"/>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7" name="フローチャート: 判断 616">
          <a:extLst>
            <a:ext uri="{FF2B5EF4-FFF2-40B4-BE49-F238E27FC236}">
              <a16:creationId xmlns:a16="http://schemas.microsoft.com/office/drawing/2014/main" id="{25B9D09E-7677-4CA0-86AB-1DE83AA2EBF5}"/>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8" name="フローチャート: 判断 617">
          <a:extLst>
            <a:ext uri="{FF2B5EF4-FFF2-40B4-BE49-F238E27FC236}">
              <a16:creationId xmlns:a16="http://schemas.microsoft.com/office/drawing/2014/main" id="{2B34136F-B328-4AD9-AEDC-C1BA16C6CD5B}"/>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B599A52B-28D2-46A4-93EB-BB6A19C9DEF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C3A8411C-FD14-4CA7-9BF7-FE73B420001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7BD19796-3A57-4764-8484-DEFAE8928AD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49B0F392-5E7A-4366-9D94-E64B5DE4EF9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BCDF595F-2A41-4A85-91D2-6EE6C173F9F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115794</xdr:rowOff>
    </xdr:from>
    <xdr:to>
      <xdr:col>116</xdr:col>
      <xdr:colOff>114300</xdr:colOff>
      <xdr:row>87</xdr:row>
      <xdr:rowOff>45944</xdr:rowOff>
    </xdr:to>
    <xdr:sp macro="" textlink="">
      <xdr:nvSpPr>
        <xdr:cNvPr id="624" name="楕円 623">
          <a:extLst>
            <a:ext uri="{FF2B5EF4-FFF2-40B4-BE49-F238E27FC236}">
              <a16:creationId xmlns:a16="http://schemas.microsoft.com/office/drawing/2014/main" id="{B813B444-2379-463B-BD10-F0D942E3AFA9}"/>
            </a:ext>
          </a:extLst>
        </xdr:cNvPr>
        <xdr:cNvSpPr/>
      </xdr:nvSpPr>
      <xdr:spPr>
        <a:xfrm>
          <a:off x="22110700" y="1486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69478</xdr:rowOff>
    </xdr:from>
    <xdr:ext cx="469744" cy="259045"/>
    <xdr:sp macro="" textlink="">
      <xdr:nvSpPr>
        <xdr:cNvPr id="625" name="【消防施設】&#10;一人当たり面積該当値テキスト">
          <a:extLst>
            <a:ext uri="{FF2B5EF4-FFF2-40B4-BE49-F238E27FC236}">
              <a16:creationId xmlns:a16="http://schemas.microsoft.com/office/drawing/2014/main" id="{F9AEC48A-BC66-4702-9942-B971847C3E23}"/>
            </a:ext>
          </a:extLst>
        </xdr:cNvPr>
        <xdr:cNvSpPr txBox="1"/>
      </xdr:nvSpPr>
      <xdr:spPr>
        <a:xfrm>
          <a:off x="22199600" y="1481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115805</xdr:rowOff>
    </xdr:from>
    <xdr:to>
      <xdr:col>112</xdr:col>
      <xdr:colOff>38100</xdr:colOff>
      <xdr:row>87</xdr:row>
      <xdr:rowOff>45955</xdr:rowOff>
    </xdr:to>
    <xdr:sp macro="" textlink="">
      <xdr:nvSpPr>
        <xdr:cNvPr id="626" name="楕円 625">
          <a:extLst>
            <a:ext uri="{FF2B5EF4-FFF2-40B4-BE49-F238E27FC236}">
              <a16:creationId xmlns:a16="http://schemas.microsoft.com/office/drawing/2014/main" id="{735B120E-A7D4-4F0E-A0D2-AD6A4F53934B}"/>
            </a:ext>
          </a:extLst>
        </xdr:cNvPr>
        <xdr:cNvSpPr/>
      </xdr:nvSpPr>
      <xdr:spPr>
        <a:xfrm>
          <a:off x="21272500" y="1486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166594</xdr:rowOff>
    </xdr:from>
    <xdr:to>
      <xdr:col>116</xdr:col>
      <xdr:colOff>63500</xdr:colOff>
      <xdr:row>86</xdr:row>
      <xdr:rowOff>166605</xdr:rowOff>
    </xdr:to>
    <xdr:cxnSp macro="">
      <xdr:nvCxnSpPr>
        <xdr:cNvPr id="627" name="直線コネクタ 626">
          <a:extLst>
            <a:ext uri="{FF2B5EF4-FFF2-40B4-BE49-F238E27FC236}">
              <a16:creationId xmlns:a16="http://schemas.microsoft.com/office/drawing/2014/main" id="{27791D19-A40B-4741-96EE-D574CF8710E6}"/>
            </a:ext>
          </a:extLst>
        </xdr:cNvPr>
        <xdr:cNvCxnSpPr/>
      </xdr:nvCxnSpPr>
      <xdr:spPr>
        <a:xfrm flipV="1">
          <a:off x="21323300" y="14911294"/>
          <a:ext cx="8382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115794</xdr:rowOff>
    </xdr:from>
    <xdr:to>
      <xdr:col>107</xdr:col>
      <xdr:colOff>101600</xdr:colOff>
      <xdr:row>87</xdr:row>
      <xdr:rowOff>45944</xdr:rowOff>
    </xdr:to>
    <xdr:sp macro="" textlink="">
      <xdr:nvSpPr>
        <xdr:cNvPr id="628" name="楕円 627">
          <a:extLst>
            <a:ext uri="{FF2B5EF4-FFF2-40B4-BE49-F238E27FC236}">
              <a16:creationId xmlns:a16="http://schemas.microsoft.com/office/drawing/2014/main" id="{65D5524D-645A-4A4B-9162-E398102B0126}"/>
            </a:ext>
          </a:extLst>
        </xdr:cNvPr>
        <xdr:cNvSpPr/>
      </xdr:nvSpPr>
      <xdr:spPr>
        <a:xfrm>
          <a:off x="20383500" y="1486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166594</xdr:rowOff>
    </xdr:from>
    <xdr:to>
      <xdr:col>111</xdr:col>
      <xdr:colOff>177800</xdr:colOff>
      <xdr:row>86</xdr:row>
      <xdr:rowOff>166605</xdr:rowOff>
    </xdr:to>
    <xdr:cxnSp macro="">
      <xdr:nvCxnSpPr>
        <xdr:cNvPr id="629" name="直線コネクタ 628">
          <a:extLst>
            <a:ext uri="{FF2B5EF4-FFF2-40B4-BE49-F238E27FC236}">
              <a16:creationId xmlns:a16="http://schemas.microsoft.com/office/drawing/2014/main" id="{74409C04-573F-4377-BD9F-4BBD01F0DA31}"/>
            </a:ext>
          </a:extLst>
        </xdr:cNvPr>
        <xdr:cNvCxnSpPr/>
      </xdr:nvCxnSpPr>
      <xdr:spPr>
        <a:xfrm>
          <a:off x="20434300" y="14911294"/>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115784</xdr:rowOff>
    </xdr:from>
    <xdr:to>
      <xdr:col>102</xdr:col>
      <xdr:colOff>165100</xdr:colOff>
      <xdr:row>87</xdr:row>
      <xdr:rowOff>45934</xdr:rowOff>
    </xdr:to>
    <xdr:sp macro="" textlink="">
      <xdr:nvSpPr>
        <xdr:cNvPr id="630" name="楕円 629">
          <a:extLst>
            <a:ext uri="{FF2B5EF4-FFF2-40B4-BE49-F238E27FC236}">
              <a16:creationId xmlns:a16="http://schemas.microsoft.com/office/drawing/2014/main" id="{41107AB1-91B9-43EF-950C-E263B2007749}"/>
            </a:ext>
          </a:extLst>
        </xdr:cNvPr>
        <xdr:cNvSpPr/>
      </xdr:nvSpPr>
      <xdr:spPr>
        <a:xfrm>
          <a:off x="19494500" y="1486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166584</xdr:rowOff>
    </xdr:from>
    <xdr:to>
      <xdr:col>107</xdr:col>
      <xdr:colOff>50800</xdr:colOff>
      <xdr:row>86</xdr:row>
      <xdr:rowOff>166594</xdr:rowOff>
    </xdr:to>
    <xdr:cxnSp macro="">
      <xdr:nvCxnSpPr>
        <xdr:cNvPr id="631" name="直線コネクタ 630">
          <a:extLst>
            <a:ext uri="{FF2B5EF4-FFF2-40B4-BE49-F238E27FC236}">
              <a16:creationId xmlns:a16="http://schemas.microsoft.com/office/drawing/2014/main" id="{5A9F45A8-9AD2-45BC-BBF3-C6C8A663A573}"/>
            </a:ext>
          </a:extLst>
        </xdr:cNvPr>
        <xdr:cNvCxnSpPr/>
      </xdr:nvCxnSpPr>
      <xdr:spPr>
        <a:xfrm>
          <a:off x="19545300" y="14911284"/>
          <a:ext cx="8890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115991</xdr:rowOff>
    </xdr:from>
    <xdr:to>
      <xdr:col>98</xdr:col>
      <xdr:colOff>38100</xdr:colOff>
      <xdr:row>87</xdr:row>
      <xdr:rowOff>46141</xdr:rowOff>
    </xdr:to>
    <xdr:sp macro="" textlink="">
      <xdr:nvSpPr>
        <xdr:cNvPr id="632" name="楕円 631">
          <a:extLst>
            <a:ext uri="{FF2B5EF4-FFF2-40B4-BE49-F238E27FC236}">
              <a16:creationId xmlns:a16="http://schemas.microsoft.com/office/drawing/2014/main" id="{15B469AB-9AD6-40B1-8390-8E938C4D2CD3}"/>
            </a:ext>
          </a:extLst>
        </xdr:cNvPr>
        <xdr:cNvSpPr/>
      </xdr:nvSpPr>
      <xdr:spPr>
        <a:xfrm>
          <a:off x="18605500" y="1486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166584</xdr:rowOff>
    </xdr:from>
    <xdr:to>
      <xdr:col>102</xdr:col>
      <xdr:colOff>114300</xdr:colOff>
      <xdr:row>86</xdr:row>
      <xdr:rowOff>166791</xdr:rowOff>
    </xdr:to>
    <xdr:cxnSp macro="">
      <xdr:nvCxnSpPr>
        <xdr:cNvPr id="633" name="直線コネクタ 632">
          <a:extLst>
            <a:ext uri="{FF2B5EF4-FFF2-40B4-BE49-F238E27FC236}">
              <a16:creationId xmlns:a16="http://schemas.microsoft.com/office/drawing/2014/main" id="{3F107978-6587-4106-99BC-8996FF048291}"/>
            </a:ext>
          </a:extLst>
        </xdr:cNvPr>
        <xdr:cNvCxnSpPr/>
      </xdr:nvCxnSpPr>
      <xdr:spPr>
        <a:xfrm flipV="1">
          <a:off x="18656300" y="14911284"/>
          <a:ext cx="889000" cy="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634" name="n_1aveValue【消防施設】&#10;一人当たり面積">
          <a:extLst>
            <a:ext uri="{FF2B5EF4-FFF2-40B4-BE49-F238E27FC236}">
              <a16:creationId xmlns:a16="http://schemas.microsoft.com/office/drawing/2014/main" id="{5414C5F1-B32C-4D84-98FB-5ABC846CDB5C}"/>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635" name="n_2aveValue【消防施設】&#10;一人当たり面積">
          <a:extLst>
            <a:ext uri="{FF2B5EF4-FFF2-40B4-BE49-F238E27FC236}">
              <a16:creationId xmlns:a16="http://schemas.microsoft.com/office/drawing/2014/main" id="{23B11440-BD18-4A22-A5FD-E9301A03141E}"/>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636" name="n_3aveValue【消防施設】&#10;一人当たり面積">
          <a:extLst>
            <a:ext uri="{FF2B5EF4-FFF2-40B4-BE49-F238E27FC236}">
              <a16:creationId xmlns:a16="http://schemas.microsoft.com/office/drawing/2014/main" id="{EC29DDC0-F93F-443E-BA7A-C6287590509C}"/>
            </a:ext>
          </a:extLst>
        </xdr:cNvPr>
        <xdr:cNvSpPr txBox="1"/>
      </xdr:nvSpPr>
      <xdr:spPr>
        <a:xfrm>
          <a:off x="19310427" y="1495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637" name="n_4aveValue【消防施設】&#10;一人当たり面積">
          <a:extLst>
            <a:ext uri="{FF2B5EF4-FFF2-40B4-BE49-F238E27FC236}">
              <a16:creationId xmlns:a16="http://schemas.microsoft.com/office/drawing/2014/main" id="{5A76D356-5BAB-4BFA-BB58-97C9E3661677}"/>
            </a:ext>
          </a:extLst>
        </xdr:cNvPr>
        <xdr:cNvSpPr txBox="1"/>
      </xdr:nvSpPr>
      <xdr:spPr>
        <a:xfrm>
          <a:off x="18421427" y="149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62482</xdr:rowOff>
    </xdr:from>
    <xdr:ext cx="469744" cy="259045"/>
    <xdr:sp macro="" textlink="">
      <xdr:nvSpPr>
        <xdr:cNvPr id="638" name="n_1mainValue【消防施設】&#10;一人当たり面積">
          <a:extLst>
            <a:ext uri="{FF2B5EF4-FFF2-40B4-BE49-F238E27FC236}">
              <a16:creationId xmlns:a16="http://schemas.microsoft.com/office/drawing/2014/main" id="{483A36B3-93D0-4120-BB89-7CFD3A8C1498}"/>
            </a:ext>
          </a:extLst>
        </xdr:cNvPr>
        <xdr:cNvSpPr txBox="1"/>
      </xdr:nvSpPr>
      <xdr:spPr>
        <a:xfrm>
          <a:off x="21075727" y="1463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62471</xdr:rowOff>
    </xdr:from>
    <xdr:ext cx="469744" cy="259045"/>
    <xdr:sp macro="" textlink="">
      <xdr:nvSpPr>
        <xdr:cNvPr id="639" name="n_2mainValue【消防施設】&#10;一人当たり面積">
          <a:extLst>
            <a:ext uri="{FF2B5EF4-FFF2-40B4-BE49-F238E27FC236}">
              <a16:creationId xmlns:a16="http://schemas.microsoft.com/office/drawing/2014/main" id="{743C6B87-CDED-4F69-82EC-BCED14659B07}"/>
            </a:ext>
          </a:extLst>
        </xdr:cNvPr>
        <xdr:cNvSpPr txBox="1"/>
      </xdr:nvSpPr>
      <xdr:spPr>
        <a:xfrm>
          <a:off x="20199427" y="1463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62461</xdr:rowOff>
    </xdr:from>
    <xdr:ext cx="469744" cy="259045"/>
    <xdr:sp macro="" textlink="">
      <xdr:nvSpPr>
        <xdr:cNvPr id="640" name="n_3mainValue【消防施設】&#10;一人当たり面積">
          <a:extLst>
            <a:ext uri="{FF2B5EF4-FFF2-40B4-BE49-F238E27FC236}">
              <a16:creationId xmlns:a16="http://schemas.microsoft.com/office/drawing/2014/main" id="{D49FEA6F-9F21-4C39-8F3F-D985C4A6515E}"/>
            </a:ext>
          </a:extLst>
        </xdr:cNvPr>
        <xdr:cNvSpPr txBox="1"/>
      </xdr:nvSpPr>
      <xdr:spPr>
        <a:xfrm>
          <a:off x="19310427" y="14635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62668</xdr:rowOff>
    </xdr:from>
    <xdr:ext cx="469744" cy="259045"/>
    <xdr:sp macro="" textlink="">
      <xdr:nvSpPr>
        <xdr:cNvPr id="641" name="n_4mainValue【消防施設】&#10;一人当たり面積">
          <a:extLst>
            <a:ext uri="{FF2B5EF4-FFF2-40B4-BE49-F238E27FC236}">
              <a16:creationId xmlns:a16="http://schemas.microsoft.com/office/drawing/2014/main" id="{B469E115-D53A-487D-8E59-96F189670578}"/>
            </a:ext>
          </a:extLst>
        </xdr:cNvPr>
        <xdr:cNvSpPr txBox="1"/>
      </xdr:nvSpPr>
      <xdr:spPr>
        <a:xfrm>
          <a:off x="18421427" y="1463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22A71321-C98F-4DB2-A02B-092DE7F6105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2C75E614-635D-49A8-B101-679278CE7A1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5EE84FCF-4837-40DA-9065-099ADE26CE6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7D47E461-850B-4B9B-A594-71E5C7255C9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5BF17A27-A6EE-464E-87CE-C8CE2D6ED64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8521C9C6-9438-47F3-B75F-EEB9E745A54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9449748C-9859-420A-A3CE-D7966CE9393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ACF5895C-1BE4-4A0F-90AF-25FA99ADF92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41AE231E-1583-47CD-B49A-14AFA43242F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23DD0324-0C54-46F0-8095-3EA723317C0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7432E36B-16FA-4FB7-909B-4C6FCDA6939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16338365-941E-44B9-8834-3FBA84C0950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A743DF91-060D-450C-81E3-45040D9F6AD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C5D31002-42B0-4495-B4FA-133011AE333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5119616C-429A-4F6B-BBA9-EA0EF6287C4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8E93BA94-6003-4E7F-8694-9C4A46DACCC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6FF945FE-EE23-4DD8-A381-59350DEEA22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B799AE2D-7751-4806-831F-908FD871EBF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17554245-7B1D-4BF5-AA2A-3F84D7FE709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A52A67B7-AADA-4C33-9F5C-2485A0989E0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70291230-AF8D-4ED3-8BE1-495C44F6590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74F953E5-6019-4D2E-82B0-C96872461F9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B3B17FF4-AED6-4DE7-B9BF-ABE37BEF762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1FE2F0D5-535A-4D61-87EF-2E91BE3BA2C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E003A044-6D8B-4831-8756-BBA81B3DD54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7" name="直線コネクタ 666">
          <a:extLst>
            <a:ext uri="{FF2B5EF4-FFF2-40B4-BE49-F238E27FC236}">
              <a16:creationId xmlns:a16="http://schemas.microsoft.com/office/drawing/2014/main" id="{D8F134BD-323C-4011-9CAB-6A39AB01B85C}"/>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8" name="【庁舎】&#10;有形固定資産減価償却率最小値テキスト">
          <a:extLst>
            <a:ext uri="{FF2B5EF4-FFF2-40B4-BE49-F238E27FC236}">
              <a16:creationId xmlns:a16="http://schemas.microsoft.com/office/drawing/2014/main" id="{1D907022-572C-4881-A5C4-DD004FE81E4A}"/>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69" name="直線コネクタ 668">
          <a:extLst>
            <a:ext uri="{FF2B5EF4-FFF2-40B4-BE49-F238E27FC236}">
              <a16:creationId xmlns:a16="http://schemas.microsoft.com/office/drawing/2014/main" id="{44B2B72E-06A7-4318-A455-C7B65A237B68}"/>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70" name="【庁舎】&#10;有形固定資産減価償却率最大値テキスト">
          <a:extLst>
            <a:ext uri="{FF2B5EF4-FFF2-40B4-BE49-F238E27FC236}">
              <a16:creationId xmlns:a16="http://schemas.microsoft.com/office/drawing/2014/main" id="{83A6D4CE-5113-44A0-857E-5AAA6915F1DC}"/>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71" name="直線コネクタ 670">
          <a:extLst>
            <a:ext uri="{FF2B5EF4-FFF2-40B4-BE49-F238E27FC236}">
              <a16:creationId xmlns:a16="http://schemas.microsoft.com/office/drawing/2014/main" id="{71156136-3555-45D0-B3CE-4168B14D1DC1}"/>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2" name="【庁舎】&#10;有形固定資産減価償却率平均値テキスト">
          <a:extLst>
            <a:ext uri="{FF2B5EF4-FFF2-40B4-BE49-F238E27FC236}">
              <a16:creationId xmlns:a16="http://schemas.microsoft.com/office/drawing/2014/main" id="{DEE34F08-3DAB-4C40-852E-B4B10528B2E3}"/>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12DBCC82-58E4-4095-87FC-AA03C1467631}"/>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4" name="フローチャート: 判断 673">
          <a:extLst>
            <a:ext uri="{FF2B5EF4-FFF2-40B4-BE49-F238E27FC236}">
              <a16:creationId xmlns:a16="http://schemas.microsoft.com/office/drawing/2014/main" id="{E8403877-E33C-4A73-9981-8EBE38062B01}"/>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5" name="フローチャート: 判断 674">
          <a:extLst>
            <a:ext uri="{FF2B5EF4-FFF2-40B4-BE49-F238E27FC236}">
              <a16:creationId xmlns:a16="http://schemas.microsoft.com/office/drawing/2014/main" id="{AB70182E-34F6-4763-8EF3-1DC27C25277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6" name="フローチャート: 判断 675">
          <a:extLst>
            <a:ext uri="{FF2B5EF4-FFF2-40B4-BE49-F238E27FC236}">
              <a16:creationId xmlns:a16="http://schemas.microsoft.com/office/drawing/2014/main" id="{3A45C7D4-5B0D-4509-903E-BD2864C1F72F}"/>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7" name="フローチャート: 判断 676">
          <a:extLst>
            <a:ext uri="{FF2B5EF4-FFF2-40B4-BE49-F238E27FC236}">
              <a16:creationId xmlns:a16="http://schemas.microsoft.com/office/drawing/2014/main" id="{E24E0E58-6DE4-4413-8D3D-BB2C67187DE7}"/>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F23598D8-698A-449B-9511-D6C3CFC7CB9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99124C25-3ADD-4141-B66D-E64F4BE83B1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5997B2F9-1803-47F9-A547-8A11FEC9DE5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DC2AAA1-05F0-44AE-B730-2409500D29C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2D230E9A-11B9-4468-9512-FA3A1F02F22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80918</xdr:rowOff>
    </xdr:from>
    <xdr:to>
      <xdr:col>85</xdr:col>
      <xdr:colOff>177800</xdr:colOff>
      <xdr:row>108</xdr:row>
      <xdr:rowOff>11068</xdr:rowOff>
    </xdr:to>
    <xdr:sp macro="" textlink="">
      <xdr:nvSpPr>
        <xdr:cNvPr id="683" name="楕円 682">
          <a:extLst>
            <a:ext uri="{FF2B5EF4-FFF2-40B4-BE49-F238E27FC236}">
              <a16:creationId xmlns:a16="http://schemas.microsoft.com/office/drawing/2014/main" id="{D5490A96-D02E-4FEF-BE36-0FA15E4393FB}"/>
            </a:ext>
          </a:extLst>
        </xdr:cNvPr>
        <xdr:cNvSpPr/>
      </xdr:nvSpPr>
      <xdr:spPr>
        <a:xfrm>
          <a:off x="16268700" y="1842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59345</xdr:rowOff>
    </xdr:from>
    <xdr:ext cx="405111" cy="259045"/>
    <xdr:sp macro="" textlink="">
      <xdr:nvSpPr>
        <xdr:cNvPr id="684" name="【庁舎】&#10;有形固定資産減価償却率該当値テキスト">
          <a:extLst>
            <a:ext uri="{FF2B5EF4-FFF2-40B4-BE49-F238E27FC236}">
              <a16:creationId xmlns:a16="http://schemas.microsoft.com/office/drawing/2014/main" id="{51713BAC-DA0B-41DD-8320-5451E402DC76}"/>
            </a:ext>
          </a:extLst>
        </xdr:cNvPr>
        <xdr:cNvSpPr txBox="1"/>
      </xdr:nvSpPr>
      <xdr:spPr>
        <a:xfrm>
          <a:off x="16357600" y="1840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46627</xdr:rowOff>
    </xdr:from>
    <xdr:to>
      <xdr:col>81</xdr:col>
      <xdr:colOff>101600</xdr:colOff>
      <xdr:row>107</xdr:row>
      <xdr:rowOff>148227</xdr:rowOff>
    </xdr:to>
    <xdr:sp macro="" textlink="">
      <xdr:nvSpPr>
        <xdr:cNvPr id="685" name="楕円 684">
          <a:extLst>
            <a:ext uri="{FF2B5EF4-FFF2-40B4-BE49-F238E27FC236}">
              <a16:creationId xmlns:a16="http://schemas.microsoft.com/office/drawing/2014/main" id="{8D166F9C-0D82-4BD8-A03B-72E8AB0DBCCE}"/>
            </a:ext>
          </a:extLst>
        </xdr:cNvPr>
        <xdr:cNvSpPr/>
      </xdr:nvSpPr>
      <xdr:spPr>
        <a:xfrm>
          <a:off x="15430500" y="183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97427</xdr:rowOff>
    </xdr:from>
    <xdr:to>
      <xdr:col>85</xdr:col>
      <xdr:colOff>127000</xdr:colOff>
      <xdr:row>107</xdr:row>
      <xdr:rowOff>131718</xdr:rowOff>
    </xdr:to>
    <xdr:cxnSp macro="">
      <xdr:nvCxnSpPr>
        <xdr:cNvPr id="686" name="直線コネクタ 685">
          <a:extLst>
            <a:ext uri="{FF2B5EF4-FFF2-40B4-BE49-F238E27FC236}">
              <a16:creationId xmlns:a16="http://schemas.microsoft.com/office/drawing/2014/main" id="{E31934BA-7322-4C5E-8244-762A13A03A1C}"/>
            </a:ext>
          </a:extLst>
        </xdr:cNvPr>
        <xdr:cNvCxnSpPr/>
      </xdr:nvCxnSpPr>
      <xdr:spPr>
        <a:xfrm>
          <a:off x="15481300" y="18442577"/>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10705</xdr:rowOff>
    </xdr:from>
    <xdr:to>
      <xdr:col>76</xdr:col>
      <xdr:colOff>165100</xdr:colOff>
      <xdr:row>107</xdr:row>
      <xdr:rowOff>112305</xdr:rowOff>
    </xdr:to>
    <xdr:sp macro="" textlink="">
      <xdr:nvSpPr>
        <xdr:cNvPr id="687" name="楕円 686">
          <a:extLst>
            <a:ext uri="{FF2B5EF4-FFF2-40B4-BE49-F238E27FC236}">
              <a16:creationId xmlns:a16="http://schemas.microsoft.com/office/drawing/2014/main" id="{0190B13F-130D-475B-A713-7797DF14D6D4}"/>
            </a:ext>
          </a:extLst>
        </xdr:cNvPr>
        <xdr:cNvSpPr/>
      </xdr:nvSpPr>
      <xdr:spPr>
        <a:xfrm>
          <a:off x="14541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61505</xdr:rowOff>
    </xdr:from>
    <xdr:to>
      <xdr:col>81</xdr:col>
      <xdr:colOff>50800</xdr:colOff>
      <xdr:row>107</xdr:row>
      <xdr:rowOff>97427</xdr:rowOff>
    </xdr:to>
    <xdr:cxnSp macro="">
      <xdr:nvCxnSpPr>
        <xdr:cNvPr id="688" name="直線コネクタ 687">
          <a:extLst>
            <a:ext uri="{FF2B5EF4-FFF2-40B4-BE49-F238E27FC236}">
              <a16:creationId xmlns:a16="http://schemas.microsoft.com/office/drawing/2014/main" id="{672FF417-AC26-48AB-9D82-FCE61BDC6C2F}"/>
            </a:ext>
          </a:extLst>
        </xdr:cNvPr>
        <xdr:cNvCxnSpPr/>
      </xdr:nvCxnSpPr>
      <xdr:spPr>
        <a:xfrm>
          <a:off x="14592300" y="1840665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146231</xdr:rowOff>
    </xdr:from>
    <xdr:to>
      <xdr:col>72</xdr:col>
      <xdr:colOff>38100</xdr:colOff>
      <xdr:row>107</xdr:row>
      <xdr:rowOff>76381</xdr:rowOff>
    </xdr:to>
    <xdr:sp macro="" textlink="">
      <xdr:nvSpPr>
        <xdr:cNvPr id="689" name="楕円 688">
          <a:extLst>
            <a:ext uri="{FF2B5EF4-FFF2-40B4-BE49-F238E27FC236}">
              <a16:creationId xmlns:a16="http://schemas.microsoft.com/office/drawing/2014/main" id="{D8FED207-2520-4C53-99A3-6BBF7635494E}"/>
            </a:ext>
          </a:extLst>
        </xdr:cNvPr>
        <xdr:cNvSpPr/>
      </xdr:nvSpPr>
      <xdr:spPr>
        <a:xfrm>
          <a:off x="13652500" y="183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25581</xdr:rowOff>
    </xdr:from>
    <xdr:to>
      <xdr:col>76</xdr:col>
      <xdr:colOff>114300</xdr:colOff>
      <xdr:row>107</xdr:row>
      <xdr:rowOff>61505</xdr:rowOff>
    </xdr:to>
    <xdr:cxnSp macro="">
      <xdr:nvCxnSpPr>
        <xdr:cNvPr id="690" name="直線コネクタ 689">
          <a:extLst>
            <a:ext uri="{FF2B5EF4-FFF2-40B4-BE49-F238E27FC236}">
              <a16:creationId xmlns:a16="http://schemas.microsoft.com/office/drawing/2014/main" id="{955AE6CC-365E-4513-BAC1-75708F84BEC8}"/>
            </a:ext>
          </a:extLst>
        </xdr:cNvPr>
        <xdr:cNvCxnSpPr/>
      </xdr:nvCxnSpPr>
      <xdr:spPr>
        <a:xfrm>
          <a:off x="13703300" y="1837073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110308</xdr:rowOff>
    </xdr:from>
    <xdr:to>
      <xdr:col>67</xdr:col>
      <xdr:colOff>101600</xdr:colOff>
      <xdr:row>107</xdr:row>
      <xdr:rowOff>40458</xdr:rowOff>
    </xdr:to>
    <xdr:sp macro="" textlink="">
      <xdr:nvSpPr>
        <xdr:cNvPr id="691" name="楕円 690">
          <a:extLst>
            <a:ext uri="{FF2B5EF4-FFF2-40B4-BE49-F238E27FC236}">
              <a16:creationId xmlns:a16="http://schemas.microsoft.com/office/drawing/2014/main" id="{49D81B5D-F355-4E3D-8192-07738821085D}"/>
            </a:ext>
          </a:extLst>
        </xdr:cNvPr>
        <xdr:cNvSpPr/>
      </xdr:nvSpPr>
      <xdr:spPr>
        <a:xfrm>
          <a:off x="12763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161108</xdr:rowOff>
    </xdr:from>
    <xdr:to>
      <xdr:col>71</xdr:col>
      <xdr:colOff>177800</xdr:colOff>
      <xdr:row>107</xdr:row>
      <xdr:rowOff>25581</xdr:rowOff>
    </xdr:to>
    <xdr:cxnSp macro="">
      <xdr:nvCxnSpPr>
        <xdr:cNvPr id="692" name="直線コネクタ 691">
          <a:extLst>
            <a:ext uri="{FF2B5EF4-FFF2-40B4-BE49-F238E27FC236}">
              <a16:creationId xmlns:a16="http://schemas.microsoft.com/office/drawing/2014/main" id="{45B93945-B9E9-4917-A605-34E24CB2023D}"/>
            </a:ext>
          </a:extLst>
        </xdr:cNvPr>
        <xdr:cNvCxnSpPr/>
      </xdr:nvCxnSpPr>
      <xdr:spPr>
        <a:xfrm>
          <a:off x="12814300" y="1833480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3" name="n_1aveValue【庁舎】&#10;有形固定資産減価償却率">
          <a:extLst>
            <a:ext uri="{FF2B5EF4-FFF2-40B4-BE49-F238E27FC236}">
              <a16:creationId xmlns:a16="http://schemas.microsoft.com/office/drawing/2014/main" id="{8EB99DBE-8DB7-42D0-A403-7B8F0BD9068D}"/>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4" name="n_2aveValue【庁舎】&#10;有形固定資産減価償却率">
          <a:extLst>
            <a:ext uri="{FF2B5EF4-FFF2-40B4-BE49-F238E27FC236}">
              <a16:creationId xmlns:a16="http://schemas.microsoft.com/office/drawing/2014/main" id="{0F61F7AC-C3B6-45F1-BF8C-B211F57FB993}"/>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695" name="n_3aveValue【庁舎】&#10;有形固定資産減価償却率">
          <a:extLst>
            <a:ext uri="{FF2B5EF4-FFF2-40B4-BE49-F238E27FC236}">
              <a16:creationId xmlns:a16="http://schemas.microsoft.com/office/drawing/2014/main" id="{D89652E3-6639-4EAC-9845-BBCC728E8653}"/>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696" name="n_4aveValue【庁舎】&#10;有形固定資産減価償却率">
          <a:extLst>
            <a:ext uri="{FF2B5EF4-FFF2-40B4-BE49-F238E27FC236}">
              <a16:creationId xmlns:a16="http://schemas.microsoft.com/office/drawing/2014/main" id="{070BA4EA-443C-49C7-A0FF-C708DB36B46B}"/>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139354</xdr:rowOff>
    </xdr:from>
    <xdr:ext cx="405111" cy="259045"/>
    <xdr:sp macro="" textlink="">
      <xdr:nvSpPr>
        <xdr:cNvPr id="697" name="n_1mainValue【庁舎】&#10;有形固定資産減価償却率">
          <a:extLst>
            <a:ext uri="{FF2B5EF4-FFF2-40B4-BE49-F238E27FC236}">
              <a16:creationId xmlns:a16="http://schemas.microsoft.com/office/drawing/2014/main" id="{BE359494-2D07-46A0-96E3-2430BF46E2D1}"/>
            </a:ext>
          </a:extLst>
        </xdr:cNvPr>
        <xdr:cNvSpPr txBox="1"/>
      </xdr:nvSpPr>
      <xdr:spPr>
        <a:xfrm>
          <a:off x="15266044" y="1848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103432</xdr:rowOff>
    </xdr:from>
    <xdr:ext cx="405111" cy="259045"/>
    <xdr:sp macro="" textlink="">
      <xdr:nvSpPr>
        <xdr:cNvPr id="698" name="n_2mainValue【庁舎】&#10;有形固定資産減価償却率">
          <a:extLst>
            <a:ext uri="{FF2B5EF4-FFF2-40B4-BE49-F238E27FC236}">
              <a16:creationId xmlns:a16="http://schemas.microsoft.com/office/drawing/2014/main" id="{943F6178-0C87-4AB1-BBA4-EB97DD7822CE}"/>
            </a:ext>
          </a:extLst>
        </xdr:cNvPr>
        <xdr:cNvSpPr txBox="1"/>
      </xdr:nvSpPr>
      <xdr:spPr>
        <a:xfrm>
          <a:off x="14389744" y="1844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67508</xdr:rowOff>
    </xdr:from>
    <xdr:ext cx="405111" cy="259045"/>
    <xdr:sp macro="" textlink="">
      <xdr:nvSpPr>
        <xdr:cNvPr id="699" name="n_3mainValue【庁舎】&#10;有形固定資産減価償却率">
          <a:extLst>
            <a:ext uri="{FF2B5EF4-FFF2-40B4-BE49-F238E27FC236}">
              <a16:creationId xmlns:a16="http://schemas.microsoft.com/office/drawing/2014/main" id="{E4555322-5E54-4D64-AA7F-820779C8EF34}"/>
            </a:ext>
          </a:extLst>
        </xdr:cNvPr>
        <xdr:cNvSpPr txBox="1"/>
      </xdr:nvSpPr>
      <xdr:spPr>
        <a:xfrm>
          <a:off x="13500744" y="184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31585</xdr:rowOff>
    </xdr:from>
    <xdr:ext cx="405111" cy="259045"/>
    <xdr:sp macro="" textlink="">
      <xdr:nvSpPr>
        <xdr:cNvPr id="700" name="n_4mainValue【庁舎】&#10;有形固定資産減価償却率">
          <a:extLst>
            <a:ext uri="{FF2B5EF4-FFF2-40B4-BE49-F238E27FC236}">
              <a16:creationId xmlns:a16="http://schemas.microsoft.com/office/drawing/2014/main" id="{712CDED9-7024-48EF-8708-78E5C2526DF3}"/>
            </a:ext>
          </a:extLst>
        </xdr:cNvPr>
        <xdr:cNvSpPr txBox="1"/>
      </xdr:nvSpPr>
      <xdr:spPr>
        <a:xfrm>
          <a:off x="126117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1D8D0BA8-E186-4970-91B4-182BB23082B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8820397F-52E3-4345-B1EB-04026D97B3D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268FEA9C-DF0C-494D-9654-D449FFC4CF7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4681B246-0589-4961-B5FD-12B0794736D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CE32B307-1D6E-4E83-9155-C1A1B47198F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F1E5314A-5FFE-4FD9-B1DE-F53B9F76EFB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A686568C-3918-4312-9296-AC6F36F6F24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CD5613B3-2553-403E-AB89-EB05734695A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62243280-0871-4C43-ADCB-CD55250DE0C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5A29D061-6D78-44CC-BA5B-4E2362CCACD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0BEC4FF8-06AD-4184-8B97-1A3C770F3077}"/>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2" name="直線コネクタ 711">
          <a:extLst>
            <a:ext uri="{FF2B5EF4-FFF2-40B4-BE49-F238E27FC236}">
              <a16:creationId xmlns:a16="http://schemas.microsoft.com/office/drawing/2014/main" id="{8F7590BE-A575-4F22-9F31-3B413F1CBA4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3" name="テキスト ボックス 712">
          <a:extLst>
            <a:ext uri="{FF2B5EF4-FFF2-40B4-BE49-F238E27FC236}">
              <a16:creationId xmlns:a16="http://schemas.microsoft.com/office/drawing/2014/main" id="{16AF402E-7C1C-4403-979A-26D9EFF6289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4" name="直線コネクタ 713">
          <a:extLst>
            <a:ext uri="{FF2B5EF4-FFF2-40B4-BE49-F238E27FC236}">
              <a16:creationId xmlns:a16="http://schemas.microsoft.com/office/drawing/2014/main" id="{4832EFEA-6585-48A8-946C-67D64C0E7C2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5" name="テキスト ボックス 714">
          <a:extLst>
            <a:ext uri="{FF2B5EF4-FFF2-40B4-BE49-F238E27FC236}">
              <a16:creationId xmlns:a16="http://schemas.microsoft.com/office/drawing/2014/main" id="{170412EE-0EBC-4120-9F73-E33D1489FA5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6" name="直線コネクタ 715">
          <a:extLst>
            <a:ext uri="{FF2B5EF4-FFF2-40B4-BE49-F238E27FC236}">
              <a16:creationId xmlns:a16="http://schemas.microsoft.com/office/drawing/2014/main" id="{0B67D6B9-6943-451D-BC88-16809496209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7" name="テキスト ボックス 716">
          <a:extLst>
            <a:ext uri="{FF2B5EF4-FFF2-40B4-BE49-F238E27FC236}">
              <a16:creationId xmlns:a16="http://schemas.microsoft.com/office/drawing/2014/main" id="{0AEDDA3E-9739-4993-92F7-A8F32A84B7E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8" name="直線コネクタ 717">
          <a:extLst>
            <a:ext uri="{FF2B5EF4-FFF2-40B4-BE49-F238E27FC236}">
              <a16:creationId xmlns:a16="http://schemas.microsoft.com/office/drawing/2014/main" id="{E2DEEF2B-A62D-4347-B536-6368AF26C15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9" name="テキスト ボックス 718">
          <a:extLst>
            <a:ext uri="{FF2B5EF4-FFF2-40B4-BE49-F238E27FC236}">
              <a16:creationId xmlns:a16="http://schemas.microsoft.com/office/drawing/2014/main" id="{D42E5EC8-F4A4-46C3-BA51-6AC4AFEAB41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0" name="直線コネクタ 719">
          <a:extLst>
            <a:ext uri="{FF2B5EF4-FFF2-40B4-BE49-F238E27FC236}">
              <a16:creationId xmlns:a16="http://schemas.microsoft.com/office/drawing/2014/main" id="{A6BC8BCF-DDA7-420B-9ECB-CFF5B51D22B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1" name="テキスト ボックス 720">
          <a:extLst>
            <a:ext uri="{FF2B5EF4-FFF2-40B4-BE49-F238E27FC236}">
              <a16:creationId xmlns:a16="http://schemas.microsoft.com/office/drawing/2014/main" id="{3D047108-C0C2-4A77-9BC8-88882B6DEED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6EB2BBC0-D878-4042-8B70-CCA9180E5D5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D10DF884-37DC-4CEB-9B37-C1DF92B5F23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1D3FBDDC-7475-4613-9ED8-6B46BAA9D19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5" name="直線コネクタ 724">
          <a:extLst>
            <a:ext uri="{FF2B5EF4-FFF2-40B4-BE49-F238E27FC236}">
              <a16:creationId xmlns:a16="http://schemas.microsoft.com/office/drawing/2014/main" id="{49FF8C2C-2BDF-4EC4-AEC0-FE24413D3440}"/>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6" name="【庁舎】&#10;一人当たり面積最小値テキスト">
          <a:extLst>
            <a:ext uri="{FF2B5EF4-FFF2-40B4-BE49-F238E27FC236}">
              <a16:creationId xmlns:a16="http://schemas.microsoft.com/office/drawing/2014/main" id="{E8D6DD8B-0890-4A3A-9099-87B4D9A34507}"/>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7" name="直線コネクタ 726">
          <a:extLst>
            <a:ext uri="{FF2B5EF4-FFF2-40B4-BE49-F238E27FC236}">
              <a16:creationId xmlns:a16="http://schemas.microsoft.com/office/drawing/2014/main" id="{071EFBF2-746D-44A3-90F6-786AF9A28FC9}"/>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8" name="【庁舎】&#10;一人当たり面積最大値テキスト">
          <a:extLst>
            <a:ext uri="{FF2B5EF4-FFF2-40B4-BE49-F238E27FC236}">
              <a16:creationId xmlns:a16="http://schemas.microsoft.com/office/drawing/2014/main" id="{64961F33-C72F-40AB-9BB4-2E6CDCE6894B}"/>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9" name="直線コネクタ 728">
          <a:extLst>
            <a:ext uri="{FF2B5EF4-FFF2-40B4-BE49-F238E27FC236}">
              <a16:creationId xmlns:a16="http://schemas.microsoft.com/office/drawing/2014/main" id="{57198418-A70A-4642-A00E-D626C6878A6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30" name="【庁舎】&#10;一人当たり面積平均値テキスト">
          <a:extLst>
            <a:ext uri="{FF2B5EF4-FFF2-40B4-BE49-F238E27FC236}">
              <a16:creationId xmlns:a16="http://schemas.microsoft.com/office/drawing/2014/main" id="{4E448C49-A62F-4920-B2A6-FA188C32C2C6}"/>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31" name="フローチャート: 判断 730">
          <a:extLst>
            <a:ext uri="{FF2B5EF4-FFF2-40B4-BE49-F238E27FC236}">
              <a16:creationId xmlns:a16="http://schemas.microsoft.com/office/drawing/2014/main" id="{83447448-6910-4716-A1FA-2B63FC8DCD14}"/>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32" name="フローチャート: 判断 731">
          <a:extLst>
            <a:ext uri="{FF2B5EF4-FFF2-40B4-BE49-F238E27FC236}">
              <a16:creationId xmlns:a16="http://schemas.microsoft.com/office/drawing/2014/main" id="{2BE21A6A-0190-47AE-BFAA-91F2652C6C75}"/>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3" name="フローチャート: 判断 732">
          <a:extLst>
            <a:ext uri="{FF2B5EF4-FFF2-40B4-BE49-F238E27FC236}">
              <a16:creationId xmlns:a16="http://schemas.microsoft.com/office/drawing/2014/main" id="{9BCA178F-A228-4B6F-A101-3E2D863C4CD4}"/>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4" name="フローチャート: 判断 733">
          <a:extLst>
            <a:ext uri="{FF2B5EF4-FFF2-40B4-BE49-F238E27FC236}">
              <a16:creationId xmlns:a16="http://schemas.microsoft.com/office/drawing/2014/main" id="{A3EF3D69-0006-4B22-91EB-A766D088E846}"/>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5" name="フローチャート: 判断 734">
          <a:extLst>
            <a:ext uri="{FF2B5EF4-FFF2-40B4-BE49-F238E27FC236}">
              <a16:creationId xmlns:a16="http://schemas.microsoft.com/office/drawing/2014/main" id="{A622A823-F963-4CB5-933C-328370492F97}"/>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CFA1E6C-2D66-4710-BDAF-B433D0E9188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CDCF76C0-202C-4E26-AD7B-A58303711DE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C3D2B97F-E772-480D-BE33-C9C7925D2F0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5E779714-6166-47CA-A1CB-31F191AB939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BF4AAD02-DA38-41C0-8C0D-0A2BA11AA7F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93980</xdr:rowOff>
    </xdr:from>
    <xdr:to>
      <xdr:col>116</xdr:col>
      <xdr:colOff>114300</xdr:colOff>
      <xdr:row>109</xdr:row>
      <xdr:rowOff>24130</xdr:rowOff>
    </xdr:to>
    <xdr:sp macro="" textlink="">
      <xdr:nvSpPr>
        <xdr:cNvPr id="741" name="楕円 740">
          <a:extLst>
            <a:ext uri="{FF2B5EF4-FFF2-40B4-BE49-F238E27FC236}">
              <a16:creationId xmlns:a16="http://schemas.microsoft.com/office/drawing/2014/main" id="{317618E3-44AD-4F1B-B0D2-EF1FD9CEF7D9}"/>
            </a:ext>
          </a:extLst>
        </xdr:cNvPr>
        <xdr:cNvSpPr/>
      </xdr:nvSpPr>
      <xdr:spPr>
        <a:xfrm>
          <a:off x="221107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8907</xdr:rowOff>
    </xdr:from>
    <xdr:ext cx="469744" cy="259045"/>
    <xdr:sp macro="" textlink="">
      <xdr:nvSpPr>
        <xdr:cNvPr id="742" name="【庁舎】&#10;一人当たり面積該当値テキスト">
          <a:extLst>
            <a:ext uri="{FF2B5EF4-FFF2-40B4-BE49-F238E27FC236}">
              <a16:creationId xmlns:a16="http://schemas.microsoft.com/office/drawing/2014/main" id="{87061A40-FE79-4DC2-A4B7-8F18165E9CBF}"/>
            </a:ext>
          </a:extLst>
        </xdr:cNvPr>
        <xdr:cNvSpPr txBox="1"/>
      </xdr:nvSpPr>
      <xdr:spPr>
        <a:xfrm>
          <a:off x="22199600" y="1852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93980</xdr:rowOff>
    </xdr:from>
    <xdr:to>
      <xdr:col>112</xdr:col>
      <xdr:colOff>38100</xdr:colOff>
      <xdr:row>109</xdr:row>
      <xdr:rowOff>24130</xdr:rowOff>
    </xdr:to>
    <xdr:sp macro="" textlink="">
      <xdr:nvSpPr>
        <xdr:cNvPr id="743" name="楕円 742">
          <a:extLst>
            <a:ext uri="{FF2B5EF4-FFF2-40B4-BE49-F238E27FC236}">
              <a16:creationId xmlns:a16="http://schemas.microsoft.com/office/drawing/2014/main" id="{10F77CE2-CC93-4EF7-819E-7DC58238A42A}"/>
            </a:ext>
          </a:extLst>
        </xdr:cNvPr>
        <xdr:cNvSpPr/>
      </xdr:nvSpPr>
      <xdr:spPr>
        <a:xfrm>
          <a:off x="21272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144780</xdr:rowOff>
    </xdr:from>
    <xdr:to>
      <xdr:col>116</xdr:col>
      <xdr:colOff>63500</xdr:colOff>
      <xdr:row>108</xdr:row>
      <xdr:rowOff>144780</xdr:rowOff>
    </xdr:to>
    <xdr:cxnSp macro="">
      <xdr:nvCxnSpPr>
        <xdr:cNvPr id="744" name="直線コネクタ 743">
          <a:extLst>
            <a:ext uri="{FF2B5EF4-FFF2-40B4-BE49-F238E27FC236}">
              <a16:creationId xmlns:a16="http://schemas.microsoft.com/office/drawing/2014/main" id="{03FE1D0E-5C63-43FC-A98B-6973011861BF}"/>
            </a:ext>
          </a:extLst>
        </xdr:cNvPr>
        <xdr:cNvCxnSpPr/>
      </xdr:nvCxnSpPr>
      <xdr:spPr>
        <a:xfrm>
          <a:off x="21323300" y="18661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93980</xdr:rowOff>
    </xdr:from>
    <xdr:to>
      <xdr:col>107</xdr:col>
      <xdr:colOff>101600</xdr:colOff>
      <xdr:row>109</xdr:row>
      <xdr:rowOff>24130</xdr:rowOff>
    </xdr:to>
    <xdr:sp macro="" textlink="">
      <xdr:nvSpPr>
        <xdr:cNvPr id="745" name="楕円 744">
          <a:extLst>
            <a:ext uri="{FF2B5EF4-FFF2-40B4-BE49-F238E27FC236}">
              <a16:creationId xmlns:a16="http://schemas.microsoft.com/office/drawing/2014/main" id="{62046F96-8460-4651-9144-8781E8808D40}"/>
            </a:ext>
          </a:extLst>
        </xdr:cNvPr>
        <xdr:cNvSpPr/>
      </xdr:nvSpPr>
      <xdr:spPr>
        <a:xfrm>
          <a:off x="20383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144780</xdr:rowOff>
    </xdr:from>
    <xdr:to>
      <xdr:col>111</xdr:col>
      <xdr:colOff>177800</xdr:colOff>
      <xdr:row>108</xdr:row>
      <xdr:rowOff>144780</xdr:rowOff>
    </xdr:to>
    <xdr:cxnSp macro="">
      <xdr:nvCxnSpPr>
        <xdr:cNvPr id="746" name="直線コネクタ 745">
          <a:extLst>
            <a:ext uri="{FF2B5EF4-FFF2-40B4-BE49-F238E27FC236}">
              <a16:creationId xmlns:a16="http://schemas.microsoft.com/office/drawing/2014/main" id="{B86A22C8-7F47-4F7A-90CE-0962B947061C}"/>
            </a:ext>
          </a:extLst>
        </xdr:cNvPr>
        <xdr:cNvCxnSpPr/>
      </xdr:nvCxnSpPr>
      <xdr:spPr>
        <a:xfrm>
          <a:off x="20434300" y="1866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96520</xdr:rowOff>
    </xdr:from>
    <xdr:to>
      <xdr:col>102</xdr:col>
      <xdr:colOff>165100</xdr:colOff>
      <xdr:row>109</xdr:row>
      <xdr:rowOff>26670</xdr:rowOff>
    </xdr:to>
    <xdr:sp macro="" textlink="">
      <xdr:nvSpPr>
        <xdr:cNvPr id="747" name="楕円 746">
          <a:extLst>
            <a:ext uri="{FF2B5EF4-FFF2-40B4-BE49-F238E27FC236}">
              <a16:creationId xmlns:a16="http://schemas.microsoft.com/office/drawing/2014/main" id="{B4A88CC4-A92A-4CD9-8A57-E4FB9864D060}"/>
            </a:ext>
          </a:extLst>
        </xdr:cNvPr>
        <xdr:cNvSpPr/>
      </xdr:nvSpPr>
      <xdr:spPr>
        <a:xfrm>
          <a:off x="19494500" y="186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144780</xdr:rowOff>
    </xdr:from>
    <xdr:to>
      <xdr:col>107</xdr:col>
      <xdr:colOff>50800</xdr:colOff>
      <xdr:row>108</xdr:row>
      <xdr:rowOff>147320</xdr:rowOff>
    </xdr:to>
    <xdr:cxnSp macro="">
      <xdr:nvCxnSpPr>
        <xdr:cNvPr id="748" name="直線コネクタ 747">
          <a:extLst>
            <a:ext uri="{FF2B5EF4-FFF2-40B4-BE49-F238E27FC236}">
              <a16:creationId xmlns:a16="http://schemas.microsoft.com/office/drawing/2014/main" id="{BBEDE828-EE29-4D47-9866-CC54E419BD87}"/>
            </a:ext>
          </a:extLst>
        </xdr:cNvPr>
        <xdr:cNvCxnSpPr/>
      </xdr:nvCxnSpPr>
      <xdr:spPr>
        <a:xfrm flipV="1">
          <a:off x="19545300" y="186613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97789</xdr:rowOff>
    </xdr:from>
    <xdr:to>
      <xdr:col>98</xdr:col>
      <xdr:colOff>38100</xdr:colOff>
      <xdr:row>109</xdr:row>
      <xdr:rowOff>27939</xdr:rowOff>
    </xdr:to>
    <xdr:sp macro="" textlink="">
      <xdr:nvSpPr>
        <xdr:cNvPr id="749" name="楕円 748">
          <a:extLst>
            <a:ext uri="{FF2B5EF4-FFF2-40B4-BE49-F238E27FC236}">
              <a16:creationId xmlns:a16="http://schemas.microsoft.com/office/drawing/2014/main" id="{01ADBEF8-B688-4C08-9D73-1182904E8C07}"/>
            </a:ext>
          </a:extLst>
        </xdr:cNvPr>
        <xdr:cNvSpPr/>
      </xdr:nvSpPr>
      <xdr:spPr>
        <a:xfrm>
          <a:off x="18605500" y="1861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147320</xdr:rowOff>
    </xdr:from>
    <xdr:to>
      <xdr:col>102</xdr:col>
      <xdr:colOff>114300</xdr:colOff>
      <xdr:row>108</xdr:row>
      <xdr:rowOff>148589</xdr:rowOff>
    </xdr:to>
    <xdr:cxnSp macro="">
      <xdr:nvCxnSpPr>
        <xdr:cNvPr id="750" name="直線コネクタ 749">
          <a:extLst>
            <a:ext uri="{FF2B5EF4-FFF2-40B4-BE49-F238E27FC236}">
              <a16:creationId xmlns:a16="http://schemas.microsoft.com/office/drawing/2014/main" id="{51D1BE43-C370-4C01-867A-6A2D9BCF2E69}"/>
            </a:ext>
          </a:extLst>
        </xdr:cNvPr>
        <xdr:cNvCxnSpPr/>
      </xdr:nvCxnSpPr>
      <xdr:spPr>
        <a:xfrm flipV="1">
          <a:off x="18656300" y="1866392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51" name="n_1aveValue【庁舎】&#10;一人当たり面積">
          <a:extLst>
            <a:ext uri="{FF2B5EF4-FFF2-40B4-BE49-F238E27FC236}">
              <a16:creationId xmlns:a16="http://schemas.microsoft.com/office/drawing/2014/main" id="{74BAC37C-3FA5-4879-A0D5-2CEB7160E2E1}"/>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52" name="n_2aveValue【庁舎】&#10;一人当たり面積">
          <a:extLst>
            <a:ext uri="{FF2B5EF4-FFF2-40B4-BE49-F238E27FC236}">
              <a16:creationId xmlns:a16="http://schemas.microsoft.com/office/drawing/2014/main" id="{51E61911-CF10-4207-B1CE-A367CF6C24F9}"/>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3" name="n_3aveValue【庁舎】&#10;一人当たり面積">
          <a:extLst>
            <a:ext uri="{FF2B5EF4-FFF2-40B4-BE49-F238E27FC236}">
              <a16:creationId xmlns:a16="http://schemas.microsoft.com/office/drawing/2014/main" id="{EB5B3F4B-3CCA-40A1-8C71-403412B5C9CF}"/>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54" name="n_4aveValue【庁舎】&#10;一人当たり面積">
          <a:extLst>
            <a:ext uri="{FF2B5EF4-FFF2-40B4-BE49-F238E27FC236}">
              <a16:creationId xmlns:a16="http://schemas.microsoft.com/office/drawing/2014/main" id="{42DB16DE-9B71-45A0-AD6F-37B4D2066E00}"/>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15257</xdr:rowOff>
    </xdr:from>
    <xdr:ext cx="469744" cy="259045"/>
    <xdr:sp macro="" textlink="">
      <xdr:nvSpPr>
        <xdr:cNvPr id="755" name="n_1mainValue【庁舎】&#10;一人当たり面積">
          <a:extLst>
            <a:ext uri="{FF2B5EF4-FFF2-40B4-BE49-F238E27FC236}">
              <a16:creationId xmlns:a16="http://schemas.microsoft.com/office/drawing/2014/main" id="{4D281D70-8833-4410-A07E-1660F1D38773}"/>
            </a:ext>
          </a:extLst>
        </xdr:cNvPr>
        <xdr:cNvSpPr txBox="1"/>
      </xdr:nvSpPr>
      <xdr:spPr>
        <a:xfrm>
          <a:off x="21075727" y="187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15257</xdr:rowOff>
    </xdr:from>
    <xdr:ext cx="469744" cy="259045"/>
    <xdr:sp macro="" textlink="">
      <xdr:nvSpPr>
        <xdr:cNvPr id="756" name="n_2mainValue【庁舎】&#10;一人当たり面積">
          <a:extLst>
            <a:ext uri="{FF2B5EF4-FFF2-40B4-BE49-F238E27FC236}">
              <a16:creationId xmlns:a16="http://schemas.microsoft.com/office/drawing/2014/main" id="{35A5A136-06EE-4D0D-AB75-576CA63F8B3D}"/>
            </a:ext>
          </a:extLst>
        </xdr:cNvPr>
        <xdr:cNvSpPr txBox="1"/>
      </xdr:nvSpPr>
      <xdr:spPr>
        <a:xfrm>
          <a:off x="20199427" y="187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17797</xdr:rowOff>
    </xdr:from>
    <xdr:ext cx="469744" cy="259045"/>
    <xdr:sp macro="" textlink="">
      <xdr:nvSpPr>
        <xdr:cNvPr id="757" name="n_3mainValue【庁舎】&#10;一人当たり面積">
          <a:extLst>
            <a:ext uri="{FF2B5EF4-FFF2-40B4-BE49-F238E27FC236}">
              <a16:creationId xmlns:a16="http://schemas.microsoft.com/office/drawing/2014/main" id="{1A072DC2-123C-40DD-9E58-9DA417277F63}"/>
            </a:ext>
          </a:extLst>
        </xdr:cNvPr>
        <xdr:cNvSpPr txBox="1"/>
      </xdr:nvSpPr>
      <xdr:spPr>
        <a:xfrm>
          <a:off x="19310427" y="1870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19066</xdr:rowOff>
    </xdr:from>
    <xdr:ext cx="469744" cy="259045"/>
    <xdr:sp macro="" textlink="">
      <xdr:nvSpPr>
        <xdr:cNvPr id="758" name="n_4mainValue【庁舎】&#10;一人当たり面積">
          <a:extLst>
            <a:ext uri="{FF2B5EF4-FFF2-40B4-BE49-F238E27FC236}">
              <a16:creationId xmlns:a16="http://schemas.microsoft.com/office/drawing/2014/main" id="{9139C368-4C35-4E41-B06D-9E608FBA4703}"/>
            </a:ext>
          </a:extLst>
        </xdr:cNvPr>
        <xdr:cNvSpPr txBox="1"/>
      </xdr:nvSpPr>
      <xdr:spPr>
        <a:xfrm>
          <a:off x="18421427" y="1870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C242D9A1-72E0-4015-A2DB-03AF1472D02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3F1E0B80-E14A-4707-8BDE-5C9EBABD8DD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14142442-1F46-4758-B85F-B24D87D8009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本表の有形固定資産減価償却率については、ほとんどの類型にて類似団体平均を上回っている。</a:t>
          </a:r>
          <a:endParaRPr lang="ja-JP" altLang="ja-JP" sz="1400">
            <a:effectLst/>
          </a:endParaRPr>
        </a:p>
        <a:p>
          <a:r>
            <a:rPr kumimoji="1" lang="ja-JP" altLang="ja-JP" sz="1100">
              <a:solidFill>
                <a:schemeClr val="dk1"/>
              </a:solidFill>
              <a:effectLst/>
              <a:latin typeface="+mn-lt"/>
              <a:ea typeface="+mn-ea"/>
              <a:cs typeface="+mn-cs"/>
            </a:rPr>
            <a:t>それぞれの施設については個別施設計画を策定済みであり、今後の施設等の方針検討を行っている状況である。また、施設の維持・管理等については、公共施設等総合管理計画に基づき適切に行っていく。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Q27" sqref="Q27:V27"/>
    </sheetView>
  </sheetViews>
  <sheetFormatPr defaultColWidth="0" defaultRowHeight="10.5" zeroHeight="1" x14ac:dyDescent="0.25"/>
  <cols>
    <col min="1" max="11" width="2.1328125" style="162" customWidth="1"/>
    <col min="12" max="12" width="2.265625" style="162" customWidth="1"/>
    <col min="13" max="17" width="2.3984375" style="162" customWidth="1"/>
    <col min="18" max="119" width="2.1328125" style="162" customWidth="1"/>
    <col min="120" max="16384" width="0" style="162" hidden="1"/>
  </cols>
  <sheetData>
    <row r="1" spans="1:119" ht="33" customHeight="1" x14ac:dyDescent="0.25">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3.25" thickBot="1" x14ac:dyDescent="0.3">
      <c r="B2" s="164" t="s">
        <v>77</v>
      </c>
      <c r="C2" s="164"/>
      <c r="D2" s="165"/>
    </row>
    <row r="3" spans="1:119" ht="18.75" customHeight="1" thickBot="1" x14ac:dyDescent="0.3">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5">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7510465</v>
      </c>
      <c r="BO4" s="484"/>
      <c r="BP4" s="484"/>
      <c r="BQ4" s="484"/>
      <c r="BR4" s="484"/>
      <c r="BS4" s="484"/>
      <c r="BT4" s="484"/>
      <c r="BU4" s="485"/>
      <c r="BV4" s="483">
        <v>6914640</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8</v>
      </c>
      <c r="CU4" s="624"/>
      <c r="CV4" s="624"/>
      <c r="CW4" s="624"/>
      <c r="CX4" s="624"/>
      <c r="CY4" s="624"/>
      <c r="CZ4" s="624"/>
      <c r="DA4" s="625"/>
      <c r="DB4" s="623">
        <v>2.9</v>
      </c>
      <c r="DC4" s="624"/>
      <c r="DD4" s="624"/>
      <c r="DE4" s="624"/>
      <c r="DF4" s="624"/>
      <c r="DG4" s="624"/>
      <c r="DH4" s="624"/>
      <c r="DI4" s="625"/>
    </row>
    <row r="5" spans="1:119" ht="18.75" customHeight="1" x14ac:dyDescent="0.25">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7207745</v>
      </c>
      <c r="BO5" s="455"/>
      <c r="BP5" s="455"/>
      <c r="BQ5" s="455"/>
      <c r="BR5" s="455"/>
      <c r="BS5" s="455"/>
      <c r="BT5" s="455"/>
      <c r="BU5" s="456"/>
      <c r="BV5" s="454">
        <v>6588820</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83.8</v>
      </c>
      <c r="CU5" s="452"/>
      <c r="CV5" s="452"/>
      <c r="CW5" s="452"/>
      <c r="CX5" s="452"/>
      <c r="CY5" s="452"/>
      <c r="CZ5" s="452"/>
      <c r="DA5" s="453"/>
      <c r="DB5" s="451">
        <v>90.1</v>
      </c>
      <c r="DC5" s="452"/>
      <c r="DD5" s="452"/>
      <c r="DE5" s="452"/>
      <c r="DF5" s="452"/>
      <c r="DG5" s="452"/>
      <c r="DH5" s="452"/>
      <c r="DI5" s="453"/>
    </row>
    <row r="6" spans="1:119" ht="18.75" customHeight="1" x14ac:dyDescent="0.25">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302720</v>
      </c>
      <c r="BO6" s="455"/>
      <c r="BP6" s="455"/>
      <c r="BQ6" s="455"/>
      <c r="BR6" s="455"/>
      <c r="BS6" s="455"/>
      <c r="BT6" s="455"/>
      <c r="BU6" s="456"/>
      <c r="BV6" s="454">
        <v>325820</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83.8</v>
      </c>
      <c r="CU6" s="598"/>
      <c r="CV6" s="598"/>
      <c r="CW6" s="598"/>
      <c r="CX6" s="598"/>
      <c r="CY6" s="598"/>
      <c r="CZ6" s="598"/>
      <c r="DA6" s="599"/>
      <c r="DB6" s="597">
        <v>90.1</v>
      </c>
      <c r="DC6" s="598"/>
      <c r="DD6" s="598"/>
      <c r="DE6" s="598"/>
      <c r="DF6" s="598"/>
      <c r="DG6" s="598"/>
      <c r="DH6" s="598"/>
      <c r="DI6" s="599"/>
    </row>
    <row r="7" spans="1:119" ht="18.75" customHeight="1" x14ac:dyDescent="0.25">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21672</v>
      </c>
      <c r="BO7" s="455"/>
      <c r="BP7" s="455"/>
      <c r="BQ7" s="455"/>
      <c r="BR7" s="455"/>
      <c r="BS7" s="455"/>
      <c r="BT7" s="455"/>
      <c r="BU7" s="456"/>
      <c r="BV7" s="454">
        <v>230678</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3506874</v>
      </c>
      <c r="CU7" s="455"/>
      <c r="CV7" s="455"/>
      <c r="CW7" s="455"/>
      <c r="CX7" s="455"/>
      <c r="CY7" s="455"/>
      <c r="CZ7" s="455"/>
      <c r="DA7" s="456"/>
      <c r="DB7" s="454">
        <v>3338016</v>
      </c>
      <c r="DC7" s="455"/>
      <c r="DD7" s="455"/>
      <c r="DE7" s="455"/>
      <c r="DF7" s="455"/>
      <c r="DG7" s="455"/>
      <c r="DH7" s="455"/>
      <c r="DI7" s="456"/>
    </row>
    <row r="8" spans="1:119" ht="18.75" customHeight="1" thickBot="1" x14ac:dyDescent="0.3">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281048</v>
      </c>
      <c r="BO8" s="455"/>
      <c r="BP8" s="455"/>
      <c r="BQ8" s="455"/>
      <c r="BR8" s="455"/>
      <c r="BS8" s="455"/>
      <c r="BT8" s="455"/>
      <c r="BU8" s="456"/>
      <c r="BV8" s="454">
        <v>95142</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0.38</v>
      </c>
      <c r="CU8" s="558"/>
      <c r="CV8" s="558"/>
      <c r="CW8" s="558"/>
      <c r="CX8" s="558"/>
      <c r="CY8" s="558"/>
      <c r="CZ8" s="558"/>
      <c r="DA8" s="559"/>
      <c r="DB8" s="557">
        <v>0.37</v>
      </c>
      <c r="DC8" s="558"/>
      <c r="DD8" s="558"/>
      <c r="DE8" s="558"/>
      <c r="DF8" s="558"/>
      <c r="DG8" s="558"/>
      <c r="DH8" s="558"/>
      <c r="DI8" s="559"/>
    </row>
    <row r="9" spans="1:119" ht="18.75" customHeight="1" thickBot="1" x14ac:dyDescent="0.3">
      <c r="A9" s="163"/>
      <c r="B9" s="586" t="s">
        <v>106</v>
      </c>
      <c r="C9" s="587"/>
      <c r="D9" s="587"/>
      <c r="E9" s="587"/>
      <c r="F9" s="587"/>
      <c r="G9" s="587"/>
      <c r="H9" s="587"/>
      <c r="I9" s="587"/>
      <c r="J9" s="587"/>
      <c r="K9" s="505"/>
      <c r="L9" s="588" t="s">
        <v>107</v>
      </c>
      <c r="M9" s="589"/>
      <c r="N9" s="589"/>
      <c r="O9" s="589"/>
      <c r="P9" s="589"/>
      <c r="Q9" s="590"/>
      <c r="R9" s="591">
        <v>9566</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185906</v>
      </c>
      <c r="BO9" s="455"/>
      <c r="BP9" s="455"/>
      <c r="BQ9" s="455"/>
      <c r="BR9" s="455"/>
      <c r="BS9" s="455"/>
      <c r="BT9" s="455"/>
      <c r="BU9" s="456"/>
      <c r="BV9" s="454">
        <v>-227443</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11.8</v>
      </c>
      <c r="CU9" s="452"/>
      <c r="CV9" s="452"/>
      <c r="CW9" s="452"/>
      <c r="CX9" s="452"/>
      <c r="CY9" s="452"/>
      <c r="CZ9" s="452"/>
      <c r="DA9" s="453"/>
      <c r="DB9" s="451">
        <v>11.4</v>
      </c>
      <c r="DC9" s="452"/>
      <c r="DD9" s="452"/>
      <c r="DE9" s="452"/>
      <c r="DF9" s="452"/>
      <c r="DG9" s="452"/>
      <c r="DH9" s="452"/>
      <c r="DI9" s="453"/>
    </row>
    <row r="10" spans="1:119" ht="18.75" customHeight="1" thickBot="1" x14ac:dyDescent="0.3">
      <c r="A10" s="163"/>
      <c r="B10" s="586"/>
      <c r="C10" s="587"/>
      <c r="D10" s="587"/>
      <c r="E10" s="587"/>
      <c r="F10" s="587"/>
      <c r="G10" s="587"/>
      <c r="H10" s="587"/>
      <c r="I10" s="587"/>
      <c r="J10" s="587"/>
      <c r="K10" s="505"/>
      <c r="L10" s="410" t="s">
        <v>112</v>
      </c>
      <c r="M10" s="411"/>
      <c r="N10" s="411"/>
      <c r="O10" s="411"/>
      <c r="P10" s="411"/>
      <c r="Q10" s="412"/>
      <c r="R10" s="407">
        <v>9583</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4299</v>
      </c>
      <c r="BO10" s="455"/>
      <c r="BP10" s="455"/>
      <c r="BQ10" s="455"/>
      <c r="BR10" s="455"/>
      <c r="BS10" s="455"/>
      <c r="BT10" s="455"/>
      <c r="BU10" s="456"/>
      <c r="BV10" s="454">
        <v>4173</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3">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5">
      <c r="A12" s="163"/>
      <c r="B12" s="560" t="s">
        <v>123</v>
      </c>
      <c r="C12" s="561"/>
      <c r="D12" s="561"/>
      <c r="E12" s="561"/>
      <c r="F12" s="561"/>
      <c r="G12" s="561"/>
      <c r="H12" s="561"/>
      <c r="I12" s="561"/>
      <c r="J12" s="561"/>
      <c r="K12" s="562"/>
      <c r="L12" s="569" t="s">
        <v>124</v>
      </c>
      <c r="M12" s="570"/>
      <c r="N12" s="570"/>
      <c r="O12" s="570"/>
      <c r="P12" s="570"/>
      <c r="Q12" s="571"/>
      <c r="R12" s="572">
        <v>9617</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120000</v>
      </c>
      <c r="BO12" s="455"/>
      <c r="BP12" s="455"/>
      <c r="BQ12" s="455"/>
      <c r="BR12" s="455"/>
      <c r="BS12" s="455"/>
      <c r="BT12" s="455"/>
      <c r="BU12" s="456"/>
      <c r="BV12" s="454">
        <v>80000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5">
      <c r="A13" s="163"/>
      <c r="B13" s="563"/>
      <c r="C13" s="564"/>
      <c r="D13" s="564"/>
      <c r="E13" s="564"/>
      <c r="F13" s="564"/>
      <c r="G13" s="564"/>
      <c r="H13" s="564"/>
      <c r="I13" s="564"/>
      <c r="J13" s="564"/>
      <c r="K13" s="565"/>
      <c r="L13" s="172"/>
      <c r="M13" s="538" t="s">
        <v>130</v>
      </c>
      <c r="N13" s="539"/>
      <c r="O13" s="539"/>
      <c r="P13" s="539"/>
      <c r="Q13" s="540"/>
      <c r="R13" s="541">
        <v>9517</v>
      </c>
      <c r="S13" s="542"/>
      <c r="T13" s="542"/>
      <c r="U13" s="542"/>
      <c r="V13" s="543"/>
      <c r="W13" s="544" t="s">
        <v>131</v>
      </c>
      <c r="X13" s="440"/>
      <c r="Y13" s="440"/>
      <c r="Z13" s="440"/>
      <c r="AA13" s="440"/>
      <c r="AB13" s="441"/>
      <c r="AC13" s="407">
        <v>519</v>
      </c>
      <c r="AD13" s="408"/>
      <c r="AE13" s="408"/>
      <c r="AF13" s="408"/>
      <c r="AG13" s="409"/>
      <c r="AH13" s="407">
        <v>590</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70205</v>
      </c>
      <c r="BO13" s="455"/>
      <c r="BP13" s="455"/>
      <c r="BQ13" s="455"/>
      <c r="BR13" s="455"/>
      <c r="BS13" s="455"/>
      <c r="BT13" s="455"/>
      <c r="BU13" s="456"/>
      <c r="BV13" s="454">
        <v>-303270</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12.1</v>
      </c>
      <c r="CU13" s="452"/>
      <c r="CV13" s="452"/>
      <c r="CW13" s="452"/>
      <c r="CX13" s="452"/>
      <c r="CY13" s="452"/>
      <c r="CZ13" s="452"/>
      <c r="DA13" s="453"/>
      <c r="DB13" s="451">
        <v>12.1</v>
      </c>
      <c r="DC13" s="452"/>
      <c r="DD13" s="452"/>
      <c r="DE13" s="452"/>
      <c r="DF13" s="452"/>
      <c r="DG13" s="452"/>
      <c r="DH13" s="452"/>
      <c r="DI13" s="453"/>
    </row>
    <row r="14" spans="1:119" ht="18.75" customHeight="1" thickBot="1" x14ac:dyDescent="0.3">
      <c r="A14" s="163"/>
      <c r="B14" s="563"/>
      <c r="C14" s="564"/>
      <c r="D14" s="564"/>
      <c r="E14" s="564"/>
      <c r="F14" s="564"/>
      <c r="G14" s="564"/>
      <c r="H14" s="564"/>
      <c r="I14" s="564"/>
      <c r="J14" s="564"/>
      <c r="K14" s="565"/>
      <c r="L14" s="528" t="s">
        <v>135</v>
      </c>
      <c r="M14" s="581"/>
      <c r="N14" s="581"/>
      <c r="O14" s="581"/>
      <c r="P14" s="581"/>
      <c r="Q14" s="582"/>
      <c r="R14" s="541">
        <v>9593</v>
      </c>
      <c r="S14" s="542"/>
      <c r="T14" s="542"/>
      <c r="U14" s="542"/>
      <c r="V14" s="543"/>
      <c r="W14" s="545"/>
      <c r="X14" s="443"/>
      <c r="Y14" s="443"/>
      <c r="Z14" s="443"/>
      <c r="AA14" s="443"/>
      <c r="AB14" s="444"/>
      <c r="AC14" s="534">
        <v>10.3</v>
      </c>
      <c r="AD14" s="535"/>
      <c r="AE14" s="535"/>
      <c r="AF14" s="535"/>
      <c r="AG14" s="536"/>
      <c r="AH14" s="534">
        <v>11.9</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5">
      <c r="A15" s="163"/>
      <c r="B15" s="563"/>
      <c r="C15" s="564"/>
      <c r="D15" s="564"/>
      <c r="E15" s="564"/>
      <c r="F15" s="564"/>
      <c r="G15" s="564"/>
      <c r="H15" s="564"/>
      <c r="I15" s="564"/>
      <c r="J15" s="564"/>
      <c r="K15" s="565"/>
      <c r="L15" s="172"/>
      <c r="M15" s="538" t="s">
        <v>130</v>
      </c>
      <c r="N15" s="539"/>
      <c r="O15" s="539"/>
      <c r="P15" s="539"/>
      <c r="Q15" s="540"/>
      <c r="R15" s="541">
        <v>9516</v>
      </c>
      <c r="S15" s="542"/>
      <c r="T15" s="542"/>
      <c r="U15" s="542"/>
      <c r="V15" s="543"/>
      <c r="W15" s="544" t="s">
        <v>137</v>
      </c>
      <c r="X15" s="440"/>
      <c r="Y15" s="440"/>
      <c r="Z15" s="440"/>
      <c r="AA15" s="440"/>
      <c r="AB15" s="441"/>
      <c r="AC15" s="407">
        <v>1347</v>
      </c>
      <c r="AD15" s="408"/>
      <c r="AE15" s="408"/>
      <c r="AF15" s="408"/>
      <c r="AG15" s="409"/>
      <c r="AH15" s="407">
        <v>1347</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1196289</v>
      </c>
      <c r="BO15" s="484"/>
      <c r="BP15" s="484"/>
      <c r="BQ15" s="484"/>
      <c r="BR15" s="484"/>
      <c r="BS15" s="484"/>
      <c r="BT15" s="484"/>
      <c r="BU15" s="485"/>
      <c r="BV15" s="483">
        <v>1160167</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5">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26.7</v>
      </c>
      <c r="AD16" s="535"/>
      <c r="AE16" s="535"/>
      <c r="AF16" s="535"/>
      <c r="AG16" s="536"/>
      <c r="AH16" s="534">
        <v>27.3</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3177374</v>
      </c>
      <c r="BO16" s="455"/>
      <c r="BP16" s="455"/>
      <c r="BQ16" s="455"/>
      <c r="BR16" s="455"/>
      <c r="BS16" s="455"/>
      <c r="BT16" s="455"/>
      <c r="BU16" s="456"/>
      <c r="BV16" s="454">
        <v>3024870</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3">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3182</v>
      </c>
      <c r="AD17" s="408"/>
      <c r="AE17" s="408"/>
      <c r="AF17" s="408"/>
      <c r="AG17" s="409"/>
      <c r="AH17" s="407">
        <v>3003</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1503878</v>
      </c>
      <c r="BO17" s="455"/>
      <c r="BP17" s="455"/>
      <c r="BQ17" s="455"/>
      <c r="BR17" s="455"/>
      <c r="BS17" s="455"/>
      <c r="BT17" s="455"/>
      <c r="BU17" s="456"/>
      <c r="BV17" s="454">
        <v>1453849</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3">
      <c r="A18" s="163"/>
      <c r="B18" s="504" t="s">
        <v>147</v>
      </c>
      <c r="C18" s="505"/>
      <c r="D18" s="505"/>
      <c r="E18" s="506"/>
      <c r="F18" s="506"/>
      <c r="G18" s="506"/>
      <c r="H18" s="506"/>
      <c r="I18" s="506"/>
      <c r="J18" s="506"/>
      <c r="K18" s="506"/>
      <c r="L18" s="507">
        <v>24.88</v>
      </c>
      <c r="M18" s="507"/>
      <c r="N18" s="507"/>
      <c r="O18" s="507"/>
      <c r="P18" s="507"/>
      <c r="Q18" s="507"/>
      <c r="R18" s="508"/>
      <c r="S18" s="508"/>
      <c r="T18" s="508"/>
      <c r="U18" s="508"/>
      <c r="V18" s="509"/>
      <c r="W18" s="525"/>
      <c r="X18" s="526"/>
      <c r="Y18" s="526"/>
      <c r="Z18" s="526"/>
      <c r="AA18" s="526"/>
      <c r="AB18" s="550"/>
      <c r="AC18" s="424">
        <v>63</v>
      </c>
      <c r="AD18" s="425"/>
      <c r="AE18" s="425"/>
      <c r="AF18" s="425"/>
      <c r="AG18" s="510"/>
      <c r="AH18" s="424">
        <v>60.8</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2913801</v>
      </c>
      <c r="BO18" s="455"/>
      <c r="BP18" s="455"/>
      <c r="BQ18" s="455"/>
      <c r="BR18" s="455"/>
      <c r="BS18" s="455"/>
      <c r="BT18" s="455"/>
      <c r="BU18" s="456"/>
      <c r="BV18" s="454">
        <v>3013654</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3">
      <c r="A19" s="163"/>
      <c r="B19" s="504" t="s">
        <v>149</v>
      </c>
      <c r="C19" s="505"/>
      <c r="D19" s="505"/>
      <c r="E19" s="506"/>
      <c r="F19" s="506"/>
      <c r="G19" s="506"/>
      <c r="H19" s="506"/>
      <c r="I19" s="506"/>
      <c r="J19" s="506"/>
      <c r="K19" s="506"/>
      <c r="L19" s="514">
        <v>384</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4160251</v>
      </c>
      <c r="BO19" s="455"/>
      <c r="BP19" s="455"/>
      <c r="BQ19" s="455"/>
      <c r="BR19" s="455"/>
      <c r="BS19" s="455"/>
      <c r="BT19" s="455"/>
      <c r="BU19" s="456"/>
      <c r="BV19" s="454">
        <v>4016636</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3">
      <c r="A20" s="163"/>
      <c r="B20" s="504" t="s">
        <v>151</v>
      </c>
      <c r="C20" s="505"/>
      <c r="D20" s="505"/>
      <c r="E20" s="506"/>
      <c r="F20" s="506"/>
      <c r="G20" s="506"/>
      <c r="H20" s="506"/>
      <c r="I20" s="506"/>
      <c r="J20" s="506"/>
      <c r="K20" s="506"/>
      <c r="L20" s="514">
        <v>3433</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3">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5">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4486608</v>
      </c>
      <c r="BO22" s="484"/>
      <c r="BP22" s="484"/>
      <c r="BQ22" s="484"/>
      <c r="BR22" s="484"/>
      <c r="BS22" s="484"/>
      <c r="BT22" s="484"/>
      <c r="BU22" s="485"/>
      <c r="BV22" s="483">
        <v>4737046</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5">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4306096</v>
      </c>
      <c r="BO23" s="455"/>
      <c r="BP23" s="455"/>
      <c r="BQ23" s="455"/>
      <c r="BR23" s="455"/>
      <c r="BS23" s="455"/>
      <c r="BT23" s="455"/>
      <c r="BU23" s="456"/>
      <c r="BV23" s="454">
        <v>4543746</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3">
      <c r="A24" s="163"/>
      <c r="B24" s="433"/>
      <c r="C24" s="434"/>
      <c r="D24" s="435"/>
      <c r="E24" s="410" t="s">
        <v>161</v>
      </c>
      <c r="F24" s="411"/>
      <c r="G24" s="411"/>
      <c r="H24" s="411"/>
      <c r="I24" s="411"/>
      <c r="J24" s="411"/>
      <c r="K24" s="412"/>
      <c r="L24" s="407">
        <v>1</v>
      </c>
      <c r="M24" s="408"/>
      <c r="N24" s="408"/>
      <c r="O24" s="408"/>
      <c r="P24" s="409"/>
      <c r="Q24" s="407">
        <v>7940</v>
      </c>
      <c r="R24" s="408"/>
      <c r="S24" s="408"/>
      <c r="T24" s="408"/>
      <c r="U24" s="408"/>
      <c r="V24" s="409"/>
      <c r="W24" s="497"/>
      <c r="X24" s="434"/>
      <c r="Y24" s="435"/>
      <c r="Z24" s="410" t="s">
        <v>162</v>
      </c>
      <c r="AA24" s="411"/>
      <c r="AB24" s="411"/>
      <c r="AC24" s="411"/>
      <c r="AD24" s="411"/>
      <c r="AE24" s="411"/>
      <c r="AF24" s="411"/>
      <c r="AG24" s="412"/>
      <c r="AH24" s="407">
        <v>83</v>
      </c>
      <c r="AI24" s="408"/>
      <c r="AJ24" s="408"/>
      <c r="AK24" s="408"/>
      <c r="AL24" s="409"/>
      <c r="AM24" s="407">
        <v>256387</v>
      </c>
      <c r="AN24" s="408"/>
      <c r="AO24" s="408"/>
      <c r="AP24" s="408"/>
      <c r="AQ24" s="408"/>
      <c r="AR24" s="409"/>
      <c r="AS24" s="407">
        <v>3089</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3130272</v>
      </c>
      <c r="BO24" s="455"/>
      <c r="BP24" s="455"/>
      <c r="BQ24" s="455"/>
      <c r="BR24" s="455"/>
      <c r="BS24" s="455"/>
      <c r="BT24" s="455"/>
      <c r="BU24" s="456"/>
      <c r="BV24" s="454">
        <v>3221146</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5">
      <c r="A25" s="163"/>
      <c r="B25" s="433"/>
      <c r="C25" s="434"/>
      <c r="D25" s="435"/>
      <c r="E25" s="410" t="s">
        <v>164</v>
      </c>
      <c r="F25" s="411"/>
      <c r="G25" s="411"/>
      <c r="H25" s="411"/>
      <c r="I25" s="411"/>
      <c r="J25" s="411"/>
      <c r="K25" s="412"/>
      <c r="L25" s="407">
        <v>1</v>
      </c>
      <c r="M25" s="408"/>
      <c r="N25" s="408"/>
      <c r="O25" s="408"/>
      <c r="P25" s="409"/>
      <c r="Q25" s="407">
        <v>6510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773676</v>
      </c>
      <c r="BO25" s="484"/>
      <c r="BP25" s="484"/>
      <c r="BQ25" s="484"/>
      <c r="BR25" s="484"/>
      <c r="BS25" s="484"/>
      <c r="BT25" s="484"/>
      <c r="BU25" s="485"/>
      <c r="BV25" s="483">
        <v>898689</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5">
      <c r="A26" s="163"/>
      <c r="B26" s="433"/>
      <c r="C26" s="434"/>
      <c r="D26" s="435"/>
      <c r="E26" s="410" t="s">
        <v>167</v>
      </c>
      <c r="F26" s="411"/>
      <c r="G26" s="411"/>
      <c r="H26" s="411"/>
      <c r="I26" s="411"/>
      <c r="J26" s="411"/>
      <c r="K26" s="412"/>
      <c r="L26" s="407">
        <v>1</v>
      </c>
      <c r="M26" s="408"/>
      <c r="N26" s="408"/>
      <c r="O26" s="408"/>
      <c r="P26" s="409"/>
      <c r="Q26" s="407">
        <v>5500</v>
      </c>
      <c r="R26" s="408"/>
      <c r="S26" s="408"/>
      <c r="T26" s="408"/>
      <c r="U26" s="408"/>
      <c r="V26" s="409"/>
      <c r="W26" s="497"/>
      <c r="X26" s="434"/>
      <c r="Y26" s="435"/>
      <c r="Z26" s="410" t="s">
        <v>168</v>
      </c>
      <c r="AA26" s="465"/>
      <c r="AB26" s="465"/>
      <c r="AC26" s="465"/>
      <c r="AD26" s="465"/>
      <c r="AE26" s="465"/>
      <c r="AF26" s="465"/>
      <c r="AG26" s="466"/>
      <c r="AH26" s="407">
        <v>1</v>
      </c>
      <c r="AI26" s="408"/>
      <c r="AJ26" s="408"/>
      <c r="AK26" s="408"/>
      <c r="AL26" s="409"/>
      <c r="AM26" s="407" t="s">
        <v>169</v>
      </c>
      <c r="AN26" s="408"/>
      <c r="AO26" s="408"/>
      <c r="AP26" s="408"/>
      <c r="AQ26" s="408"/>
      <c r="AR26" s="409"/>
      <c r="AS26" s="407" t="s">
        <v>169</v>
      </c>
      <c r="AT26" s="408"/>
      <c r="AU26" s="408"/>
      <c r="AV26" s="408"/>
      <c r="AW26" s="408"/>
      <c r="AX26" s="467"/>
      <c r="AY26" s="494" t="s">
        <v>170</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3">
      <c r="A27" s="163"/>
      <c r="B27" s="433"/>
      <c r="C27" s="434"/>
      <c r="D27" s="435"/>
      <c r="E27" s="410" t="s">
        <v>171</v>
      </c>
      <c r="F27" s="411"/>
      <c r="G27" s="411"/>
      <c r="H27" s="411"/>
      <c r="I27" s="411"/>
      <c r="J27" s="411"/>
      <c r="K27" s="412"/>
      <c r="L27" s="407">
        <v>1</v>
      </c>
      <c r="M27" s="408"/>
      <c r="N27" s="408"/>
      <c r="O27" s="408"/>
      <c r="P27" s="409"/>
      <c r="Q27" s="407">
        <v>3260</v>
      </c>
      <c r="R27" s="408"/>
      <c r="S27" s="408"/>
      <c r="T27" s="408"/>
      <c r="U27" s="408"/>
      <c r="V27" s="409"/>
      <c r="W27" s="497"/>
      <c r="X27" s="434"/>
      <c r="Y27" s="435"/>
      <c r="Z27" s="410" t="s">
        <v>172</v>
      </c>
      <c r="AA27" s="411"/>
      <c r="AB27" s="411"/>
      <c r="AC27" s="411"/>
      <c r="AD27" s="411"/>
      <c r="AE27" s="411"/>
      <c r="AF27" s="411"/>
      <c r="AG27" s="412"/>
      <c r="AH27" s="407">
        <v>4</v>
      </c>
      <c r="AI27" s="408"/>
      <c r="AJ27" s="408"/>
      <c r="AK27" s="408"/>
      <c r="AL27" s="409"/>
      <c r="AM27" s="407">
        <v>13327</v>
      </c>
      <c r="AN27" s="408"/>
      <c r="AO27" s="408"/>
      <c r="AP27" s="408"/>
      <c r="AQ27" s="408"/>
      <c r="AR27" s="409"/>
      <c r="AS27" s="407">
        <v>3332</v>
      </c>
      <c r="AT27" s="408"/>
      <c r="AU27" s="408"/>
      <c r="AV27" s="408"/>
      <c r="AW27" s="408"/>
      <c r="AX27" s="467"/>
      <c r="AY27" s="491" t="s">
        <v>173</v>
      </c>
      <c r="AZ27" s="492"/>
      <c r="BA27" s="492"/>
      <c r="BB27" s="492"/>
      <c r="BC27" s="492"/>
      <c r="BD27" s="492"/>
      <c r="BE27" s="492"/>
      <c r="BF27" s="492"/>
      <c r="BG27" s="492"/>
      <c r="BH27" s="492"/>
      <c r="BI27" s="492"/>
      <c r="BJ27" s="492"/>
      <c r="BK27" s="492"/>
      <c r="BL27" s="492"/>
      <c r="BM27" s="493"/>
      <c r="BN27" s="488">
        <v>782934</v>
      </c>
      <c r="BO27" s="489"/>
      <c r="BP27" s="489"/>
      <c r="BQ27" s="489"/>
      <c r="BR27" s="489"/>
      <c r="BS27" s="489"/>
      <c r="BT27" s="489"/>
      <c r="BU27" s="490"/>
      <c r="BV27" s="488">
        <v>774413</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5">
      <c r="A28" s="163"/>
      <c r="B28" s="433"/>
      <c r="C28" s="434"/>
      <c r="D28" s="435"/>
      <c r="E28" s="410" t="s">
        <v>174</v>
      </c>
      <c r="F28" s="411"/>
      <c r="G28" s="411"/>
      <c r="H28" s="411"/>
      <c r="I28" s="411"/>
      <c r="J28" s="411"/>
      <c r="K28" s="412"/>
      <c r="L28" s="407">
        <v>1</v>
      </c>
      <c r="M28" s="408"/>
      <c r="N28" s="408"/>
      <c r="O28" s="408"/>
      <c r="P28" s="409"/>
      <c r="Q28" s="407">
        <v>2710</v>
      </c>
      <c r="R28" s="408"/>
      <c r="S28" s="408"/>
      <c r="T28" s="408"/>
      <c r="U28" s="408"/>
      <c r="V28" s="409"/>
      <c r="W28" s="497"/>
      <c r="X28" s="434"/>
      <c r="Y28" s="435"/>
      <c r="Z28" s="410" t="s">
        <v>175</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176</v>
      </c>
      <c r="AZ28" s="472"/>
      <c r="BA28" s="472"/>
      <c r="BB28" s="473"/>
      <c r="BC28" s="480" t="s">
        <v>46</v>
      </c>
      <c r="BD28" s="481"/>
      <c r="BE28" s="481"/>
      <c r="BF28" s="481"/>
      <c r="BG28" s="481"/>
      <c r="BH28" s="481"/>
      <c r="BI28" s="481"/>
      <c r="BJ28" s="481"/>
      <c r="BK28" s="481"/>
      <c r="BL28" s="481"/>
      <c r="BM28" s="482"/>
      <c r="BN28" s="483">
        <v>978061</v>
      </c>
      <c r="BO28" s="484"/>
      <c r="BP28" s="484"/>
      <c r="BQ28" s="484"/>
      <c r="BR28" s="484"/>
      <c r="BS28" s="484"/>
      <c r="BT28" s="484"/>
      <c r="BU28" s="485"/>
      <c r="BV28" s="483">
        <v>953763</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5">
      <c r="A29" s="163"/>
      <c r="B29" s="433"/>
      <c r="C29" s="434"/>
      <c r="D29" s="435"/>
      <c r="E29" s="410" t="s">
        <v>177</v>
      </c>
      <c r="F29" s="411"/>
      <c r="G29" s="411"/>
      <c r="H29" s="411"/>
      <c r="I29" s="411"/>
      <c r="J29" s="411"/>
      <c r="K29" s="412"/>
      <c r="L29" s="407">
        <v>8</v>
      </c>
      <c r="M29" s="408"/>
      <c r="N29" s="408"/>
      <c r="O29" s="408"/>
      <c r="P29" s="409"/>
      <c r="Q29" s="407">
        <v>2540</v>
      </c>
      <c r="R29" s="408"/>
      <c r="S29" s="408"/>
      <c r="T29" s="408"/>
      <c r="U29" s="408"/>
      <c r="V29" s="409"/>
      <c r="W29" s="498"/>
      <c r="X29" s="499"/>
      <c r="Y29" s="500"/>
      <c r="Z29" s="410" t="s">
        <v>178</v>
      </c>
      <c r="AA29" s="411"/>
      <c r="AB29" s="411"/>
      <c r="AC29" s="411"/>
      <c r="AD29" s="411"/>
      <c r="AE29" s="411"/>
      <c r="AF29" s="411"/>
      <c r="AG29" s="412"/>
      <c r="AH29" s="407">
        <v>87</v>
      </c>
      <c r="AI29" s="408"/>
      <c r="AJ29" s="408"/>
      <c r="AK29" s="408"/>
      <c r="AL29" s="409"/>
      <c r="AM29" s="407">
        <v>269714</v>
      </c>
      <c r="AN29" s="408"/>
      <c r="AO29" s="408"/>
      <c r="AP29" s="408"/>
      <c r="AQ29" s="408"/>
      <c r="AR29" s="409"/>
      <c r="AS29" s="407">
        <v>3100</v>
      </c>
      <c r="AT29" s="408"/>
      <c r="AU29" s="408"/>
      <c r="AV29" s="408"/>
      <c r="AW29" s="408"/>
      <c r="AX29" s="467"/>
      <c r="AY29" s="474"/>
      <c r="AZ29" s="475"/>
      <c r="BA29" s="475"/>
      <c r="BB29" s="476"/>
      <c r="BC29" s="468" t="s">
        <v>179</v>
      </c>
      <c r="BD29" s="469"/>
      <c r="BE29" s="469"/>
      <c r="BF29" s="469"/>
      <c r="BG29" s="469"/>
      <c r="BH29" s="469"/>
      <c r="BI29" s="469"/>
      <c r="BJ29" s="469"/>
      <c r="BK29" s="469"/>
      <c r="BL29" s="469"/>
      <c r="BM29" s="470"/>
      <c r="BN29" s="454">
        <v>1263018</v>
      </c>
      <c r="BO29" s="455"/>
      <c r="BP29" s="455"/>
      <c r="BQ29" s="455"/>
      <c r="BR29" s="455"/>
      <c r="BS29" s="455"/>
      <c r="BT29" s="455"/>
      <c r="BU29" s="456"/>
      <c r="BV29" s="454">
        <v>1193583</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3">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180</v>
      </c>
      <c r="X30" s="422"/>
      <c r="Y30" s="422"/>
      <c r="Z30" s="422"/>
      <c r="AA30" s="422"/>
      <c r="AB30" s="422"/>
      <c r="AC30" s="422"/>
      <c r="AD30" s="422"/>
      <c r="AE30" s="422"/>
      <c r="AF30" s="422"/>
      <c r="AG30" s="423"/>
      <c r="AH30" s="424">
        <v>98.6</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11765833</v>
      </c>
      <c r="BO30" s="489"/>
      <c r="BP30" s="489"/>
      <c r="BQ30" s="489"/>
      <c r="BR30" s="489"/>
      <c r="BS30" s="489"/>
      <c r="BT30" s="489"/>
      <c r="BU30" s="490"/>
      <c r="BV30" s="488">
        <v>11324656</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5">
      <c r="A31" s="163"/>
      <c r="B31" s="185"/>
      <c r="DI31" s="186"/>
    </row>
    <row r="32" spans="1:113" ht="13.5" customHeight="1" x14ac:dyDescent="0.25">
      <c r="A32" s="163"/>
      <c r="B32" s="187"/>
      <c r="C32" s="413" t="s">
        <v>181</v>
      </c>
      <c r="D32" s="413"/>
      <c r="E32" s="413"/>
      <c r="F32" s="413"/>
      <c r="G32" s="413"/>
      <c r="H32" s="413"/>
      <c r="I32" s="413"/>
      <c r="J32" s="413"/>
      <c r="K32" s="413"/>
      <c r="L32" s="413"/>
      <c r="M32" s="413"/>
      <c r="N32" s="413"/>
      <c r="O32" s="413"/>
      <c r="P32" s="413"/>
      <c r="Q32" s="413"/>
      <c r="R32" s="413"/>
      <c r="S32" s="413"/>
      <c r="U32" s="414" t="s">
        <v>182</v>
      </c>
      <c r="V32" s="414"/>
      <c r="W32" s="414"/>
      <c r="X32" s="414"/>
      <c r="Y32" s="414"/>
      <c r="Z32" s="414"/>
      <c r="AA32" s="414"/>
      <c r="AB32" s="414"/>
      <c r="AC32" s="414"/>
      <c r="AD32" s="414"/>
      <c r="AE32" s="414"/>
      <c r="AF32" s="414"/>
      <c r="AG32" s="414"/>
      <c r="AH32" s="414"/>
      <c r="AI32" s="414"/>
      <c r="AJ32" s="414"/>
      <c r="AK32" s="414"/>
      <c r="AM32" s="414" t="s">
        <v>183</v>
      </c>
      <c r="AN32" s="414"/>
      <c r="AO32" s="414"/>
      <c r="AP32" s="414"/>
      <c r="AQ32" s="414"/>
      <c r="AR32" s="414"/>
      <c r="AS32" s="414"/>
      <c r="AT32" s="414"/>
      <c r="AU32" s="414"/>
      <c r="AV32" s="414"/>
      <c r="AW32" s="414"/>
      <c r="AX32" s="414"/>
      <c r="AY32" s="414"/>
      <c r="AZ32" s="414"/>
      <c r="BA32" s="414"/>
      <c r="BB32" s="414"/>
      <c r="BC32" s="414"/>
      <c r="BE32" s="414" t="s">
        <v>184</v>
      </c>
      <c r="BF32" s="414"/>
      <c r="BG32" s="414"/>
      <c r="BH32" s="414"/>
      <c r="BI32" s="414"/>
      <c r="BJ32" s="414"/>
      <c r="BK32" s="414"/>
      <c r="BL32" s="414"/>
      <c r="BM32" s="414"/>
      <c r="BN32" s="414"/>
      <c r="BO32" s="414"/>
      <c r="BP32" s="414"/>
      <c r="BQ32" s="414"/>
      <c r="BR32" s="414"/>
      <c r="BS32" s="414"/>
      <c r="BT32" s="414"/>
      <c r="BU32" s="414"/>
      <c r="BW32" s="414" t="s">
        <v>185</v>
      </c>
      <c r="BX32" s="414"/>
      <c r="BY32" s="414"/>
      <c r="BZ32" s="414"/>
      <c r="CA32" s="414"/>
      <c r="CB32" s="414"/>
      <c r="CC32" s="414"/>
      <c r="CD32" s="414"/>
      <c r="CE32" s="414"/>
      <c r="CF32" s="414"/>
      <c r="CG32" s="414"/>
      <c r="CH32" s="414"/>
      <c r="CI32" s="414"/>
      <c r="CJ32" s="414"/>
      <c r="CK32" s="414"/>
      <c r="CL32" s="414"/>
      <c r="CM32" s="414"/>
      <c r="CO32" s="414" t="s">
        <v>186</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5">
      <c r="A33" s="163"/>
      <c r="B33" s="187"/>
      <c r="C33" s="406" t="s">
        <v>187</v>
      </c>
      <c r="D33" s="406"/>
      <c r="E33" s="405" t="s">
        <v>188</v>
      </c>
      <c r="F33" s="405"/>
      <c r="G33" s="405"/>
      <c r="H33" s="405"/>
      <c r="I33" s="405"/>
      <c r="J33" s="405"/>
      <c r="K33" s="405"/>
      <c r="L33" s="405"/>
      <c r="M33" s="405"/>
      <c r="N33" s="405"/>
      <c r="O33" s="405"/>
      <c r="P33" s="405"/>
      <c r="Q33" s="405"/>
      <c r="R33" s="405"/>
      <c r="S33" s="405"/>
      <c r="T33" s="188"/>
      <c r="U33" s="406" t="s">
        <v>187</v>
      </c>
      <c r="V33" s="406"/>
      <c r="W33" s="405" t="s">
        <v>188</v>
      </c>
      <c r="X33" s="405"/>
      <c r="Y33" s="405"/>
      <c r="Z33" s="405"/>
      <c r="AA33" s="405"/>
      <c r="AB33" s="405"/>
      <c r="AC33" s="405"/>
      <c r="AD33" s="405"/>
      <c r="AE33" s="405"/>
      <c r="AF33" s="405"/>
      <c r="AG33" s="405"/>
      <c r="AH33" s="405"/>
      <c r="AI33" s="405"/>
      <c r="AJ33" s="405"/>
      <c r="AK33" s="405"/>
      <c r="AL33" s="188"/>
      <c r="AM33" s="406" t="s">
        <v>187</v>
      </c>
      <c r="AN33" s="406"/>
      <c r="AO33" s="405" t="s">
        <v>188</v>
      </c>
      <c r="AP33" s="405"/>
      <c r="AQ33" s="405"/>
      <c r="AR33" s="405"/>
      <c r="AS33" s="405"/>
      <c r="AT33" s="405"/>
      <c r="AU33" s="405"/>
      <c r="AV33" s="405"/>
      <c r="AW33" s="405"/>
      <c r="AX33" s="405"/>
      <c r="AY33" s="405"/>
      <c r="AZ33" s="405"/>
      <c r="BA33" s="405"/>
      <c r="BB33" s="405"/>
      <c r="BC33" s="405"/>
      <c r="BD33" s="189"/>
      <c r="BE33" s="405" t="s">
        <v>189</v>
      </c>
      <c r="BF33" s="405"/>
      <c r="BG33" s="405" t="s">
        <v>190</v>
      </c>
      <c r="BH33" s="405"/>
      <c r="BI33" s="405"/>
      <c r="BJ33" s="405"/>
      <c r="BK33" s="405"/>
      <c r="BL33" s="405"/>
      <c r="BM33" s="405"/>
      <c r="BN33" s="405"/>
      <c r="BO33" s="405"/>
      <c r="BP33" s="405"/>
      <c r="BQ33" s="405"/>
      <c r="BR33" s="405"/>
      <c r="BS33" s="405"/>
      <c r="BT33" s="405"/>
      <c r="BU33" s="405"/>
      <c r="BV33" s="189"/>
      <c r="BW33" s="406" t="s">
        <v>189</v>
      </c>
      <c r="BX33" s="406"/>
      <c r="BY33" s="405" t="s">
        <v>191</v>
      </c>
      <c r="BZ33" s="405"/>
      <c r="CA33" s="405"/>
      <c r="CB33" s="405"/>
      <c r="CC33" s="405"/>
      <c r="CD33" s="405"/>
      <c r="CE33" s="405"/>
      <c r="CF33" s="405"/>
      <c r="CG33" s="405"/>
      <c r="CH33" s="405"/>
      <c r="CI33" s="405"/>
      <c r="CJ33" s="405"/>
      <c r="CK33" s="405"/>
      <c r="CL33" s="405"/>
      <c r="CM33" s="405"/>
      <c r="CN33" s="188"/>
      <c r="CO33" s="406" t="s">
        <v>187</v>
      </c>
      <c r="CP33" s="406"/>
      <c r="CQ33" s="405" t="s">
        <v>192</v>
      </c>
      <c r="CR33" s="405"/>
      <c r="CS33" s="405"/>
      <c r="CT33" s="405"/>
      <c r="CU33" s="405"/>
      <c r="CV33" s="405"/>
      <c r="CW33" s="405"/>
      <c r="CX33" s="405"/>
      <c r="CY33" s="405"/>
      <c r="CZ33" s="405"/>
      <c r="DA33" s="405"/>
      <c r="DB33" s="405"/>
      <c r="DC33" s="405"/>
      <c r="DD33" s="405"/>
      <c r="DE33" s="405"/>
      <c r="DF33" s="188"/>
      <c r="DG33" s="404" t="s">
        <v>193</v>
      </c>
      <c r="DH33" s="404"/>
      <c r="DI33" s="190"/>
    </row>
    <row r="34" spans="1:113" ht="32.25" customHeight="1" x14ac:dyDescent="0.25">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3</v>
      </c>
      <c r="V34" s="402"/>
      <c r="W34" s="403" t="str">
        <f>IF('各会計、関係団体の財政状況及び健全化判断比率'!B28="","",'各会計、関係団体の財政状況及び健全化判断比率'!B28)</f>
        <v>江北町国民健康保険事業特別会計</v>
      </c>
      <c r="X34" s="403"/>
      <c r="Y34" s="403"/>
      <c r="Z34" s="403"/>
      <c r="AA34" s="403"/>
      <c r="AB34" s="403"/>
      <c r="AC34" s="403"/>
      <c r="AD34" s="403"/>
      <c r="AE34" s="403"/>
      <c r="AF34" s="403"/>
      <c r="AG34" s="403"/>
      <c r="AH34" s="403"/>
      <c r="AI34" s="403"/>
      <c r="AJ34" s="403"/>
      <c r="AK34" s="403"/>
      <c r="AL34" s="163"/>
      <c r="AM34" s="402">
        <f>IF(AO34="","",MAX(C34:D43,U34:V43)+1)</f>
        <v>5</v>
      </c>
      <c r="AN34" s="402"/>
      <c r="AO34" s="403" t="str">
        <f>IF('各会計、関係団体の財政状況及び健全化判断比率'!B30="","",'各会計、関係団体の財政状況及び健全化判断比率'!B30)</f>
        <v>江北町下水道事業会計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6</v>
      </c>
      <c r="BX34" s="402"/>
      <c r="BY34" s="403" t="str">
        <f>IF('各会計、関係団体の財政状況及び健全化判断比率'!B68="","",'各会計、関係団体の財政状況及び健全化判断比率'!B68)</f>
        <v>杵藤地区広域市町村圏組合　一般会計</v>
      </c>
      <c r="BZ34" s="403"/>
      <c r="CA34" s="403"/>
      <c r="CB34" s="403"/>
      <c r="CC34" s="403"/>
      <c r="CD34" s="403"/>
      <c r="CE34" s="403"/>
      <c r="CF34" s="403"/>
      <c r="CG34" s="403"/>
      <c r="CH34" s="403"/>
      <c r="CI34" s="403"/>
      <c r="CJ34" s="403"/>
      <c r="CK34" s="403"/>
      <c r="CL34" s="403"/>
      <c r="CM34" s="403"/>
      <c r="CN34" s="163"/>
      <c r="CO34" s="402">
        <f>IF(CQ34="","",MAX(C34:D43,U34:V43,AM34:AN43,BE34:BF43,BW34:BX43)+1)</f>
        <v>16</v>
      </c>
      <c r="CP34" s="402"/>
      <c r="CQ34" s="403" t="str">
        <f>IF('各会計、関係団体の財政状況及び健全化判断比率'!BS7="","",'各会計、関係団体の財政状況及び健全化判断比率'!BS7)</f>
        <v>江北町土地開発公社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〇</v>
      </c>
      <c r="DH34" s="400"/>
      <c r="DI34" s="190"/>
    </row>
    <row r="35" spans="1:113" ht="32.25" customHeight="1" x14ac:dyDescent="0.25">
      <c r="A35" s="163"/>
      <c r="B35" s="187"/>
      <c r="C35" s="402">
        <f>IF(E35="","",C34+1)</f>
        <v>2</v>
      </c>
      <c r="D35" s="402"/>
      <c r="E35" s="403" t="str">
        <f>IF('各会計、関係団体の財政状況及び健全化判断比率'!B8="","",'各会計、関係団体の財政状況及び健全化判断比率'!B8)</f>
        <v>江北町無資力臨鉱ポンプ等維持管理事業特別会計</v>
      </c>
      <c r="F35" s="403"/>
      <c r="G35" s="403"/>
      <c r="H35" s="403"/>
      <c r="I35" s="403"/>
      <c r="J35" s="403"/>
      <c r="K35" s="403"/>
      <c r="L35" s="403"/>
      <c r="M35" s="403"/>
      <c r="N35" s="403"/>
      <c r="O35" s="403"/>
      <c r="P35" s="403"/>
      <c r="Q35" s="403"/>
      <c r="R35" s="403"/>
      <c r="S35" s="403"/>
      <c r="T35" s="163"/>
      <c r="U35" s="402">
        <f>IF(W35="","",U34+1)</f>
        <v>4</v>
      </c>
      <c r="V35" s="402"/>
      <c r="W35" s="403" t="str">
        <f>IF('各会計、関係団体の財政状況及び健全化判断比率'!B29="","",'各会計、関係団体の財政状況及び健全化判断比率'!B29)</f>
        <v>江北町後期高齢者医療特別会計</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7</v>
      </c>
      <c r="BX35" s="402"/>
      <c r="BY35" s="403" t="str">
        <f>IF('各会計、関係団体の財政状況及び健全化判断比率'!B69="","",'各会計、関係団体の財政状況及び健全化判断比率'!B69)</f>
        <v>杵藤地区広域市町村圏組合　特別会計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5">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t="str">
        <f t="shared" ref="U36:U43" si="4">IF(W36="","",U35+1)</f>
        <v/>
      </c>
      <c r="V36" s="402"/>
      <c r="W36" s="403"/>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8</v>
      </c>
      <c r="BX36" s="402"/>
      <c r="BY36" s="403" t="str">
        <f>IF('各会計、関係団体の財政状況及び健全化判断比率'!B70="","",'各会計、関係団体の財政状況及び健全化判断比率'!B70)</f>
        <v>佐賀西部広域水道企業団　水道用水供給事業会計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5">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9</v>
      </c>
      <c r="BX37" s="402"/>
      <c r="BY37" s="403" t="str">
        <f>IF('各会計、関係団体の財政状況及び健全化判断比率'!B71="","",'各会計、関係団体の財政状況及び健全化判断比率'!B71)</f>
        <v>佐賀西部広域水道企業団　水道事業会計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5">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10</v>
      </c>
      <c r="BX38" s="402"/>
      <c r="BY38" s="403" t="str">
        <f>IF('各会計、関係団体の財政状況及び健全化判断比率'!B72="","",'各会計、関係団体の財政状況及び健全化判断比率'!B72)</f>
        <v>杵島工業用水道企業団</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5">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11</v>
      </c>
      <c r="BX39" s="402"/>
      <c r="BY39" s="403" t="str">
        <f>IF('各会計、関係団体の財政状況及び健全化判断比率'!B73="","",'各会計、関係団体の財政状況及び健全化判断比率'!B73)</f>
        <v>杵東地区衛生処理場組合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5">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12</v>
      </c>
      <c r="BX40" s="402"/>
      <c r="BY40" s="403" t="str">
        <f>IF('各会計、関係団体の財政状況及び健全化判断比率'!B74="","",'各会計、関係団体の財政状況及び健全化判断比率'!B74)</f>
        <v>佐賀県後期高齢者医療広域連合　一般会計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5">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13</v>
      </c>
      <c r="BX41" s="402"/>
      <c r="BY41" s="403" t="str">
        <f>IF('各会計、関係団体の財政状況及び健全化判断比率'!B75="","",'各会計、関係団体の財政状況及び健全化判断比率'!B75)</f>
        <v>佐賀県後期高齢者医療広域連合　特別会計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5">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14</v>
      </c>
      <c r="BX42" s="402"/>
      <c r="BY42" s="403" t="str">
        <f>IF('各会計、関係団体の財政状況及び健全化判断比率'!B76="","",'各会計、関係団体の財政状況及び健全化判断比率'!B76)</f>
        <v>佐賀県西部広域環境組合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5">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15</v>
      </c>
      <c r="BX43" s="402"/>
      <c r="BY43" s="403" t="str">
        <f>IF('各会計、関係団体の財政状況及び健全化判断比率'!B77="","",'各会計、関係団体の財政状況及び健全化判断比率'!B77)</f>
        <v>佐賀県市町総合事務組合　一般会計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194</v>
      </c>
      <c r="E46" s="399" t="s">
        <v>195</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5">
      <c r="E47" s="399" t="s">
        <v>196</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5">
      <c r="E48" s="399" t="s">
        <v>197</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5">
      <c r="E49" s="401" t="s">
        <v>198</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5">
      <c r="E50" s="399" t="s">
        <v>199</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5">
      <c r="E51" s="399" t="s">
        <v>200</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5">
      <c r="E52" s="399" t="s">
        <v>201</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5">
      <c r="E53" s="399" t="s">
        <v>202</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5"/>
    <row r="55" spans="5:113" x14ac:dyDescent="0.25"/>
    <row r="56" spans="5:113" x14ac:dyDescent="0.25"/>
  </sheetData>
  <sheetProtection algorithmName="SHA-512" hashValue="0WnB428VbgHSWojPamJrrTThXynLhALAl03rKmgXBOuQIBDMwqMcO57UaaTKy3gw+9QGlTyjX7zbtFQF5fFQKg==" saltValue="pinD58R047gB4MIikmp/k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0" workbookViewId="0"/>
  </sheetViews>
  <sheetFormatPr defaultColWidth="0" defaultRowHeight="11.25" customHeight="1" zeroHeight="1" x14ac:dyDescent="0.25"/>
  <cols>
    <col min="1" max="1" width="1.59765625" style="196" customWidth="1"/>
    <col min="2" max="2" width="2.3984375" style="196" customWidth="1"/>
    <col min="3" max="16" width="2.59765625" style="196" customWidth="1"/>
    <col min="17" max="17" width="2.398437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203</v>
      </c>
      <c r="DI1" s="753"/>
      <c r="DJ1" s="753"/>
      <c r="DK1" s="753"/>
      <c r="DL1" s="753"/>
      <c r="DM1" s="753"/>
      <c r="DN1" s="754"/>
      <c r="DO1" s="196"/>
      <c r="DP1" s="752" t="s">
        <v>204</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708" t="s">
        <v>206</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207</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208</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5">
      <c r="B4" s="708" t="s">
        <v>1</v>
      </c>
      <c r="C4" s="709"/>
      <c r="D4" s="709"/>
      <c r="E4" s="709"/>
      <c r="F4" s="709"/>
      <c r="G4" s="709"/>
      <c r="H4" s="709"/>
      <c r="I4" s="709"/>
      <c r="J4" s="709"/>
      <c r="K4" s="709"/>
      <c r="L4" s="709"/>
      <c r="M4" s="709"/>
      <c r="N4" s="709"/>
      <c r="O4" s="709"/>
      <c r="P4" s="709"/>
      <c r="Q4" s="710"/>
      <c r="R4" s="708" t="s">
        <v>209</v>
      </c>
      <c r="S4" s="709"/>
      <c r="T4" s="709"/>
      <c r="U4" s="709"/>
      <c r="V4" s="709"/>
      <c r="W4" s="709"/>
      <c r="X4" s="709"/>
      <c r="Y4" s="710"/>
      <c r="Z4" s="708" t="s">
        <v>210</v>
      </c>
      <c r="AA4" s="709"/>
      <c r="AB4" s="709"/>
      <c r="AC4" s="710"/>
      <c r="AD4" s="708" t="s">
        <v>211</v>
      </c>
      <c r="AE4" s="709"/>
      <c r="AF4" s="709"/>
      <c r="AG4" s="709"/>
      <c r="AH4" s="709"/>
      <c r="AI4" s="709"/>
      <c r="AJ4" s="709"/>
      <c r="AK4" s="710"/>
      <c r="AL4" s="708" t="s">
        <v>210</v>
      </c>
      <c r="AM4" s="709"/>
      <c r="AN4" s="709"/>
      <c r="AO4" s="710"/>
      <c r="AP4" s="755" t="s">
        <v>212</v>
      </c>
      <c r="AQ4" s="755"/>
      <c r="AR4" s="755"/>
      <c r="AS4" s="755"/>
      <c r="AT4" s="755"/>
      <c r="AU4" s="755"/>
      <c r="AV4" s="755"/>
      <c r="AW4" s="755"/>
      <c r="AX4" s="755"/>
      <c r="AY4" s="755"/>
      <c r="AZ4" s="755"/>
      <c r="BA4" s="755"/>
      <c r="BB4" s="755"/>
      <c r="BC4" s="755"/>
      <c r="BD4" s="755"/>
      <c r="BE4" s="755"/>
      <c r="BF4" s="755"/>
      <c r="BG4" s="755" t="s">
        <v>213</v>
      </c>
      <c r="BH4" s="755"/>
      <c r="BI4" s="755"/>
      <c r="BJ4" s="755"/>
      <c r="BK4" s="755"/>
      <c r="BL4" s="755"/>
      <c r="BM4" s="755"/>
      <c r="BN4" s="755"/>
      <c r="BO4" s="755" t="s">
        <v>210</v>
      </c>
      <c r="BP4" s="755"/>
      <c r="BQ4" s="755"/>
      <c r="BR4" s="755"/>
      <c r="BS4" s="755" t="s">
        <v>214</v>
      </c>
      <c r="BT4" s="755"/>
      <c r="BU4" s="755"/>
      <c r="BV4" s="755"/>
      <c r="BW4" s="755"/>
      <c r="BX4" s="755"/>
      <c r="BY4" s="755"/>
      <c r="BZ4" s="755"/>
      <c r="CA4" s="755"/>
      <c r="CB4" s="755"/>
      <c r="CD4" s="708" t="s">
        <v>215</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5">
      <c r="B5" s="714" t="s">
        <v>216</v>
      </c>
      <c r="C5" s="715"/>
      <c r="D5" s="715"/>
      <c r="E5" s="715"/>
      <c r="F5" s="715"/>
      <c r="G5" s="715"/>
      <c r="H5" s="715"/>
      <c r="I5" s="715"/>
      <c r="J5" s="715"/>
      <c r="K5" s="715"/>
      <c r="L5" s="715"/>
      <c r="M5" s="715"/>
      <c r="N5" s="715"/>
      <c r="O5" s="715"/>
      <c r="P5" s="715"/>
      <c r="Q5" s="716"/>
      <c r="R5" s="711">
        <v>1087740</v>
      </c>
      <c r="S5" s="712"/>
      <c r="T5" s="712"/>
      <c r="U5" s="712"/>
      <c r="V5" s="712"/>
      <c r="W5" s="712"/>
      <c r="X5" s="712"/>
      <c r="Y5" s="737"/>
      <c r="Z5" s="750">
        <v>14.5</v>
      </c>
      <c r="AA5" s="750"/>
      <c r="AB5" s="750"/>
      <c r="AC5" s="750"/>
      <c r="AD5" s="751">
        <v>1087740</v>
      </c>
      <c r="AE5" s="751"/>
      <c r="AF5" s="751"/>
      <c r="AG5" s="751"/>
      <c r="AH5" s="751"/>
      <c r="AI5" s="751"/>
      <c r="AJ5" s="751"/>
      <c r="AK5" s="751"/>
      <c r="AL5" s="738">
        <v>31.3</v>
      </c>
      <c r="AM5" s="720"/>
      <c r="AN5" s="720"/>
      <c r="AO5" s="739"/>
      <c r="AP5" s="714" t="s">
        <v>217</v>
      </c>
      <c r="AQ5" s="715"/>
      <c r="AR5" s="715"/>
      <c r="AS5" s="715"/>
      <c r="AT5" s="715"/>
      <c r="AU5" s="715"/>
      <c r="AV5" s="715"/>
      <c r="AW5" s="715"/>
      <c r="AX5" s="715"/>
      <c r="AY5" s="715"/>
      <c r="AZ5" s="715"/>
      <c r="BA5" s="715"/>
      <c r="BB5" s="715"/>
      <c r="BC5" s="715"/>
      <c r="BD5" s="715"/>
      <c r="BE5" s="715"/>
      <c r="BF5" s="716"/>
      <c r="BG5" s="656">
        <v>1087740</v>
      </c>
      <c r="BH5" s="657"/>
      <c r="BI5" s="657"/>
      <c r="BJ5" s="657"/>
      <c r="BK5" s="657"/>
      <c r="BL5" s="657"/>
      <c r="BM5" s="657"/>
      <c r="BN5" s="658"/>
      <c r="BO5" s="694">
        <v>100</v>
      </c>
      <c r="BP5" s="694"/>
      <c r="BQ5" s="694"/>
      <c r="BR5" s="694"/>
      <c r="BS5" s="695" t="s">
        <v>122</v>
      </c>
      <c r="BT5" s="695"/>
      <c r="BU5" s="695"/>
      <c r="BV5" s="695"/>
      <c r="BW5" s="695"/>
      <c r="BX5" s="695"/>
      <c r="BY5" s="695"/>
      <c r="BZ5" s="695"/>
      <c r="CA5" s="695"/>
      <c r="CB5" s="735"/>
      <c r="CD5" s="708" t="s">
        <v>212</v>
      </c>
      <c r="CE5" s="709"/>
      <c r="CF5" s="709"/>
      <c r="CG5" s="709"/>
      <c r="CH5" s="709"/>
      <c r="CI5" s="709"/>
      <c r="CJ5" s="709"/>
      <c r="CK5" s="709"/>
      <c r="CL5" s="709"/>
      <c r="CM5" s="709"/>
      <c r="CN5" s="709"/>
      <c r="CO5" s="709"/>
      <c r="CP5" s="709"/>
      <c r="CQ5" s="710"/>
      <c r="CR5" s="708" t="s">
        <v>218</v>
      </c>
      <c r="CS5" s="709"/>
      <c r="CT5" s="709"/>
      <c r="CU5" s="709"/>
      <c r="CV5" s="709"/>
      <c r="CW5" s="709"/>
      <c r="CX5" s="709"/>
      <c r="CY5" s="710"/>
      <c r="CZ5" s="708" t="s">
        <v>210</v>
      </c>
      <c r="DA5" s="709"/>
      <c r="DB5" s="709"/>
      <c r="DC5" s="710"/>
      <c r="DD5" s="708" t="s">
        <v>219</v>
      </c>
      <c r="DE5" s="709"/>
      <c r="DF5" s="709"/>
      <c r="DG5" s="709"/>
      <c r="DH5" s="709"/>
      <c r="DI5" s="709"/>
      <c r="DJ5" s="709"/>
      <c r="DK5" s="709"/>
      <c r="DL5" s="709"/>
      <c r="DM5" s="709"/>
      <c r="DN5" s="709"/>
      <c r="DO5" s="709"/>
      <c r="DP5" s="710"/>
      <c r="DQ5" s="708" t="s">
        <v>220</v>
      </c>
      <c r="DR5" s="709"/>
      <c r="DS5" s="709"/>
      <c r="DT5" s="709"/>
      <c r="DU5" s="709"/>
      <c r="DV5" s="709"/>
      <c r="DW5" s="709"/>
      <c r="DX5" s="709"/>
      <c r="DY5" s="709"/>
      <c r="DZ5" s="709"/>
      <c r="EA5" s="709"/>
      <c r="EB5" s="709"/>
      <c r="EC5" s="710"/>
    </row>
    <row r="6" spans="2:143" ht="11.25" customHeight="1" x14ac:dyDescent="0.25">
      <c r="B6" s="653" t="s">
        <v>221</v>
      </c>
      <c r="C6" s="654"/>
      <c r="D6" s="654"/>
      <c r="E6" s="654"/>
      <c r="F6" s="654"/>
      <c r="G6" s="654"/>
      <c r="H6" s="654"/>
      <c r="I6" s="654"/>
      <c r="J6" s="654"/>
      <c r="K6" s="654"/>
      <c r="L6" s="654"/>
      <c r="M6" s="654"/>
      <c r="N6" s="654"/>
      <c r="O6" s="654"/>
      <c r="P6" s="654"/>
      <c r="Q6" s="655"/>
      <c r="R6" s="656">
        <v>38879</v>
      </c>
      <c r="S6" s="657"/>
      <c r="T6" s="657"/>
      <c r="U6" s="657"/>
      <c r="V6" s="657"/>
      <c r="W6" s="657"/>
      <c r="X6" s="657"/>
      <c r="Y6" s="658"/>
      <c r="Z6" s="694">
        <v>0.5</v>
      </c>
      <c r="AA6" s="694"/>
      <c r="AB6" s="694"/>
      <c r="AC6" s="694"/>
      <c r="AD6" s="695">
        <v>38879</v>
      </c>
      <c r="AE6" s="695"/>
      <c r="AF6" s="695"/>
      <c r="AG6" s="695"/>
      <c r="AH6" s="695"/>
      <c r="AI6" s="695"/>
      <c r="AJ6" s="695"/>
      <c r="AK6" s="695"/>
      <c r="AL6" s="659">
        <v>1.1000000000000001</v>
      </c>
      <c r="AM6" s="660"/>
      <c r="AN6" s="660"/>
      <c r="AO6" s="696"/>
      <c r="AP6" s="653" t="s">
        <v>222</v>
      </c>
      <c r="AQ6" s="654"/>
      <c r="AR6" s="654"/>
      <c r="AS6" s="654"/>
      <c r="AT6" s="654"/>
      <c r="AU6" s="654"/>
      <c r="AV6" s="654"/>
      <c r="AW6" s="654"/>
      <c r="AX6" s="654"/>
      <c r="AY6" s="654"/>
      <c r="AZ6" s="654"/>
      <c r="BA6" s="654"/>
      <c r="BB6" s="654"/>
      <c r="BC6" s="654"/>
      <c r="BD6" s="654"/>
      <c r="BE6" s="654"/>
      <c r="BF6" s="655"/>
      <c r="BG6" s="656">
        <v>1087740</v>
      </c>
      <c r="BH6" s="657"/>
      <c r="BI6" s="657"/>
      <c r="BJ6" s="657"/>
      <c r="BK6" s="657"/>
      <c r="BL6" s="657"/>
      <c r="BM6" s="657"/>
      <c r="BN6" s="658"/>
      <c r="BO6" s="694">
        <v>100</v>
      </c>
      <c r="BP6" s="694"/>
      <c r="BQ6" s="694"/>
      <c r="BR6" s="694"/>
      <c r="BS6" s="695" t="s">
        <v>122</v>
      </c>
      <c r="BT6" s="695"/>
      <c r="BU6" s="695"/>
      <c r="BV6" s="695"/>
      <c r="BW6" s="695"/>
      <c r="BX6" s="695"/>
      <c r="BY6" s="695"/>
      <c r="BZ6" s="695"/>
      <c r="CA6" s="695"/>
      <c r="CB6" s="735"/>
      <c r="CD6" s="714" t="s">
        <v>223</v>
      </c>
      <c r="CE6" s="715"/>
      <c r="CF6" s="715"/>
      <c r="CG6" s="715"/>
      <c r="CH6" s="715"/>
      <c r="CI6" s="715"/>
      <c r="CJ6" s="715"/>
      <c r="CK6" s="715"/>
      <c r="CL6" s="715"/>
      <c r="CM6" s="715"/>
      <c r="CN6" s="715"/>
      <c r="CO6" s="715"/>
      <c r="CP6" s="715"/>
      <c r="CQ6" s="716"/>
      <c r="CR6" s="656">
        <v>75823</v>
      </c>
      <c r="CS6" s="657"/>
      <c r="CT6" s="657"/>
      <c r="CU6" s="657"/>
      <c r="CV6" s="657"/>
      <c r="CW6" s="657"/>
      <c r="CX6" s="657"/>
      <c r="CY6" s="658"/>
      <c r="CZ6" s="738">
        <v>1.1000000000000001</v>
      </c>
      <c r="DA6" s="720"/>
      <c r="DB6" s="720"/>
      <c r="DC6" s="740"/>
      <c r="DD6" s="662" t="s">
        <v>122</v>
      </c>
      <c r="DE6" s="657"/>
      <c r="DF6" s="657"/>
      <c r="DG6" s="657"/>
      <c r="DH6" s="657"/>
      <c r="DI6" s="657"/>
      <c r="DJ6" s="657"/>
      <c r="DK6" s="657"/>
      <c r="DL6" s="657"/>
      <c r="DM6" s="657"/>
      <c r="DN6" s="657"/>
      <c r="DO6" s="657"/>
      <c r="DP6" s="658"/>
      <c r="DQ6" s="662">
        <v>75823</v>
      </c>
      <c r="DR6" s="657"/>
      <c r="DS6" s="657"/>
      <c r="DT6" s="657"/>
      <c r="DU6" s="657"/>
      <c r="DV6" s="657"/>
      <c r="DW6" s="657"/>
      <c r="DX6" s="657"/>
      <c r="DY6" s="657"/>
      <c r="DZ6" s="657"/>
      <c r="EA6" s="657"/>
      <c r="EB6" s="657"/>
      <c r="EC6" s="693"/>
    </row>
    <row r="7" spans="2:143" ht="11.25" customHeight="1" x14ac:dyDescent="0.25">
      <c r="B7" s="653" t="s">
        <v>224</v>
      </c>
      <c r="C7" s="654"/>
      <c r="D7" s="654"/>
      <c r="E7" s="654"/>
      <c r="F7" s="654"/>
      <c r="G7" s="654"/>
      <c r="H7" s="654"/>
      <c r="I7" s="654"/>
      <c r="J7" s="654"/>
      <c r="K7" s="654"/>
      <c r="L7" s="654"/>
      <c r="M7" s="654"/>
      <c r="N7" s="654"/>
      <c r="O7" s="654"/>
      <c r="P7" s="654"/>
      <c r="Q7" s="655"/>
      <c r="R7" s="656">
        <v>430</v>
      </c>
      <c r="S7" s="657"/>
      <c r="T7" s="657"/>
      <c r="U7" s="657"/>
      <c r="V7" s="657"/>
      <c r="W7" s="657"/>
      <c r="X7" s="657"/>
      <c r="Y7" s="658"/>
      <c r="Z7" s="694">
        <v>0</v>
      </c>
      <c r="AA7" s="694"/>
      <c r="AB7" s="694"/>
      <c r="AC7" s="694"/>
      <c r="AD7" s="695">
        <v>430</v>
      </c>
      <c r="AE7" s="695"/>
      <c r="AF7" s="695"/>
      <c r="AG7" s="695"/>
      <c r="AH7" s="695"/>
      <c r="AI7" s="695"/>
      <c r="AJ7" s="695"/>
      <c r="AK7" s="695"/>
      <c r="AL7" s="659">
        <v>0</v>
      </c>
      <c r="AM7" s="660"/>
      <c r="AN7" s="660"/>
      <c r="AO7" s="696"/>
      <c r="AP7" s="653" t="s">
        <v>225</v>
      </c>
      <c r="AQ7" s="654"/>
      <c r="AR7" s="654"/>
      <c r="AS7" s="654"/>
      <c r="AT7" s="654"/>
      <c r="AU7" s="654"/>
      <c r="AV7" s="654"/>
      <c r="AW7" s="654"/>
      <c r="AX7" s="654"/>
      <c r="AY7" s="654"/>
      <c r="AZ7" s="654"/>
      <c r="BA7" s="654"/>
      <c r="BB7" s="654"/>
      <c r="BC7" s="654"/>
      <c r="BD7" s="654"/>
      <c r="BE7" s="654"/>
      <c r="BF7" s="655"/>
      <c r="BG7" s="656">
        <v>470009</v>
      </c>
      <c r="BH7" s="657"/>
      <c r="BI7" s="657"/>
      <c r="BJ7" s="657"/>
      <c r="BK7" s="657"/>
      <c r="BL7" s="657"/>
      <c r="BM7" s="657"/>
      <c r="BN7" s="658"/>
      <c r="BO7" s="694">
        <v>43.2</v>
      </c>
      <c r="BP7" s="694"/>
      <c r="BQ7" s="694"/>
      <c r="BR7" s="694"/>
      <c r="BS7" s="695" t="s">
        <v>122</v>
      </c>
      <c r="BT7" s="695"/>
      <c r="BU7" s="695"/>
      <c r="BV7" s="695"/>
      <c r="BW7" s="695"/>
      <c r="BX7" s="695"/>
      <c r="BY7" s="695"/>
      <c r="BZ7" s="695"/>
      <c r="CA7" s="695"/>
      <c r="CB7" s="735"/>
      <c r="CD7" s="653" t="s">
        <v>226</v>
      </c>
      <c r="CE7" s="654"/>
      <c r="CF7" s="654"/>
      <c r="CG7" s="654"/>
      <c r="CH7" s="654"/>
      <c r="CI7" s="654"/>
      <c r="CJ7" s="654"/>
      <c r="CK7" s="654"/>
      <c r="CL7" s="654"/>
      <c r="CM7" s="654"/>
      <c r="CN7" s="654"/>
      <c r="CO7" s="654"/>
      <c r="CP7" s="654"/>
      <c r="CQ7" s="655"/>
      <c r="CR7" s="656">
        <v>1744189</v>
      </c>
      <c r="CS7" s="657"/>
      <c r="CT7" s="657"/>
      <c r="CU7" s="657"/>
      <c r="CV7" s="657"/>
      <c r="CW7" s="657"/>
      <c r="CX7" s="657"/>
      <c r="CY7" s="658"/>
      <c r="CZ7" s="694">
        <v>24.2</v>
      </c>
      <c r="DA7" s="694"/>
      <c r="DB7" s="694"/>
      <c r="DC7" s="694"/>
      <c r="DD7" s="662">
        <v>664</v>
      </c>
      <c r="DE7" s="657"/>
      <c r="DF7" s="657"/>
      <c r="DG7" s="657"/>
      <c r="DH7" s="657"/>
      <c r="DI7" s="657"/>
      <c r="DJ7" s="657"/>
      <c r="DK7" s="657"/>
      <c r="DL7" s="657"/>
      <c r="DM7" s="657"/>
      <c r="DN7" s="657"/>
      <c r="DO7" s="657"/>
      <c r="DP7" s="658"/>
      <c r="DQ7" s="662">
        <v>616188</v>
      </c>
      <c r="DR7" s="657"/>
      <c r="DS7" s="657"/>
      <c r="DT7" s="657"/>
      <c r="DU7" s="657"/>
      <c r="DV7" s="657"/>
      <c r="DW7" s="657"/>
      <c r="DX7" s="657"/>
      <c r="DY7" s="657"/>
      <c r="DZ7" s="657"/>
      <c r="EA7" s="657"/>
      <c r="EB7" s="657"/>
      <c r="EC7" s="693"/>
    </row>
    <row r="8" spans="2:143" ht="11.25" customHeight="1" x14ac:dyDescent="0.25">
      <c r="B8" s="653" t="s">
        <v>227</v>
      </c>
      <c r="C8" s="654"/>
      <c r="D8" s="654"/>
      <c r="E8" s="654"/>
      <c r="F8" s="654"/>
      <c r="G8" s="654"/>
      <c r="H8" s="654"/>
      <c r="I8" s="654"/>
      <c r="J8" s="654"/>
      <c r="K8" s="654"/>
      <c r="L8" s="654"/>
      <c r="M8" s="654"/>
      <c r="N8" s="654"/>
      <c r="O8" s="654"/>
      <c r="P8" s="654"/>
      <c r="Q8" s="655"/>
      <c r="R8" s="656">
        <v>6639</v>
      </c>
      <c r="S8" s="657"/>
      <c r="T8" s="657"/>
      <c r="U8" s="657"/>
      <c r="V8" s="657"/>
      <c r="W8" s="657"/>
      <c r="X8" s="657"/>
      <c r="Y8" s="658"/>
      <c r="Z8" s="694">
        <v>0.1</v>
      </c>
      <c r="AA8" s="694"/>
      <c r="AB8" s="694"/>
      <c r="AC8" s="694"/>
      <c r="AD8" s="695">
        <v>6639</v>
      </c>
      <c r="AE8" s="695"/>
      <c r="AF8" s="695"/>
      <c r="AG8" s="695"/>
      <c r="AH8" s="695"/>
      <c r="AI8" s="695"/>
      <c r="AJ8" s="695"/>
      <c r="AK8" s="695"/>
      <c r="AL8" s="659">
        <v>0.2</v>
      </c>
      <c r="AM8" s="660"/>
      <c r="AN8" s="660"/>
      <c r="AO8" s="696"/>
      <c r="AP8" s="653" t="s">
        <v>228</v>
      </c>
      <c r="AQ8" s="654"/>
      <c r="AR8" s="654"/>
      <c r="AS8" s="654"/>
      <c r="AT8" s="654"/>
      <c r="AU8" s="654"/>
      <c r="AV8" s="654"/>
      <c r="AW8" s="654"/>
      <c r="AX8" s="654"/>
      <c r="AY8" s="654"/>
      <c r="AZ8" s="654"/>
      <c r="BA8" s="654"/>
      <c r="BB8" s="654"/>
      <c r="BC8" s="654"/>
      <c r="BD8" s="654"/>
      <c r="BE8" s="654"/>
      <c r="BF8" s="655"/>
      <c r="BG8" s="656">
        <v>15027</v>
      </c>
      <c r="BH8" s="657"/>
      <c r="BI8" s="657"/>
      <c r="BJ8" s="657"/>
      <c r="BK8" s="657"/>
      <c r="BL8" s="657"/>
      <c r="BM8" s="657"/>
      <c r="BN8" s="658"/>
      <c r="BO8" s="694">
        <v>1.4</v>
      </c>
      <c r="BP8" s="694"/>
      <c r="BQ8" s="694"/>
      <c r="BR8" s="694"/>
      <c r="BS8" s="695" t="s">
        <v>122</v>
      </c>
      <c r="BT8" s="695"/>
      <c r="BU8" s="695"/>
      <c r="BV8" s="695"/>
      <c r="BW8" s="695"/>
      <c r="BX8" s="695"/>
      <c r="BY8" s="695"/>
      <c r="BZ8" s="695"/>
      <c r="CA8" s="695"/>
      <c r="CB8" s="735"/>
      <c r="CD8" s="653" t="s">
        <v>229</v>
      </c>
      <c r="CE8" s="654"/>
      <c r="CF8" s="654"/>
      <c r="CG8" s="654"/>
      <c r="CH8" s="654"/>
      <c r="CI8" s="654"/>
      <c r="CJ8" s="654"/>
      <c r="CK8" s="654"/>
      <c r="CL8" s="654"/>
      <c r="CM8" s="654"/>
      <c r="CN8" s="654"/>
      <c r="CO8" s="654"/>
      <c r="CP8" s="654"/>
      <c r="CQ8" s="655"/>
      <c r="CR8" s="656">
        <v>2118705</v>
      </c>
      <c r="CS8" s="657"/>
      <c r="CT8" s="657"/>
      <c r="CU8" s="657"/>
      <c r="CV8" s="657"/>
      <c r="CW8" s="657"/>
      <c r="CX8" s="657"/>
      <c r="CY8" s="658"/>
      <c r="CZ8" s="694">
        <v>29.4</v>
      </c>
      <c r="DA8" s="694"/>
      <c r="DB8" s="694"/>
      <c r="DC8" s="694"/>
      <c r="DD8" s="662">
        <v>3482</v>
      </c>
      <c r="DE8" s="657"/>
      <c r="DF8" s="657"/>
      <c r="DG8" s="657"/>
      <c r="DH8" s="657"/>
      <c r="DI8" s="657"/>
      <c r="DJ8" s="657"/>
      <c r="DK8" s="657"/>
      <c r="DL8" s="657"/>
      <c r="DM8" s="657"/>
      <c r="DN8" s="657"/>
      <c r="DO8" s="657"/>
      <c r="DP8" s="658"/>
      <c r="DQ8" s="662">
        <v>998317</v>
      </c>
      <c r="DR8" s="657"/>
      <c r="DS8" s="657"/>
      <c r="DT8" s="657"/>
      <c r="DU8" s="657"/>
      <c r="DV8" s="657"/>
      <c r="DW8" s="657"/>
      <c r="DX8" s="657"/>
      <c r="DY8" s="657"/>
      <c r="DZ8" s="657"/>
      <c r="EA8" s="657"/>
      <c r="EB8" s="657"/>
      <c r="EC8" s="693"/>
    </row>
    <row r="9" spans="2:143" ht="11.25" customHeight="1" x14ac:dyDescent="0.25">
      <c r="B9" s="653" t="s">
        <v>230</v>
      </c>
      <c r="C9" s="654"/>
      <c r="D9" s="654"/>
      <c r="E9" s="654"/>
      <c r="F9" s="654"/>
      <c r="G9" s="654"/>
      <c r="H9" s="654"/>
      <c r="I9" s="654"/>
      <c r="J9" s="654"/>
      <c r="K9" s="654"/>
      <c r="L9" s="654"/>
      <c r="M9" s="654"/>
      <c r="N9" s="654"/>
      <c r="O9" s="654"/>
      <c r="P9" s="654"/>
      <c r="Q9" s="655"/>
      <c r="R9" s="656">
        <v>8207</v>
      </c>
      <c r="S9" s="657"/>
      <c r="T9" s="657"/>
      <c r="U9" s="657"/>
      <c r="V9" s="657"/>
      <c r="W9" s="657"/>
      <c r="X9" s="657"/>
      <c r="Y9" s="658"/>
      <c r="Z9" s="694">
        <v>0.1</v>
      </c>
      <c r="AA9" s="694"/>
      <c r="AB9" s="694"/>
      <c r="AC9" s="694"/>
      <c r="AD9" s="695">
        <v>8207</v>
      </c>
      <c r="AE9" s="695"/>
      <c r="AF9" s="695"/>
      <c r="AG9" s="695"/>
      <c r="AH9" s="695"/>
      <c r="AI9" s="695"/>
      <c r="AJ9" s="695"/>
      <c r="AK9" s="695"/>
      <c r="AL9" s="659">
        <v>0.2</v>
      </c>
      <c r="AM9" s="660"/>
      <c r="AN9" s="660"/>
      <c r="AO9" s="696"/>
      <c r="AP9" s="653" t="s">
        <v>231</v>
      </c>
      <c r="AQ9" s="654"/>
      <c r="AR9" s="654"/>
      <c r="AS9" s="654"/>
      <c r="AT9" s="654"/>
      <c r="AU9" s="654"/>
      <c r="AV9" s="654"/>
      <c r="AW9" s="654"/>
      <c r="AX9" s="654"/>
      <c r="AY9" s="654"/>
      <c r="AZ9" s="654"/>
      <c r="BA9" s="654"/>
      <c r="BB9" s="654"/>
      <c r="BC9" s="654"/>
      <c r="BD9" s="654"/>
      <c r="BE9" s="654"/>
      <c r="BF9" s="655"/>
      <c r="BG9" s="656">
        <v>374439</v>
      </c>
      <c r="BH9" s="657"/>
      <c r="BI9" s="657"/>
      <c r="BJ9" s="657"/>
      <c r="BK9" s="657"/>
      <c r="BL9" s="657"/>
      <c r="BM9" s="657"/>
      <c r="BN9" s="658"/>
      <c r="BO9" s="694">
        <v>34.4</v>
      </c>
      <c r="BP9" s="694"/>
      <c r="BQ9" s="694"/>
      <c r="BR9" s="694"/>
      <c r="BS9" s="695" t="s">
        <v>122</v>
      </c>
      <c r="BT9" s="695"/>
      <c r="BU9" s="695"/>
      <c r="BV9" s="695"/>
      <c r="BW9" s="695"/>
      <c r="BX9" s="695"/>
      <c r="BY9" s="695"/>
      <c r="BZ9" s="695"/>
      <c r="CA9" s="695"/>
      <c r="CB9" s="735"/>
      <c r="CD9" s="653" t="s">
        <v>232</v>
      </c>
      <c r="CE9" s="654"/>
      <c r="CF9" s="654"/>
      <c r="CG9" s="654"/>
      <c r="CH9" s="654"/>
      <c r="CI9" s="654"/>
      <c r="CJ9" s="654"/>
      <c r="CK9" s="654"/>
      <c r="CL9" s="654"/>
      <c r="CM9" s="654"/>
      <c r="CN9" s="654"/>
      <c r="CO9" s="654"/>
      <c r="CP9" s="654"/>
      <c r="CQ9" s="655"/>
      <c r="CR9" s="656">
        <v>390714</v>
      </c>
      <c r="CS9" s="657"/>
      <c r="CT9" s="657"/>
      <c r="CU9" s="657"/>
      <c r="CV9" s="657"/>
      <c r="CW9" s="657"/>
      <c r="CX9" s="657"/>
      <c r="CY9" s="658"/>
      <c r="CZ9" s="694">
        <v>5.4</v>
      </c>
      <c r="DA9" s="694"/>
      <c r="DB9" s="694"/>
      <c r="DC9" s="694"/>
      <c r="DD9" s="662" t="s">
        <v>122</v>
      </c>
      <c r="DE9" s="657"/>
      <c r="DF9" s="657"/>
      <c r="DG9" s="657"/>
      <c r="DH9" s="657"/>
      <c r="DI9" s="657"/>
      <c r="DJ9" s="657"/>
      <c r="DK9" s="657"/>
      <c r="DL9" s="657"/>
      <c r="DM9" s="657"/>
      <c r="DN9" s="657"/>
      <c r="DO9" s="657"/>
      <c r="DP9" s="658"/>
      <c r="DQ9" s="662">
        <v>307148</v>
      </c>
      <c r="DR9" s="657"/>
      <c r="DS9" s="657"/>
      <c r="DT9" s="657"/>
      <c r="DU9" s="657"/>
      <c r="DV9" s="657"/>
      <c r="DW9" s="657"/>
      <c r="DX9" s="657"/>
      <c r="DY9" s="657"/>
      <c r="DZ9" s="657"/>
      <c r="EA9" s="657"/>
      <c r="EB9" s="657"/>
      <c r="EC9" s="693"/>
    </row>
    <row r="10" spans="2:143" ht="11.25" customHeight="1" x14ac:dyDescent="0.25">
      <c r="B10" s="653" t="s">
        <v>233</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234</v>
      </c>
      <c r="AQ10" s="654"/>
      <c r="AR10" s="654"/>
      <c r="AS10" s="654"/>
      <c r="AT10" s="654"/>
      <c r="AU10" s="654"/>
      <c r="AV10" s="654"/>
      <c r="AW10" s="654"/>
      <c r="AX10" s="654"/>
      <c r="AY10" s="654"/>
      <c r="AZ10" s="654"/>
      <c r="BA10" s="654"/>
      <c r="BB10" s="654"/>
      <c r="BC10" s="654"/>
      <c r="BD10" s="654"/>
      <c r="BE10" s="654"/>
      <c r="BF10" s="655"/>
      <c r="BG10" s="656">
        <v>27696</v>
      </c>
      <c r="BH10" s="657"/>
      <c r="BI10" s="657"/>
      <c r="BJ10" s="657"/>
      <c r="BK10" s="657"/>
      <c r="BL10" s="657"/>
      <c r="BM10" s="657"/>
      <c r="BN10" s="658"/>
      <c r="BO10" s="694">
        <v>2.5</v>
      </c>
      <c r="BP10" s="694"/>
      <c r="BQ10" s="694"/>
      <c r="BR10" s="694"/>
      <c r="BS10" s="695" t="s">
        <v>122</v>
      </c>
      <c r="BT10" s="695"/>
      <c r="BU10" s="695"/>
      <c r="BV10" s="695"/>
      <c r="BW10" s="695"/>
      <c r="BX10" s="695"/>
      <c r="BY10" s="695"/>
      <c r="BZ10" s="695"/>
      <c r="CA10" s="695"/>
      <c r="CB10" s="735"/>
      <c r="CD10" s="653" t="s">
        <v>235</v>
      </c>
      <c r="CE10" s="654"/>
      <c r="CF10" s="654"/>
      <c r="CG10" s="654"/>
      <c r="CH10" s="654"/>
      <c r="CI10" s="654"/>
      <c r="CJ10" s="654"/>
      <c r="CK10" s="654"/>
      <c r="CL10" s="654"/>
      <c r="CM10" s="654"/>
      <c r="CN10" s="654"/>
      <c r="CO10" s="654"/>
      <c r="CP10" s="654"/>
      <c r="CQ10" s="655"/>
      <c r="CR10" s="656">
        <v>5000</v>
      </c>
      <c r="CS10" s="657"/>
      <c r="CT10" s="657"/>
      <c r="CU10" s="657"/>
      <c r="CV10" s="657"/>
      <c r="CW10" s="657"/>
      <c r="CX10" s="657"/>
      <c r="CY10" s="658"/>
      <c r="CZ10" s="694">
        <v>0.1</v>
      </c>
      <c r="DA10" s="694"/>
      <c r="DB10" s="694"/>
      <c r="DC10" s="694"/>
      <c r="DD10" s="662" t="s">
        <v>122</v>
      </c>
      <c r="DE10" s="657"/>
      <c r="DF10" s="657"/>
      <c r="DG10" s="657"/>
      <c r="DH10" s="657"/>
      <c r="DI10" s="657"/>
      <c r="DJ10" s="657"/>
      <c r="DK10" s="657"/>
      <c r="DL10" s="657"/>
      <c r="DM10" s="657"/>
      <c r="DN10" s="657"/>
      <c r="DO10" s="657"/>
      <c r="DP10" s="658"/>
      <c r="DQ10" s="662" t="s">
        <v>122</v>
      </c>
      <c r="DR10" s="657"/>
      <c r="DS10" s="657"/>
      <c r="DT10" s="657"/>
      <c r="DU10" s="657"/>
      <c r="DV10" s="657"/>
      <c r="DW10" s="657"/>
      <c r="DX10" s="657"/>
      <c r="DY10" s="657"/>
      <c r="DZ10" s="657"/>
      <c r="EA10" s="657"/>
      <c r="EB10" s="657"/>
      <c r="EC10" s="693"/>
    </row>
    <row r="11" spans="2:143" ht="11.25" customHeight="1" x14ac:dyDescent="0.25">
      <c r="B11" s="653" t="s">
        <v>236</v>
      </c>
      <c r="C11" s="654"/>
      <c r="D11" s="654"/>
      <c r="E11" s="654"/>
      <c r="F11" s="654"/>
      <c r="G11" s="654"/>
      <c r="H11" s="654"/>
      <c r="I11" s="654"/>
      <c r="J11" s="654"/>
      <c r="K11" s="654"/>
      <c r="L11" s="654"/>
      <c r="M11" s="654"/>
      <c r="N11" s="654"/>
      <c r="O11" s="654"/>
      <c r="P11" s="654"/>
      <c r="Q11" s="655"/>
      <c r="R11" s="656">
        <v>243354</v>
      </c>
      <c r="S11" s="657"/>
      <c r="T11" s="657"/>
      <c r="U11" s="657"/>
      <c r="V11" s="657"/>
      <c r="W11" s="657"/>
      <c r="X11" s="657"/>
      <c r="Y11" s="658"/>
      <c r="Z11" s="659">
        <v>3.2</v>
      </c>
      <c r="AA11" s="660"/>
      <c r="AB11" s="660"/>
      <c r="AC11" s="661"/>
      <c r="AD11" s="662">
        <v>243354</v>
      </c>
      <c r="AE11" s="657"/>
      <c r="AF11" s="657"/>
      <c r="AG11" s="657"/>
      <c r="AH11" s="657"/>
      <c r="AI11" s="657"/>
      <c r="AJ11" s="657"/>
      <c r="AK11" s="658"/>
      <c r="AL11" s="659">
        <v>7</v>
      </c>
      <c r="AM11" s="660"/>
      <c r="AN11" s="660"/>
      <c r="AO11" s="696"/>
      <c r="AP11" s="653" t="s">
        <v>237</v>
      </c>
      <c r="AQ11" s="654"/>
      <c r="AR11" s="654"/>
      <c r="AS11" s="654"/>
      <c r="AT11" s="654"/>
      <c r="AU11" s="654"/>
      <c r="AV11" s="654"/>
      <c r="AW11" s="654"/>
      <c r="AX11" s="654"/>
      <c r="AY11" s="654"/>
      <c r="AZ11" s="654"/>
      <c r="BA11" s="654"/>
      <c r="BB11" s="654"/>
      <c r="BC11" s="654"/>
      <c r="BD11" s="654"/>
      <c r="BE11" s="654"/>
      <c r="BF11" s="655"/>
      <c r="BG11" s="656">
        <v>52847</v>
      </c>
      <c r="BH11" s="657"/>
      <c r="BI11" s="657"/>
      <c r="BJ11" s="657"/>
      <c r="BK11" s="657"/>
      <c r="BL11" s="657"/>
      <c r="BM11" s="657"/>
      <c r="BN11" s="658"/>
      <c r="BO11" s="694">
        <v>4.9000000000000004</v>
      </c>
      <c r="BP11" s="694"/>
      <c r="BQ11" s="694"/>
      <c r="BR11" s="694"/>
      <c r="BS11" s="695" t="s">
        <v>122</v>
      </c>
      <c r="BT11" s="695"/>
      <c r="BU11" s="695"/>
      <c r="BV11" s="695"/>
      <c r="BW11" s="695"/>
      <c r="BX11" s="695"/>
      <c r="BY11" s="695"/>
      <c r="BZ11" s="695"/>
      <c r="CA11" s="695"/>
      <c r="CB11" s="735"/>
      <c r="CD11" s="653" t="s">
        <v>238</v>
      </c>
      <c r="CE11" s="654"/>
      <c r="CF11" s="654"/>
      <c r="CG11" s="654"/>
      <c r="CH11" s="654"/>
      <c r="CI11" s="654"/>
      <c r="CJ11" s="654"/>
      <c r="CK11" s="654"/>
      <c r="CL11" s="654"/>
      <c r="CM11" s="654"/>
      <c r="CN11" s="654"/>
      <c r="CO11" s="654"/>
      <c r="CP11" s="654"/>
      <c r="CQ11" s="655"/>
      <c r="CR11" s="656">
        <v>639550</v>
      </c>
      <c r="CS11" s="657"/>
      <c r="CT11" s="657"/>
      <c r="CU11" s="657"/>
      <c r="CV11" s="657"/>
      <c r="CW11" s="657"/>
      <c r="CX11" s="657"/>
      <c r="CY11" s="658"/>
      <c r="CZ11" s="694">
        <v>8.9</v>
      </c>
      <c r="DA11" s="694"/>
      <c r="DB11" s="694"/>
      <c r="DC11" s="694"/>
      <c r="DD11" s="662">
        <v>182437</v>
      </c>
      <c r="DE11" s="657"/>
      <c r="DF11" s="657"/>
      <c r="DG11" s="657"/>
      <c r="DH11" s="657"/>
      <c r="DI11" s="657"/>
      <c r="DJ11" s="657"/>
      <c r="DK11" s="657"/>
      <c r="DL11" s="657"/>
      <c r="DM11" s="657"/>
      <c r="DN11" s="657"/>
      <c r="DO11" s="657"/>
      <c r="DP11" s="658"/>
      <c r="DQ11" s="662">
        <v>210092</v>
      </c>
      <c r="DR11" s="657"/>
      <c r="DS11" s="657"/>
      <c r="DT11" s="657"/>
      <c r="DU11" s="657"/>
      <c r="DV11" s="657"/>
      <c r="DW11" s="657"/>
      <c r="DX11" s="657"/>
      <c r="DY11" s="657"/>
      <c r="DZ11" s="657"/>
      <c r="EA11" s="657"/>
      <c r="EB11" s="657"/>
      <c r="EC11" s="693"/>
    </row>
    <row r="12" spans="2:143" ht="11.25" customHeight="1" x14ac:dyDescent="0.25">
      <c r="B12" s="653" t="s">
        <v>239</v>
      </c>
      <c r="C12" s="654"/>
      <c r="D12" s="654"/>
      <c r="E12" s="654"/>
      <c r="F12" s="654"/>
      <c r="G12" s="654"/>
      <c r="H12" s="654"/>
      <c r="I12" s="654"/>
      <c r="J12" s="654"/>
      <c r="K12" s="654"/>
      <c r="L12" s="654"/>
      <c r="M12" s="654"/>
      <c r="N12" s="654"/>
      <c r="O12" s="654"/>
      <c r="P12" s="654"/>
      <c r="Q12" s="655"/>
      <c r="R12" s="656">
        <v>17005</v>
      </c>
      <c r="S12" s="657"/>
      <c r="T12" s="657"/>
      <c r="U12" s="657"/>
      <c r="V12" s="657"/>
      <c r="W12" s="657"/>
      <c r="X12" s="657"/>
      <c r="Y12" s="658"/>
      <c r="Z12" s="694">
        <v>0.2</v>
      </c>
      <c r="AA12" s="694"/>
      <c r="AB12" s="694"/>
      <c r="AC12" s="694"/>
      <c r="AD12" s="695">
        <v>17005</v>
      </c>
      <c r="AE12" s="695"/>
      <c r="AF12" s="695"/>
      <c r="AG12" s="695"/>
      <c r="AH12" s="695"/>
      <c r="AI12" s="695"/>
      <c r="AJ12" s="695"/>
      <c r="AK12" s="695"/>
      <c r="AL12" s="659">
        <v>0.5</v>
      </c>
      <c r="AM12" s="660"/>
      <c r="AN12" s="660"/>
      <c r="AO12" s="696"/>
      <c r="AP12" s="653" t="s">
        <v>240</v>
      </c>
      <c r="AQ12" s="654"/>
      <c r="AR12" s="654"/>
      <c r="AS12" s="654"/>
      <c r="AT12" s="654"/>
      <c r="AU12" s="654"/>
      <c r="AV12" s="654"/>
      <c r="AW12" s="654"/>
      <c r="AX12" s="654"/>
      <c r="AY12" s="654"/>
      <c r="AZ12" s="654"/>
      <c r="BA12" s="654"/>
      <c r="BB12" s="654"/>
      <c r="BC12" s="654"/>
      <c r="BD12" s="654"/>
      <c r="BE12" s="654"/>
      <c r="BF12" s="655"/>
      <c r="BG12" s="656">
        <v>506741</v>
      </c>
      <c r="BH12" s="657"/>
      <c r="BI12" s="657"/>
      <c r="BJ12" s="657"/>
      <c r="BK12" s="657"/>
      <c r="BL12" s="657"/>
      <c r="BM12" s="657"/>
      <c r="BN12" s="658"/>
      <c r="BO12" s="694">
        <v>46.6</v>
      </c>
      <c r="BP12" s="694"/>
      <c r="BQ12" s="694"/>
      <c r="BR12" s="694"/>
      <c r="BS12" s="695" t="s">
        <v>122</v>
      </c>
      <c r="BT12" s="695"/>
      <c r="BU12" s="695"/>
      <c r="BV12" s="695"/>
      <c r="BW12" s="695"/>
      <c r="BX12" s="695"/>
      <c r="BY12" s="695"/>
      <c r="BZ12" s="695"/>
      <c r="CA12" s="695"/>
      <c r="CB12" s="735"/>
      <c r="CD12" s="653" t="s">
        <v>241</v>
      </c>
      <c r="CE12" s="654"/>
      <c r="CF12" s="654"/>
      <c r="CG12" s="654"/>
      <c r="CH12" s="654"/>
      <c r="CI12" s="654"/>
      <c r="CJ12" s="654"/>
      <c r="CK12" s="654"/>
      <c r="CL12" s="654"/>
      <c r="CM12" s="654"/>
      <c r="CN12" s="654"/>
      <c r="CO12" s="654"/>
      <c r="CP12" s="654"/>
      <c r="CQ12" s="655"/>
      <c r="CR12" s="656">
        <v>78033</v>
      </c>
      <c r="CS12" s="657"/>
      <c r="CT12" s="657"/>
      <c r="CU12" s="657"/>
      <c r="CV12" s="657"/>
      <c r="CW12" s="657"/>
      <c r="CX12" s="657"/>
      <c r="CY12" s="658"/>
      <c r="CZ12" s="694">
        <v>1.1000000000000001</v>
      </c>
      <c r="DA12" s="694"/>
      <c r="DB12" s="694"/>
      <c r="DC12" s="694"/>
      <c r="DD12" s="662" t="s">
        <v>122</v>
      </c>
      <c r="DE12" s="657"/>
      <c r="DF12" s="657"/>
      <c r="DG12" s="657"/>
      <c r="DH12" s="657"/>
      <c r="DI12" s="657"/>
      <c r="DJ12" s="657"/>
      <c r="DK12" s="657"/>
      <c r="DL12" s="657"/>
      <c r="DM12" s="657"/>
      <c r="DN12" s="657"/>
      <c r="DO12" s="657"/>
      <c r="DP12" s="658"/>
      <c r="DQ12" s="662">
        <v>32932</v>
      </c>
      <c r="DR12" s="657"/>
      <c r="DS12" s="657"/>
      <c r="DT12" s="657"/>
      <c r="DU12" s="657"/>
      <c r="DV12" s="657"/>
      <c r="DW12" s="657"/>
      <c r="DX12" s="657"/>
      <c r="DY12" s="657"/>
      <c r="DZ12" s="657"/>
      <c r="EA12" s="657"/>
      <c r="EB12" s="657"/>
      <c r="EC12" s="693"/>
    </row>
    <row r="13" spans="2:143" ht="11.25" customHeight="1" x14ac:dyDescent="0.25">
      <c r="B13" s="653" t="s">
        <v>242</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243</v>
      </c>
      <c r="AQ13" s="654"/>
      <c r="AR13" s="654"/>
      <c r="AS13" s="654"/>
      <c r="AT13" s="654"/>
      <c r="AU13" s="654"/>
      <c r="AV13" s="654"/>
      <c r="AW13" s="654"/>
      <c r="AX13" s="654"/>
      <c r="AY13" s="654"/>
      <c r="AZ13" s="654"/>
      <c r="BA13" s="654"/>
      <c r="BB13" s="654"/>
      <c r="BC13" s="654"/>
      <c r="BD13" s="654"/>
      <c r="BE13" s="654"/>
      <c r="BF13" s="655"/>
      <c r="BG13" s="656">
        <v>506312</v>
      </c>
      <c r="BH13" s="657"/>
      <c r="BI13" s="657"/>
      <c r="BJ13" s="657"/>
      <c r="BK13" s="657"/>
      <c r="BL13" s="657"/>
      <c r="BM13" s="657"/>
      <c r="BN13" s="658"/>
      <c r="BO13" s="694">
        <v>46.5</v>
      </c>
      <c r="BP13" s="694"/>
      <c r="BQ13" s="694"/>
      <c r="BR13" s="694"/>
      <c r="BS13" s="695" t="s">
        <v>122</v>
      </c>
      <c r="BT13" s="695"/>
      <c r="BU13" s="695"/>
      <c r="BV13" s="695"/>
      <c r="BW13" s="695"/>
      <c r="BX13" s="695"/>
      <c r="BY13" s="695"/>
      <c r="BZ13" s="695"/>
      <c r="CA13" s="695"/>
      <c r="CB13" s="735"/>
      <c r="CD13" s="653" t="s">
        <v>244</v>
      </c>
      <c r="CE13" s="654"/>
      <c r="CF13" s="654"/>
      <c r="CG13" s="654"/>
      <c r="CH13" s="654"/>
      <c r="CI13" s="654"/>
      <c r="CJ13" s="654"/>
      <c r="CK13" s="654"/>
      <c r="CL13" s="654"/>
      <c r="CM13" s="654"/>
      <c r="CN13" s="654"/>
      <c r="CO13" s="654"/>
      <c r="CP13" s="654"/>
      <c r="CQ13" s="655"/>
      <c r="CR13" s="656">
        <v>889699</v>
      </c>
      <c r="CS13" s="657"/>
      <c r="CT13" s="657"/>
      <c r="CU13" s="657"/>
      <c r="CV13" s="657"/>
      <c r="CW13" s="657"/>
      <c r="CX13" s="657"/>
      <c r="CY13" s="658"/>
      <c r="CZ13" s="694">
        <v>12.3</v>
      </c>
      <c r="DA13" s="694"/>
      <c r="DB13" s="694"/>
      <c r="DC13" s="694"/>
      <c r="DD13" s="662">
        <v>368917</v>
      </c>
      <c r="DE13" s="657"/>
      <c r="DF13" s="657"/>
      <c r="DG13" s="657"/>
      <c r="DH13" s="657"/>
      <c r="DI13" s="657"/>
      <c r="DJ13" s="657"/>
      <c r="DK13" s="657"/>
      <c r="DL13" s="657"/>
      <c r="DM13" s="657"/>
      <c r="DN13" s="657"/>
      <c r="DO13" s="657"/>
      <c r="DP13" s="658"/>
      <c r="DQ13" s="662">
        <v>492715</v>
      </c>
      <c r="DR13" s="657"/>
      <c r="DS13" s="657"/>
      <c r="DT13" s="657"/>
      <c r="DU13" s="657"/>
      <c r="DV13" s="657"/>
      <c r="DW13" s="657"/>
      <c r="DX13" s="657"/>
      <c r="DY13" s="657"/>
      <c r="DZ13" s="657"/>
      <c r="EA13" s="657"/>
      <c r="EB13" s="657"/>
      <c r="EC13" s="693"/>
    </row>
    <row r="14" spans="2:143" ht="11.25" customHeight="1" x14ac:dyDescent="0.25">
      <c r="B14" s="653" t="s">
        <v>245</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246</v>
      </c>
      <c r="AQ14" s="654"/>
      <c r="AR14" s="654"/>
      <c r="AS14" s="654"/>
      <c r="AT14" s="654"/>
      <c r="AU14" s="654"/>
      <c r="AV14" s="654"/>
      <c r="AW14" s="654"/>
      <c r="AX14" s="654"/>
      <c r="AY14" s="654"/>
      <c r="AZ14" s="654"/>
      <c r="BA14" s="654"/>
      <c r="BB14" s="654"/>
      <c r="BC14" s="654"/>
      <c r="BD14" s="654"/>
      <c r="BE14" s="654"/>
      <c r="BF14" s="655"/>
      <c r="BG14" s="656">
        <v>43259</v>
      </c>
      <c r="BH14" s="657"/>
      <c r="BI14" s="657"/>
      <c r="BJ14" s="657"/>
      <c r="BK14" s="657"/>
      <c r="BL14" s="657"/>
      <c r="BM14" s="657"/>
      <c r="BN14" s="658"/>
      <c r="BO14" s="694">
        <v>4</v>
      </c>
      <c r="BP14" s="694"/>
      <c r="BQ14" s="694"/>
      <c r="BR14" s="694"/>
      <c r="BS14" s="695" t="s">
        <v>122</v>
      </c>
      <c r="BT14" s="695"/>
      <c r="BU14" s="695"/>
      <c r="BV14" s="695"/>
      <c r="BW14" s="695"/>
      <c r="BX14" s="695"/>
      <c r="BY14" s="695"/>
      <c r="BZ14" s="695"/>
      <c r="CA14" s="695"/>
      <c r="CB14" s="735"/>
      <c r="CD14" s="653" t="s">
        <v>247</v>
      </c>
      <c r="CE14" s="654"/>
      <c r="CF14" s="654"/>
      <c r="CG14" s="654"/>
      <c r="CH14" s="654"/>
      <c r="CI14" s="654"/>
      <c r="CJ14" s="654"/>
      <c r="CK14" s="654"/>
      <c r="CL14" s="654"/>
      <c r="CM14" s="654"/>
      <c r="CN14" s="654"/>
      <c r="CO14" s="654"/>
      <c r="CP14" s="654"/>
      <c r="CQ14" s="655"/>
      <c r="CR14" s="656">
        <v>219984</v>
      </c>
      <c r="CS14" s="657"/>
      <c r="CT14" s="657"/>
      <c r="CU14" s="657"/>
      <c r="CV14" s="657"/>
      <c r="CW14" s="657"/>
      <c r="CX14" s="657"/>
      <c r="CY14" s="658"/>
      <c r="CZ14" s="694">
        <v>3.1</v>
      </c>
      <c r="DA14" s="694"/>
      <c r="DB14" s="694"/>
      <c r="DC14" s="694"/>
      <c r="DD14" s="662">
        <v>3207</v>
      </c>
      <c r="DE14" s="657"/>
      <c r="DF14" s="657"/>
      <c r="DG14" s="657"/>
      <c r="DH14" s="657"/>
      <c r="DI14" s="657"/>
      <c r="DJ14" s="657"/>
      <c r="DK14" s="657"/>
      <c r="DL14" s="657"/>
      <c r="DM14" s="657"/>
      <c r="DN14" s="657"/>
      <c r="DO14" s="657"/>
      <c r="DP14" s="658"/>
      <c r="DQ14" s="662">
        <v>210474</v>
      </c>
      <c r="DR14" s="657"/>
      <c r="DS14" s="657"/>
      <c r="DT14" s="657"/>
      <c r="DU14" s="657"/>
      <c r="DV14" s="657"/>
      <c r="DW14" s="657"/>
      <c r="DX14" s="657"/>
      <c r="DY14" s="657"/>
      <c r="DZ14" s="657"/>
      <c r="EA14" s="657"/>
      <c r="EB14" s="657"/>
      <c r="EC14" s="693"/>
    </row>
    <row r="15" spans="2:143" ht="11.25" customHeight="1" x14ac:dyDescent="0.25">
      <c r="B15" s="653" t="s">
        <v>248</v>
      </c>
      <c r="C15" s="654"/>
      <c r="D15" s="654"/>
      <c r="E15" s="654"/>
      <c r="F15" s="654"/>
      <c r="G15" s="654"/>
      <c r="H15" s="654"/>
      <c r="I15" s="654"/>
      <c r="J15" s="654"/>
      <c r="K15" s="654"/>
      <c r="L15" s="654"/>
      <c r="M15" s="654"/>
      <c r="N15" s="654"/>
      <c r="O15" s="654"/>
      <c r="P15" s="654"/>
      <c r="Q15" s="655"/>
      <c r="R15" s="656">
        <v>3822</v>
      </c>
      <c r="S15" s="657"/>
      <c r="T15" s="657"/>
      <c r="U15" s="657"/>
      <c r="V15" s="657"/>
      <c r="W15" s="657"/>
      <c r="X15" s="657"/>
      <c r="Y15" s="658"/>
      <c r="Z15" s="694">
        <v>0.1</v>
      </c>
      <c r="AA15" s="694"/>
      <c r="AB15" s="694"/>
      <c r="AC15" s="694"/>
      <c r="AD15" s="695">
        <v>3822</v>
      </c>
      <c r="AE15" s="695"/>
      <c r="AF15" s="695"/>
      <c r="AG15" s="695"/>
      <c r="AH15" s="695"/>
      <c r="AI15" s="695"/>
      <c r="AJ15" s="695"/>
      <c r="AK15" s="695"/>
      <c r="AL15" s="659">
        <v>0.1</v>
      </c>
      <c r="AM15" s="660"/>
      <c r="AN15" s="660"/>
      <c r="AO15" s="696"/>
      <c r="AP15" s="653" t="s">
        <v>249</v>
      </c>
      <c r="AQ15" s="654"/>
      <c r="AR15" s="654"/>
      <c r="AS15" s="654"/>
      <c r="AT15" s="654"/>
      <c r="AU15" s="654"/>
      <c r="AV15" s="654"/>
      <c r="AW15" s="654"/>
      <c r="AX15" s="654"/>
      <c r="AY15" s="654"/>
      <c r="AZ15" s="654"/>
      <c r="BA15" s="654"/>
      <c r="BB15" s="654"/>
      <c r="BC15" s="654"/>
      <c r="BD15" s="654"/>
      <c r="BE15" s="654"/>
      <c r="BF15" s="655"/>
      <c r="BG15" s="656">
        <v>67731</v>
      </c>
      <c r="BH15" s="657"/>
      <c r="BI15" s="657"/>
      <c r="BJ15" s="657"/>
      <c r="BK15" s="657"/>
      <c r="BL15" s="657"/>
      <c r="BM15" s="657"/>
      <c r="BN15" s="658"/>
      <c r="BO15" s="694">
        <v>6.2</v>
      </c>
      <c r="BP15" s="694"/>
      <c r="BQ15" s="694"/>
      <c r="BR15" s="694"/>
      <c r="BS15" s="695" t="s">
        <v>122</v>
      </c>
      <c r="BT15" s="695"/>
      <c r="BU15" s="695"/>
      <c r="BV15" s="695"/>
      <c r="BW15" s="695"/>
      <c r="BX15" s="695"/>
      <c r="BY15" s="695"/>
      <c r="BZ15" s="695"/>
      <c r="CA15" s="695"/>
      <c r="CB15" s="735"/>
      <c r="CD15" s="653" t="s">
        <v>250</v>
      </c>
      <c r="CE15" s="654"/>
      <c r="CF15" s="654"/>
      <c r="CG15" s="654"/>
      <c r="CH15" s="654"/>
      <c r="CI15" s="654"/>
      <c r="CJ15" s="654"/>
      <c r="CK15" s="654"/>
      <c r="CL15" s="654"/>
      <c r="CM15" s="654"/>
      <c r="CN15" s="654"/>
      <c r="CO15" s="654"/>
      <c r="CP15" s="654"/>
      <c r="CQ15" s="655"/>
      <c r="CR15" s="656">
        <v>521957</v>
      </c>
      <c r="CS15" s="657"/>
      <c r="CT15" s="657"/>
      <c r="CU15" s="657"/>
      <c r="CV15" s="657"/>
      <c r="CW15" s="657"/>
      <c r="CX15" s="657"/>
      <c r="CY15" s="658"/>
      <c r="CZ15" s="694">
        <v>7.2</v>
      </c>
      <c r="DA15" s="694"/>
      <c r="DB15" s="694"/>
      <c r="DC15" s="694"/>
      <c r="DD15" s="662">
        <v>18128</v>
      </c>
      <c r="DE15" s="657"/>
      <c r="DF15" s="657"/>
      <c r="DG15" s="657"/>
      <c r="DH15" s="657"/>
      <c r="DI15" s="657"/>
      <c r="DJ15" s="657"/>
      <c r="DK15" s="657"/>
      <c r="DL15" s="657"/>
      <c r="DM15" s="657"/>
      <c r="DN15" s="657"/>
      <c r="DO15" s="657"/>
      <c r="DP15" s="658"/>
      <c r="DQ15" s="662">
        <v>440072</v>
      </c>
      <c r="DR15" s="657"/>
      <c r="DS15" s="657"/>
      <c r="DT15" s="657"/>
      <c r="DU15" s="657"/>
      <c r="DV15" s="657"/>
      <c r="DW15" s="657"/>
      <c r="DX15" s="657"/>
      <c r="DY15" s="657"/>
      <c r="DZ15" s="657"/>
      <c r="EA15" s="657"/>
      <c r="EB15" s="657"/>
      <c r="EC15" s="693"/>
    </row>
    <row r="16" spans="2:143" ht="11.25" customHeight="1" x14ac:dyDescent="0.25">
      <c r="B16" s="653" t="s">
        <v>251</v>
      </c>
      <c r="C16" s="654"/>
      <c r="D16" s="654"/>
      <c r="E16" s="654"/>
      <c r="F16" s="654"/>
      <c r="G16" s="654"/>
      <c r="H16" s="654"/>
      <c r="I16" s="654"/>
      <c r="J16" s="654"/>
      <c r="K16" s="654"/>
      <c r="L16" s="654"/>
      <c r="M16" s="654"/>
      <c r="N16" s="654"/>
      <c r="O16" s="654"/>
      <c r="P16" s="654"/>
      <c r="Q16" s="655"/>
      <c r="R16" s="656">
        <v>18785</v>
      </c>
      <c r="S16" s="657"/>
      <c r="T16" s="657"/>
      <c r="U16" s="657"/>
      <c r="V16" s="657"/>
      <c r="W16" s="657"/>
      <c r="X16" s="657"/>
      <c r="Y16" s="658"/>
      <c r="Z16" s="694">
        <v>0.3</v>
      </c>
      <c r="AA16" s="694"/>
      <c r="AB16" s="694"/>
      <c r="AC16" s="694"/>
      <c r="AD16" s="695">
        <v>18785</v>
      </c>
      <c r="AE16" s="695"/>
      <c r="AF16" s="695"/>
      <c r="AG16" s="695"/>
      <c r="AH16" s="695"/>
      <c r="AI16" s="695"/>
      <c r="AJ16" s="695"/>
      <c r="AK16" s="695"/>
      <c r="AL16" s="659">
        <v>0.5</v>
      </c>
      <c r="AM16" s="660"/>
      <c r="AN16" s="660"/>
      <c r="AO16" s="696"/>
      <c r="AP16" s="653" t="s">
        <v>252</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253</v>
      </c>
      <c r="CE16" s="654"/>
      <c r="CF16" s="654"/>
      <c r="CG16" s="654"/>
      <c r="CH16" s="654"/>
      <c r="CI16" s="654"/>
      <c r="CJ16" s="654"/>
      <c r="CK16" s="654"/>
      <c r="CL16" s="654"/>
      <c r="CM16" s="654"/>
      <c r="CN16" s="654"/>
      <c r="CO16" s="654"/>
      <c r="CP16" s="654"/>
      <c r="CQ16" s="655"/>
      <c r="CR16" s="656">
        <v>14320</v>
      </c>
      <c r="CS16" s="657"/>
      <c r="CT16" s="657"/>
      <c r="CU16" s="657"/>
      <c r="CV16" s="657"/>
      <c r="CW16" s="657"/>
      <c r="CX16" s="657"/>
      <c r="CY16" s="658"/>
      <c r="CZ16" s="694">
        <v>0.2</v>
      </c>
      <c r="DA16" s="694"/>
      <c r="DB16" s="694"/>
      <c r="DC16" s="694"/>
      <c r="DD16" s="662" t="s">
        <v>122</v>
      </c>
      <c r="DE16" s="657"/>
      <c r="DF16" s="657"/>
      <c r="DG16" s="657"/>
      <c r="DH16" s="657"/>
      <c r="DI16" s="657"/>
      <c r="DJ16" s="657"/>
      <c r="DK16" s="657"/>
      <c r="DL16" s="657"/>
      <c r="DM16" s="657"/>
      <c r="DN16" s="657"/>
      <c r="DO16" s="657"/>
      <c r="DP16" s="658"/>
      <c r="DQ16" s="662">
        <v>551</v>
      </c>
      <c r="DR16" s="657"/>
      <c r="DS16" s="657"/>
      <c r="DT16" s="657"/>
      <c r="DU16" s="657"/>
      <c r="DV16" s="657"/>
      <c r="DW16" s="657"/>
      <c r="DX16" s="657"/>
      <c r="DY16" s="657"/>
      <c r="DZ16" s="657"/>
      <c r="EA16" s="657"/>
      <c r="EB16" s="657"/>
      <c r="EC16" s="693"/>
    </row>
    <row r="17" spans="2:133" ht="11.25" customHeight="1" x14ac:dyDescent="0.25">
      <c r="B17" s="653" t="s">
        <v>254</v>
      </c>
      <c r="C17" s="654"/>
      <c r="D17" s="654"/>
      <c r="E17" s="654"/>
      <c r="F17" s="654"/>
      <c r="G17" s="654"/>
      <c r="H17" s="654"/>
      <c r="I17" s="654"/>
      <c r="J17" s="654"/>
      <c r="K17" s="654"/>
      <c r="L17" s="654"/>
      <c r="M17" s="654"/>
      <c r="N17" s="654"/>
      <c r="O17" s="654"/>
      <c r="P17" s="654"/>
      <c r="Q17" s="655"/>
      <c r="R17" s="656">
        <v>55966</v>
      </c>
      <c r="S17" s="657"/>
      <c r="T17" s="657"/>
      <c r="U17" s="657"/>
      <c r="V17" s="657"/>
      <c r="W17" s="657"/>
      <c r="X17" s="657"/>
      <c r="Y17" s="658"/>
      <c r="Z17" s="694">
        <v>0.7</v>
      </c>
      <c r="AA17" s="694"/>
      <c r="AB17" s="694"/>
      <c r="AC17" s="694"/>
      <c r="AD17" s="695">
        <v>55966</v>
      </c>
      <c r="AE17" s="695"/>
      <c r="AF17" s="695"/>
      <c r="AG17" s="695"/>
      <c r="AH17" s="695"/>
      <c r="AI17" s="695"/>
      <c r="AJ17" s="695"/>
      <c r="AK17" s="695"/>
      <c r="AL17" s="659">
        <v>1.6</v>
      </c>
      <c r="AM17" s="660"/>
      <c r="AN17" s="660"/>
      <c r="AO17" s="696"/>
      <c r="AP17" s="653" t="s">
        <v>255</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256</v>
      </c>
      <c r="CE17" s="654"/>
      <c r="CF17" s="654"/>
      <c r="CG17" s="654"/>
      <c r="CH17" s="654"/>
      <c r="CI17" s="654"/>
      <c r="CJ17" s="654"/>
      <c r="CK17" s="654"/>
      <c r="CL17" s="654"/>
      <c r="CM17" s="654"/>
      <c r="CN17" s="654"/>
      <c r="CO17" s="654"/>
      <c r="CP17" s="654"/>
      <c r="CQ17" s="655"/>
      <c r="CR17" s="656">
        <v>509771</v>
      </c>
      <c r="CS17" s="657"/>
      <c r="CT17" s="657"/>
      <c r="CU17" s="657"/>
      <c r="CV17" s="657"/>
      <c r="CW17" s="657"/>
      <c r="CX17" s="657"/>
      <c r="CY17" s="658"/>
      <c r="CZ17" s="694">
        <v>7.1</v>
      </c>
      <c r="DA17" s="694"/>
      <c r="DB17" s="694"/>
      <c r="DC17" s="694"/>
      <c r="DD17" s="662" t="s">
        <v>122</v>
      </c>
      <c r="DE17" s="657"/>
      <c r="DF17" s="657"/>
      <c r="DG17" s="657"/>
      <c r="DH17" s="657"/>
      <c r="DI17" s="657"/>
      <c r="DJ17" s="657"/>
      <c r="DK17" s="657"/>
      <c r="DL17" s="657"/>
      <c r="DM17" s="657"/>
      <c r="DN17" s="657"/>
      <c r="DO17" s="657"/>
      <c r="DP17" s="658"/>
      <c r="DQ17" s="662">
        <v>489788</v>
      </c>
      <c r="DR17" s="657"/>
      <c r="DS17" s="657"/>
      <c r="DT17" s="657"/>
      <c r="DU17" s="657"/>
      <c r="DV17" s="657"/>
      <c r="DW17" s="657"/>
      <c r="DX17" s="657"/>
      <c r="DY17" s="657"/>
      <c r="DZ17" s="657"/>
      <c r="EA17" s="657"/>
      <c r="EB17" s="657"/>
      <c r="EC17" s="693"/>
    </row>
    <row r="18" spans="2:133" ht="11.25" customHeight="1" x14ac:dyDescent="0.25">
      <c r="B18" s="653" t="s">
        <v>257</v>
      </c>
      <c r="C18" s="654"/>
      <c r="D18" s="654"/>
      <c r="E18" s="654"/>
      <c r="F18" s="654"/>
      <c r="G18" s="654"/>
      <c r="H18" s="654"/>
      <c r="I18" s="654"/>
      <c r="J18" s="654"/>
      <c r="K18" s="654"/>
      <c r="L18" s="654"/>
      <c r="M18" s="654"/>
      <c r="N18" s="654"/>
      <c r="O18" s="654"/>
      <c r="P18" s="654"/>
      <c r="Q18" s="655"/>
      <c r="R18" s="656">
        <v>13274</v>
      </c>
      <c r="S18" s="657"/>
      <c r="T18" s="657"/>
      <c r="U18" s="657"/>
      <c r="V18" s="657"/>
      <c r="W18" s="657"/>
      <c r="X18" s="657"/>
      <c r="Y18" s="658"/>
      <c r="Z18" s="694">
        <v>0.2</v>
      </c>
      <c r="AA18" s="694"/>
      <c r="AB18" s="694"/>
      <c r="AC18" s="694"/>
      <c r="AD18" s="695">
        <v>13274</v>
      </c>
      <c r="AE18" s="695"/>
      <c r="AF18" s="695"/>
      <c r="AG18" s="695"/>
      <c r="AH18" s="695"/>
      <c r="AI18" s="695"/>
      <c r="AJ18" s="695"/>
      <c r="AK18" s="695"/>
      <c r="AL18" s="659">
        <v>0.4</v>
      </c>
      <c r="AM18" s="660"/>
      <c r="AN18" s="660"/>
      <c r="AO18" s="696"/>
      <c r="AP18" s="653" t="s">
        <v>258</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259</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5">
      <c r="B19" s="653" t="s">
        <v>260</v>
      </c>
      <c r="C19" s="654"/>
      <c r="D19" s="654"/>
      <c r="E19" s="654"/>
      <c r="F19" s="654"/>
      <c r="G19" s="654"/>
      <c r="H19" s="654"/>
      <c r="I19" s="654"/>
      <c r="J19" s="654"/>
      <c r="K19" s="654"/>
      <c r="L19" s="654"/>
      <c r="M19" s="654"/>
      <c r="N19" s="654"/>
      <c r="O19" s="654"/>
      <c r="P19" s="654"/>
      <c r="Q19" s="655"/>
      <c r="R19" s="656">
        <v>42692</v>
      </c>
      <c r="S19" s="657"/>
      <c r="T19" s="657"/>
      <c r="U19" s="657"/>
      <c r="V19" s="657"/>
      <c r="W19" s="657"/>
      <c r="X19" s="657"/>
      <c r="Y19" s="658"/>
      <c r="Z19" s="694">
        <v>0.6</v>
      </c>
      <c r="AA19" s="694"/>
      <c r="AB19" s="694"/>
      <c r="AC19" s="694"/>
      <c r="AD19" s="695">
        <v>42692</v>
      </c>
      <c r="AE19" s="695"/>
      <c r="AF19" s="695"/>
      <c r="AG19" s="695"/>
      <c r="AH19" s="695"/>
      <c r="AI19" s="695"/>
      <c r="AJ19" s="695"/>
      <c r="AK19" s="695"/>
      <c r="AL19" s="659">
        <v>1.2</v>
      </c>
      <c r="AM19" s="660"/>
      <c r="AN19" s="660"/>
      <c r="AO19" s="696"/>
      <c r="AP19" s="653" t="s">
        <v>261</v>
      </c>
      <c r="AQ19" s="654"/>
      <c r="AR19" s="654"/>
      <c r="AS19" s="654"/>
      <c r="AT19" s="654"/>
      <c r="AU19" s="654"/>
      <c r="AV19" s="654"/>
      <c r="AW19" s="654"/>
      <c r="AX19" s="654"/>
      <c r="AY19" s="654"/>
      <c r="AZ19" s="654"/>
      <c r="BA19" s="654"/>
      <c r="BB19" s="654"/>
      <c r="BC19" s="654"/>
      <c r="BD19" s="654"/>
      <c r="BE19" s="654"/>
      <c r="BF19" s="655"/>
      <c r="BG19" s="656" t="s">
        <v>122</v>
      </c>
      <c r="BH19" s="657"/>
      <c r="BI19" s="657"/>
      <c r="BJ19" s="657"/>
      <c r="BK19" s="657"/>
      <c r="BL19" s="657"/>
      <c r="BM19" s="657"/>
      <c r="BN19" s="658"/>
      <c r="BO19" s="694" t="s">
        <v>122</v>
      </c>
      <c r="BP19" s="694"/>
      <c r="BQ19" s="694"/>
      <c r="BR19" s="694"/>
      <c r="BS19" s="695" t="s">
        <v>122</v>
      </c>
      <c r="BT19" s="695"/>
      <c r="BU19" s="695"/>
      <c r="BV19" s="695"/>
      <c r="BW19" s="695"/>
      <c r="BX19" s="695"/>
      <c r="BY19" s="695"/>
      <c r="BZ19" s="695"/>
      <c r="CA19" s="695"/>
      <c r="CB19" s="735"/>
      <c r="CD19" s="653" t="s">
        <v>262</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5">
      <c r="B20" s="723" t="s">
        <v>263</v>
      </c>
      <c r="C20" s="724"/>
      <c r="D20" s="724"/>
      <c r="E20" s="724"/>
      <c r="F20" s="724"/>
      <c r="G20" s="724"/>
      <c r="H20" s="724"/>
      <c r="I20" s="724"/>
      <c r="J20" s="724"/>
      <c r="K20" s="724"/>
      <c r="L20" s="724"/>
      <c r="M20" s="724"/>
      <c r="N20" s="724"/>
      <c r="O20" s="724"/>
      <c r="P20" s="724"/>
      <c r="Q20" s="725"/>
      <c r="R20" s="656" t="s">
        <v>122</v>
      </c>
      <c r="S20" s="657"/>
      <c r="T20" s="657"/>
      <c r="U20" s="657"/>
      <c r="V20" s="657"/>
      <c r="W20" s="657"/>
      <c r="X20" s="657"/>
      <c r="Y20" s="658"/>
      <c r="Z20" s="694" t="s">
        <v>122</v>
      </c>
      <c r="AA20" s="694"/>
      <c r="AB20" s="694"/>
      <c r="AC20" s="694"/>
      <c r="AD20" s="695" t="s">
        <v>122</v>
      </c>
      <c r="AE20" s="695"/>
      <c r="AF20" s="695"/>
      <c r="AG20" s="695"/>
      <c r="AH20" s="695"/>
      <c r="AI20" s="695"/>
      <c r="AJ20" s="695"/>
      <c r="AK20" s="695"/>
      <c r="AL20" s="659" t="s">
        <v>122</v>
      </c>
      <c r="AM20" s="660"/>
      <c r="AN20" s="660"/>
      <c r="AO20" s="696"/>
      <c r="AP20" s="653" t="s">
        <v>264</v>
      </c>
      <c r="AQ20" s="654"/>
      <c r="AR20" s="654"/>
      <c r="AS20" s="654"/>
      <c r="AT20" s="654"/>
      <c r="AU20" s="654"/>
      <c r="AV20" s="654"/>
      <c r="AW20" s="654"/>
      <c r="AX20" s="654"/>
      <c r="AY20" s="654"/>
      <c r="AZ20" s="654"/>
      <c r="BA20" s="654"/>
      <c r="BB20" s="654"/>
      <c r="BC20" s="654"/>
      <c r="BD20" s="654"/>
      <c r="BE20" s="654"/>
      <c r="BF20" s="655"/>
      <c r="BG20" s="656" t="s">
        <v>122</v>
      </c>
      <c r="BH20" s="657"/>
      <c r="BI20" s="657"/>
      <c r="BJ20" s="657"/>
      <c r="BK20" s="657"/>
      <c r="BL20" s="657"/>
      <c r="BM20" s="657"/>
      <c r="BN20" s="658"/>
      <c r="BO20" s="694" t="s">
        <v>122</v>
      </c>
      <c r="BP20" s="694"/>
      <c r="BQ20" s="694"/>
      <c r="BR20" s="694"/>
      <c r="BS20" s="695" t="s">
        <v>122</v>
      </c>
      <c r="BT20" s="695"/>
      <c r="BU20" s="695"/>
      <c r="BV20" s="695"/>
      <c r="BW20" s="695"/>
      <c r="BX20" s="695"/>
      <c r="BY20" s="695"/>
      <c r="BZ20" s="695"/>
      <c r="CA20" s="695"/>
      <c r="CB20" s="735"/>
      <c r="CD20" s="653" t="s">
        <v>265</v>
      </c>
      <c r="CE20" s="654"/>
      <c r="CF20" s="654"/>
      <c r="CG20" s="654"/>
      <c r="CH20" s="654"/>
      <c r="CI20" s="654"/>
      <c r="CJ20" s="654"/>
      <c r="CK20" s="654"/>
      <c r="CL20" s="654"/>
      <c r="CM20" s="654"/>
      <c r="CN20" s="654"/>
      <c r="CO20" s="654"/>
      <c r="CP20" s="654"/>
      <c r="CQ20" s="655"/>
      <c r="CR20" s="656">
        <v>7207745</v>
      </c>
      <c r="CS20" s="657"/>
      <c r="CT20" s="657"/>
      <c r="CU20" s="657"/>
      <c r="CV20" s="657"/>
      <c r="CW20" s="657"/>
      <c r="CX20" s="657"/>
      <c r="CY20" s="658"/>
      <c r="CZ20" s="694">
        <v>100</v>
      </c>
      <c r="DA20" s="694"/>
      <c r="DB20" s="694"/>
      <c r="DC20" s="694"/>
      <c r="DD20" s="662">
        <v>576835</v>
      </c>
      <c r="DE20" s="657"/>
      <c r="DF20" s="657"/>
      <c r="DG20" s="657"/>
      <c r="DH20" s="657"/>
      <c r="DI20" s="657"/>
      <c r="DJ20" s="657"/>
      <c r="DK20" s="657"/>
      <c r="DL20" s="657"/>
      <c r="DM20" s="657"/>
      <c r="DN20" s="657"/>
      <c r="DO20" s="657"/>
      <c r="DP20" s="658"/>
      <c r="DQ20" s="662">
        <v>3874100</v>
      </c>
      <c r="DR20" s="657"/>
      <c r="DS20" s="657"/>
      <c r="DT20" s="657"/>
      <c r="DU20" s="657"/>
      <c r="DV20" s="657"/>
      <c r="DW20" s="657"/>
      <c r="DX20" s="657"/>
      <c r="DY20" s="657"/>
      <c r="DZ20" s="657"/>
      <c r="EA20" s="657"/>
      <c r="EB20" s="657"/>
      <c r="EC20" s="693"/>
    </row>
    <row r="21" spans="2:133" ht="11.25" customHeight="1" x14ac:dyDescent="0.25">
      <c r="B21" s="653" t="s">
        <v>266</v>
      </c>
      <c r="C21" s="654"/>
      <c r="D21" s="654"/>
      <c r="E21" s="654"/>
      <c r="F21" s="654"/>
      <c r="G21" s="654"/>
      <c r="H21" s="654"/>
      <c r="I21" s="654"/>
      <c r="J21" s="654"/>
      <c r="K21" s="654"/>
      <c r="L21" s="654"/>
      <c r="M21" s="654"/>
      <c r="N21" s="654"/>
      <c r="O21" s="654"/>
      <c r="P21" s="654"/>
      <c r="Q21" s="655"/>
      <c r="R21" s="656">
        <v>2244458</v>
      </c>
      <c r="S21" s="657"/>
      <c r="T21" s="657"/>
      <c r="U21" s="657"/>
      <c r="V21" s="657"/>
      <c r="W21" s="657"/>
      <c r="X21" s="657"/>
      <c r="Y21" s="658"/>
      <c r="Z21" s="694">
        <v>29.9</v>
      </c>
      <c r="AA21" s="694"/>
      <c r="AB21" s="694"/>
      <c r="AC21" s="694"/>
      <c r="AD21" s="695">
        <v>1993555</v>
      </c>
      <c r="AE21" s="695"/>
      <c r="AF21" s="695"/>
      <c r="AG21" s="695"/>
      <c r="AH21" s="695"/>
      <c r="AI21" s="695"/>
      <c r="AJ21" s="695"/>
      <c r="AK21" s="695"/>
      <c r="AL21" s="659">
        <v>57.3</v>
      </c>
      <c r="AM21" s="660"/>
      <c r="AN21" s="660"/>
      <c r="AO21" s="696"/>
      <c r="AP21" s="653" t="s">
        <v>267</v>
      </c>
      <c r="AQ21" s="733"/>
      <c r="AR21" s="733"/>
      <c r="AS21" s="733"/>
      <c r="AT21" s="733"/>
      <c r="AU21" s="733"/>
      <c r="AV21" s="733"/>
      <c r="AW21" s="733"/>
      <c r="AX21" s="733"/>
      <c r="AY21" s="733"/>
      <c r="AZ21" s="733"/>
      <c r="BA21" s="733"/>
      <c r="BB21" s="733"/>
      <c r="BC21" s="733"/>
      <c r="BD21" s="733"/>
      <c r="BE21" s="733"/>
      <c r="BF21" s="734"/>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5">
      <c r="B22" s="653" t="s">
        <v>268</v>
      </c>
      <c r="C22" s="654"/>
      <c r="D22" s="654"/>
      <c r="E22" s="654"/>
      <c r="F22" s="654"/>
      <c r="G22" s="654"/>
      <c r="H22" s="654"/>
      <c r="I22" s="654"/>
      <c r="J22" s="654"/>
      <c r="K22" s="654"/>
      <c r="L22" s="654"/>
      <c r="M22" s="654"/>
      <c r="N22" s="654"/>
      <c r="O22" s="654"/>
      <c r="P22" s="654"/>
      <c r="Q22" s="655"/>
      <c r="R22" s="656">
        <v>1993555</v>
      </c>
      <c r="S22" s="657"/>
      <c r="T22" s="657"/>
      <c r="U22" s="657"/>
      <c r="V22" s="657"/>
      <c r="W22" s="657"/>
      <c r="X22" s="657"/>
      <c r="Y22" s="658"/>
      <c r="Z22" s="694">
        <v>26.5</v>
      </c>
      <c r="AA22" s="694"/>
      <c r="AB22" s="694"/>
      <c r="AC22" s="694"/>
      <c r="AD22" s="695">
        <v>1993555</v>
      </c>
      <c r="AE22" s="695"/>
      <c r="AF22" s="695"/>
      <c r="AG22" s="695"/>
      <c r="AH22" s="695"/>
      <c r="AI22" s="695"/>
      <c r="AJ22" s="695"/>
      <c r="AK22" s="695"/>
      <c r="AL22" s="659">
        <v>57.3</v>
      </c>
      <c r="AM22" s="660"/>
      <c r="AN22" s="660"/>
      <c r="AO22" s="696"/>
      <c r="AP22" s="653" t="s">
        <v>269</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270</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5">
      <c r="B23" s="653" t="s">
        <v>271</v>
      </c>
      <c r="C23" s="654"/>
      <c r="D23" s="654"/>
      <c r="E23" s="654"/>
      <c r="F23" s="654"/>
      <c r="G23" s="654"/>
      <c r="H23" s="654"/>
      <c r="I23" s="654"/>
      <c r="J23" s="654"/>
      <c r="K23" s="654"/>
      <c r="L23" s="654"/>
      <c r="M23" s="654"/>
      <c r="N23" s="654"/>
      <c r="O23" s="654"/>
      <c r="P23" s="654"/>
      <c r="Q23" s="655"/>
      <c r="R23" s="656">
        <v>250903</v>
      </c>
      <c r="S23" s="657"/>
      <c r="T23" s="657"/>
      <c r="U23" s="657"/>
      <c r="V23" s="657"/>
      <c r="W23" s="657"/>
      <c r="X23" s="657"/>
      <c r="Y23" s="658"/>
      <c r="Z23" s="694">
        <v>3.3</v>
      </c>
      <c r="AA23" s="694"/>
      <c r="AB23" s="694"/>
      <c r="AC23" s="694"/>
      <c r="AD23" s="695" t="s">
        <v>122</v>
      </c>
      <c r="AE23" s="695"/>
      <c r="AF23" s="695"/>
      <c r="AG23" s="695"/>
      <c r="AH23" s="695"/>
      <c r="AI23" s="695"/>
      <c r="AJ23" s="695"/>
      <c r="AK23" s="695"/>
      <c r="AL23" s="659" t="s">
        <v>122</v>
      </c>
      <c r="AM23" s="660"/>
      <c r="AN23" s="660"/>
      <c r="AO23" s="696"/>
      <c r="AP23" s="653" t="s">
        <v>272</v>
      </c>
      <c r="AQ23" s="733"/>
      <c r="AR23" s="733"/>
      <c r="AS23" s="733"/>
      <c r="AT23" s="733"/>
      <c r="AU23" s="733"/>
      <c r="AV23" s="733"/>
      <c r="AW23" s="733"/>
      <c r="AX23" s="733"/>
      <c r="AY23" s="733"/>
      <c r="AZ23" s="733"/>
      <c r="BA23" s="733"/>
      <c r="BB23" s="733"/>
      <c r="BC23" s="733"/>
      <c r="BD23" s="733"/>
      <c r="BE23" s="733"/>
      <c r="BF23" s="734"/>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5"/>
      <c r="CD23" s="708" t="s">
        <v>212</v>
      </c>
      <c r="CE23" s="709"/>
      <c r="CF23" s="709"/>
      <c r="CG23" s="709"/>
      <c r="CH23" s="709"/>
      <c r="CI23" s="709"/>
      <c r="CJ23" s="709"/>
      <c r="CK23" s="709"/>
      <c r="CL23" s="709"/>
      <c r="CM23" s="709"/>
      <c r="CN23" s="709"/>
      <c r="CO23" s="709"/>
      <c r="CP23" s="709"/>
      <c r="CQ23" s="710"/>
      <c r="CR23" s="708" t="s">
        <v>273</v>
      </c>
      <c r="CS23" s="709"/>
      <c r="CT23" s="709"/>
      <c r="CU23" s="709"/>
      <c r="CV23" s="709"/>
      <c r="CW23" s="709"/>
      <c r="CX23" s="709"/>
      <c r="CY23" s="710"/>
      <c r="CZ23" s="708" t="s">
        <v>274</v>
      </c>
      <c r="DA23" s="709"/>
      <c r="DB23" s="709"/>
      <c r="DC23" s="710"/>
      <c r="DD23" s="708" t="s">
        <v>275</v>
      </c>
      <c r="DE23" s="709"/>
      <c r="DF23" s="709"/>
      <c r="DG23" s="709"/>
      <c r="DH23" s="709"/>
      <c r="DI23" s="709"/>
      <c r="DJ23" s="709"/>
      <c r="DK23" s="710"/>
      <c r="DL23" s="746" t="s">
        <v>276</v>
      </c>
      <c r="DM23" s="747"/>
      <c r="DN23" s="747"/>
      <c r="DO23" s="747"/>
      <c r="DP23" s="747"/>
      <c r="DQ23" s="747"/>
      <c r="DR23" s="747"/>
      <c r="DS23" s="747"/>
      <c r="DT23" s="747"/>
      <c r="DU23" s="747"/>
      <c r="DV23" s="748"/>
      <c r="DW23" s="708" t="s">
        <v>277</v>
      </c>
      <c r="DX23" s="709"/>
      <c r="DY23" s="709"/>
      <c r="DZ23" s="709"/>
      <c r="EA23" s="709"/>
      <c r="EB23" s="709"/>
      <c r="EC23" s="710"/>
    </row>
    <row r="24" spans="2:133" ht="11.25" customHeight="1" x14ac:dyDescent="0.25">
      <c r="B24" s="653" t="s">
        <v>278</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279</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280</v>
      </c>
      <c r="CE24" s="715"/>
      <c r="CF24" s="715"/>
      <c r="CG24" s="715"/>
      <c r="CH24" s="715"/>
      <c r="CI24" s="715"/>
      <c r="CJ24" s="715"/>
      <c r="CK24" s="715"/>
      <c r="CL24" s="715"/>
      <c r="CM24" s="715"/>
      <c r="CN24" s="715"/>
      <c r="CO24" s="715"/>
      <c r="CP24" s="715"/>
      <c r="CQ24" s="716"/>
      <c r="CR24" s="711">
        <v>2856578</v>
      </c>
      <c r="CS24" s="712"/>
      <c r="CT24" s="712"/>
      <c r="CU24" s="712"/>
      <c r="CV24" s="712"/>
      <c r="CW24" s="712"/>
      <c r="CX24" s="712"/>
      <c r="CY24" s="737"/>
      <c r="CZ24" s="738">
        <v>39.6</v>
      </c>
      <c r="DA24" s="720"/>
      <c r="DB24" s="720"/>
      <c r="DC24" s="740"/>
      <c r="DD24" s="736">
        <v>1796899</v>
      </c>
      <c r="DE24" s="712"/>
      <c r="DF24" s="712"/>
      <c r="DG24" s="712"/>
      <c r="DH24" s="712"/>
      <c r="DI24" s="712"/>
      <c r="DJ24" s="712"/>
      <c r="DK24" s="737"/>
      <c r="DL24" s="736">
        <v>1523643</v>
      </c>
      <c r="DM24" s="712"/>
      <c r="DN24" s="712"/>
      <c r="DO24" s="712"/>
      <c r="DP24" s="712"/>
      <c r="DQ24" s="712"/>
      <c r="DR24" s="712"/>
      <c r="DS24" s="712"/>
      <c r="DT24" s="712"/>
      <c r="DU24" s="712"/>
      <c r="DV24" s="737"/>
      <c r="DW24" s="738">
        <v>43.8</v>
      </c>
      <c r="DX24" s="720"/>
      <c r="DY24" s="720"/>
      <c r="DZ24" s="720"/>
      <c r="EA24" s="720"/>
      <c r="EB24" s="720"/>
      <c r="EC24" s="739"/>
    </row>
    <row r="25" spans="2:133" ht="11.25" customHeight="1" x14ac:dyDescent="0.25">
      <c r="B25" s="653" t="s">
        <v>281</v>
      </c>
      <c r="C25" s="654"/>
      <c r="D25" s="654"/>
      <c r="E25" s="654"/>
      <c r="F25" s="654"/>
      <c r="G25" s="654"/>
      <c r="H25" s="654"/>
      <c r="I25" s="654"/>
      <c r="J25" s="654"/>
      <c r="K25" s="654"/>
      <c r="L25" s="654"/>
      <c r="M25" s="654"/>
      <c r="N25" s="654"/>
      <c r="O25" s="654"/>
      <c r="P25" s="654"/>
      <c r="Q25" s="655"/>
      <c r="R25" s="656">
        <v>3725285</v>
      </c>
      <c r="S25" s="657"/>
      <c r="T25" s="657"/>
      <c r="U25" s="657"/>
      <c r="V25" s="657"/>
      <c r="W25" s="657"/>
      <c r="X25" s="657"/>
      <c r="Y25" s="658"/>
      <c r="Z25" s="694">
        <v>49.6</v>
      </c>
      <c r="AA25" s="694"/>
      <c r="AB25" s="694"/>
      <c r="AC25" s="694"/>
      <c r="AD25" s="695">
        <v>3474382</v>
      </c>
      <c r="AE25" s="695"/>
      <c r="AF25" s="695"/>
      <c r="AG25" s="695"/>
      <c r="AH25" s="695"/>
      <c r="AI25" s="695"/>
      <c r="AJ25" s="695"/>
      <c r="AK25" s="695"/>
      <c r="AL25" s="659">
        <v>99.9</v>
      </c>
      <c r="AM25" s="660"/>
      <c r="AN25" s="660"/>
      <c r="AO25" s="696"/>
      <c r="AP25" s="653" t="s">
        <v>282</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283</v>
      </c>
      <c r="CE25" s="654"/>
      <c r="CF25" s="654"/>
      <c r="CG25" s="654"/>
      <c r="CH25" s="654"/>
      <c r="CI25" s="654"/>
      <c r="CJ25" s="654"/>
      <c r="CK25" s="654"/>
      <c r="CL25" s="654"/>
      <c r="CM25" s="654"/>
      <c r="CN25" s="654"/>
      <c r="CO25" s="654"/>
      <c r="CP25" s="654"/>
      <c r="CQ25" s="655"/>
      <c r="CR25" s="656">
        <v>946995</v>
      </c>
      <c r="CS25" s="669"/>
      <c r="CT25" s="669"/>
      <c r="CU25" s="669"/>
      <c r="CV25" s="669"/>
      <c r="CW25" s="669"/>
      <c r="CX25" s="669"/>
      <c r="CY25" s="670"/>
      <c r="CZ25" s="659">
        <v>13.1</v>
      </c>
      <c r="DA25" s="671"/>
      <c r="DB25" s="671"/>
      <c r="DC25" s="672"/>
      <c r="DD25" s="662">
        <v>870092</v>
      </c>
      <c r="DE25" s="669"/>
      <c r="DF25" s="669"/>
      <c r="DG25" s="669"/>
      <c r="DH25" s="669"/>
      <c r="DI25" s="669"/>
      <c r="DJ25" s="669"/>
      <c r="DK25" s="670"/>
      <c r="DL25" s="662">
        <v>728103</v>
      </c>
      <c r="DM25" s="669"/>
      <c r="DN25" s="669"/>
      <c r="DO25" s="669"/>
      <c r="DP25" s="669"/>
      <c r="DQ25" s="669"/>
      <c r="DR25" s="669"/>
      <c r="DS25" s="669"/>
      <c r="DT25" s="669"/>
      <c r="DU25" s="669"/>
      <c r="DV25" s="670"/>
      <c r="DW25" s="659">
        <v>20.9</v>
      </c>
      <c r="DX25" s="671"/>
      <c r="DY25" s="671"/>
      <c r="DZ25" s="671"/>
      <c r="EA25" s="671"/>
      <c r="EB25" s="671"/>
      <c r="EC25" s="683"/>
    </row>
    <row r="26" spans="2:133" ht="11.25" customHeight="1" x14ac:dyDescent="0.25">
      <c r="B26" s="653" t="s">
        <v>284</v>
      </c>
      <c r="C26" s="654"/>
      <c r="D26" s="654"/>
      <c r="E26" s="654"/>
      <c r="F26" s="654"/>
      <c r="G26" s="654"/>
      <c r="H26" s="654"/>
      <c r="I26" s="654"/>
      <c r="J26" s="654"/>
      <c r="K26" s="654"/>
      <c r="L26" s="654"/>
      <c r="M26" s="654"/>
      <c r="N26" s="654"/>
      <c r="O26" s="654"/>
      <c r="P26" s="654"/>
      <c r="Q26" s="655"/>
      <c r="R26" s="656">
        <v>868</v>
      </c>
      <c r="S26" s="657"/>
      <c r="T26" s="657"/>
      <c r="U26" s="657"/>
      <c r="V26" s="657"/>
      <c r="W26" s="657"/>
      <c r="X26" s="657"/>
      <c r="Y26" s="658"/>
      <c r="Z26" s="694">
        <v>0</v>
      </c>
      <c r="AA26" s="694"/>
      <c r="AB26" s="694"/>
      <c r="AC26" s="694"/>
      <c r="AD26" s="695">
        <v>868</v>
      </c>
      <c r="AE26" s="695"/>
      <c r="AF26" s="695"/>
      <c r="AG26" s="695"/>
      <c r="AH26" s="695"/>
      <c r="AI26" s="695"/>
      <c r="AJ26" s="695"/>
      <c r="AK26" s="695"/>
      <c r="AL26" s="659">
        <v>0</v>
      </c>
      <c r="AM26" s="660"/>
      <c r="AN26" s="660"/>
      <c r="AO26" s="696"/>
      <c r="AP26" s="653" t="s">
        <v>285</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286</v>
      </c>
      <c r="CE26" s="654"/>
      <c r="CF26" s="654"/>
      <c r="CG26" s="654"/>
      <c r="CH26" s="654"/>
      <c r="CI26" s="654"/>
      <c r="CJ26" s="654"/>
      <c r="CK26" s="654"/>
      <c r="CL26" s="654"/>
      <c r="CM26" s="654"/>
      <c r="CN26" s="654"/>
      <c r="CO26" s="654"/>
      <c r="CP26" s="654"/>
      <c r="CQ26" s="655"/>
      <c r="CR26" s="656">
        <v>530033</v>
      </c>
      <c r="CS26" s="657"/>
      <c r="CT26" s="657"/>
      <c r="CU26" s="657"/>
      <c r="CV26" s="657"/>
      <c r="CW26" s="657"/>
      <c r="CX26" s="657"/>
      <c r="CY26" s="658"/>
      <c r="CZ26" s="659">
        <v>7.4</v>
      </c>
      <c r="DA26" s="671"/>
      <c r="DB26" s="671"/>
      <c r="DC26" s="672"/>
      <c r="DD26" s="662">
        <v>481334</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5">
      <c r="B27" s="653" t="s">
        <v>287</v>
      </c>
      <c r="C27" s="654"/>
      <c r="D27" s="654"/>
      <c r="E27" s="654"/>
      <c r="F27" s="654"/>
      <c r="G27" s="654"/>
      <c r="H27" s="654"/>
      <c r="I27" s="654"/>
      <c r="J27" s="654"/>
      <c r="K27" s="654"/>
      <c r="L27" s="654"/>
      <c r="M27" s="654"/>
      <c r="N27" s="654"/>
      <c r="O27" s="654"/>
      <c r="P27" s="654"/>
      <c r="Q27" s="655"/>
      <c r="R27" s="656">
        <v>70094</v>
      </c>
      <c r="S27" s="657"/>
      <c r="T27" s="657"/>
      <c r="U27" s="657"/>
      <c r="V27" s="657"/>
      <c r="W27" s="657"/>
      <c r="X27" s="657"/>
      <c r="Y27" s="658"/>
      <c r="Z27" s="694">
        <v>0.9</v>
      </c>
      <c r="AA27" s="694"/>
      <c r="AB27" s="694"/>
      <c r="AC27" s="694"/>
      <c r="AD27" s="695" t="s">
        <v>122</v>
      </c>
      <c r="AE27" s="695"/>
      <c r="AF27" s="695"/>
      <c r="AG27" s="695"/>
      <c r="AH27" s="695"/>
      <c r="AI27" s="695"/>
      <c r="AJ27" s="695"/>
      <c r="AK27" s="695"/>
      <c r="AL27" s="659" t="s">
        <v>122</v>
      </c>
      <c r="AM27" s="660"/>
      <c r="AN27" s="660"/>
      <c r="AO27" s="696"/>
      <c r="AP27" s="653" t="s">
        <v>288</v>
      </c>
      <c r="AQ27" s="654"/>
      <c r="AR27" s="654"/>
      <c r="AS27" s="654"/>
      <c r="AT27" s="654"/>
      <c r="AU27" s="654"/>
      <c r="AV27" s="654"/>
      <c r="AW27" s="654"/>
      <c r="AX27" s="654"/>
      <c r="AY27" s="654"/>
      <c r="AZ27" s="654"/>
      <c r="BA27" s="654"/>
      <c r="BB27" s="654"/>
      <c r="BC27" s="654"/>
      <c r="BD27" s="654"/>
      <c r="BE27" s="654"/>
      <c r="BF27" s="655"/>
      <c r="BG27" s="656">
        <v>1087740</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5"/>
      <c r="CD27" s="653" t="s">
        <v>289</v>
      </c>
      <c r="CE27" s="654"/>
      <c r="CF27" s="654"/>
      <c r="CG27" s="654"/>
      <c r="CH27" s="654"/>
      <c r="CI27" s="654"/>
      <c r="CJ27" s="654"/>
      <c r="CK27" s="654"/>
      <c r="CL27" s="654"/>
      <c r="CM27" s="654"/>
      <c r="CN27" s="654"/>
      <c r="CO27" s="654"/>
      <c r="CP27" s="654"/>
      <c r="CQ27" s="655"/>
      <c r="CR27" s="656">
        <v>1399812</v>
      </c>
      <c r="CS27" s="669"/>
      <c r="CT27" s="669"/>
      <c r="CU27" s="669"/>
      <c r="CV27" s="669"/>
      <c r="CW27" s="669"/>
      <c r="CX27" s="669"/>
      <c r="CY27" s="670"/>
      <c r="CZ27" s="659">
        <v>19.399999999999999</v>
      </c>
      <c r="DA27" s="671"/>
      <c r="DB27" s="671"/>
      <c r="DC27" s="672"/>
      <c r="DD27" s="662">
        <v>437019</v>
      </c>
      <c r="DE27" s="669"/>
      <c r="DF27" s="669"/>
      <c r="DG27" s="669"/>
      <c r="DH27" s="669"/>
      <c r="DI27" s="669"/>
      <c r="DJ27" s="669"/>
      <c r="DK27" s="670"/>
      <c r="DL27" s="662">
        <v>305752</v>
      </c>
      <c r="DM27" s="669"/>
      <c r="DN27" s="669"/>
      <c r="DO27" s="669"/>
      <c r="DP27" s="669"/>
      <c r="DQ27" s="669"/>
      <c r="DR27" s="669"/>
      <c r="DS27" s="669"/>
      <c r="DT27" s="669"/>
      <c r="DU27" s="669"/>
      <c r="DV27" s="670"/>
      <c r="DW27" s="659">
        <v>8.8000000000000007</v>
      </c>
      <c r="DX27" s="671"/>
      <c r="DY27" s="671"/>
      <c r="DZ27" s="671"/>
      <c r="EA27" s="671"/>
      <c r="EB27" s="671"/>
      <c r="EC27" s="683"/>
    </row>
    <row r="28" spans="2:133" ht="11.25" customHeight="1" x14ac:dyDescent="0.25">
      <c r="B28" s="653" t="s">
        <v>290</v>
      </c>
      <c r="C28" s="654"/>
      <c r="D28" s="654"/>
      <c r="E28" s="654"/>
      <c r="F28" s="654"/>
      <c r="G28" s="654"/>
      <c r="H28" s="654"/>
      <c r="I28" s="654"/>
      <c r="J28" s="654"/>
      <c r="K28" s="654"/>
      <c r="L28" s="654"/>
      <c r="M28" s="654"/>
      <c r="N28" s="654"/>
      <c r="O28" s="654"/>
      <c r="P28" s="654"/>
      <c r="Q28" s="655"/>
      <c r="R28" s="656">
        <v>45443</v>
      </c>
      <c r="S28" s="657"/>
      <c r="T28" s="657"/>
      <c r="U28" s="657"/>
      <c r="V28" s="657"/>
      <c r="W28" s="657"/>
      <c r="X28" s="657"/>
      <c r="Y28" s="658"/>
      <c r="Z28" s="694">
        <v>0.6</v>
      </c>
      <c r="AA28" s="694"/>
      <c r="AB28" s="694"/>
      <c r="AC28" s="694"/>
      <c r="AD28" s="695">
        <v>2597</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291</v>
      </c>
      <c r="CE28" s="654"/>
      <c r="CF28" s="654"/>
      <c r="CG28" s="654"/>
      <c r="CH28" s="654"/>
      <c r="CI28" s="654"/>
      <c r="CJ28" s="654"/>
      <c r="CK28" s="654"/>
      <c r="CL28" s="654"/>
      <c r="CM28" s="654"/>
      <c r="CN28" s="654"/>
      <c r="CO28" s="654"/>
      <c r="CP28" s="654"/>
      <c r="CQ28" s="655"/>
      <c r="CR28" s="656">
        <v>509771</v>
      </c>
      <c r="CS28" s="657"/>
      <c r="CT28" s="657"/>
      <c r="CU28" s="657"/>
      <c r="CV28" s="657"/>
      <c r="CW28" s="657"/>
      <c r="CX28" s="657"/>
      <c r="CY28" s="658"/>
      <c r="CZ28" s="659">
        <v>7.1</v>
      </c>
      <c r="DA28" s="671"/>
      <c r="DB28" s="671"/>
      <c r="DC28" s="672"/>
      <c r="DD28" s="662">
        <v>489788</v>
      </c>
      <c r="DE28" s="657"/>
      <c r="DF28" s="657"/>
      <c r="DG28" s="657"/>
      <c r="DH28" s="657"/>
      <c r="DI28" s="657"/>
      <c r="DJ28" s="657"/>
      <c r="DK28" s="658"/>
      <c r="DL28" s="662">
        <v>489788</v>
      </c>
      <c r="DM28" s="657"/>
      <c r="DN28" s="657"/>
      <c r="DO28" s="657"/>
      <c r="DP28" s="657"/>
      <c r="DQ28" s="657"/>
      <c r="DR28" s="657"/>
      <c r="DS28" s="657"/>
      <c r="DT28" s="657"/>
      <c r="DU28" s="657"/>
      <c r="DV28" s="658"/>
      <c r="DW28" s="659">
        <v>14.1</v>
      </c>
      <c r="DX28" s="671"/>
      <c r="DY28" s="671"/>
      <c r="DZ28" s="671"/>
      <c r="EA28" s="671"/>
      <c r="EB28" s="671"/>
      <c r="EC28" s="683"/>
    </row>
    <row r="29" spans="2:133" ht="11.25" customHeight="1" x14ac:dyDescent="0.25">
      <c r="B29" s="653" t="s">
        <v>292</v>
      </c>
      <c r="C29" s="654"/>
      <c r="D29" s="654"/>
      <c r="E29" s="654"/>
      <c r="F29" s="654"/>
      <c r="G29" s="654"/>
      <c r="H29" s="654"/>
      <c r="I29" s="654"/>
      <c r="J29" s="654"/>
      <c r="K29" s="654"/>
      <c r="L29" s="654"/>
      <c r="M29" s="654"/>
      <c r="N29" s="654"/>
      <c r="O29" s="654"/>
      <c r="P29" s="654"/>
      <c r="Q29" s="655"/>
      <c r="R29" s="656">
        <v>21424</v>
      </c>
      <c r="S29" s="657"/>
      <c r="T29" s="657"/>
      <c r="U29" s="657"/>
      <c r="V29" s="657"/>
      <c r="W29" s="657"/>
      <c r="X29" s="657"/>
      <c r="Y29" s="658"/>
      <c r="Z29" s="694">
        <v>0.3</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293</v>
      </c>
      <c r="CE29" s="676"/>
      <c r="CF29" s="653" t="s">
        <v>66</v>
      </c>
      <c r="CG29" s="654"/>
      <c r="CH29" s="654"/>
      <c r="CI29" s="654"/>
      <c r="CJ29" s="654"/>
      <c r="CK29" s="654"/>
      <c r="CL29" s="654"/>
      <c r="CM29" s="654"/>
      <c r="CN29" s="654"/>
      <c r="CO29" s="654"/>
      <c r="CP29" s="654"/>
      <c r="CQ29" s="655"/>
      <c r="CR29" s="656">
        <v>509300</v>
      </c>
      <c r="CS29" s="669"/>
      <c r="CT29" s="669"/>
      <c r="CU29" s="669"/>
      <c r="CV29" s="669"/>
      <c r="CW29" s="669"/>
      <c r="CX29" s="669"/>
      <c r="CY29" s="670"/>
      <c r="CZ29" s="659">
        <v>7.1</v>
      </c>
      <c r="DA29" s="671"/>
      <c r="DB29" s="671"/>
      <c r="DC29" s="672"/>
      <c r="DD29" s="662">
        <v>489317</v>
      </c>
      <c r="DE29" s="669"/>
      <c r="DF29" s="669"/>
      <c r="DG29" s="669"/>
      <c r="DH29" s="669"/>
      <c r="DI29" s="669"/>
      <c r="DJ29" s="669"/>
      <c r="DK29" s="670"/>
      <c r="DL29" s="662">
        <v>489317</v>
      </c>
      <c r="DM29" s="669"/>
      <c r="DN29" s="669"/>
      <c r="DO29" s="669"/>
      <c r="DP29" s="669"/>
      <c r="DQ29" s="669"/>
      <c r="DR29" s="669"/>
      <c r="DS29" s="669"/>
      <c r="DT29" s="669"/>
      <c r="DU29" s="669"/>
      <c r="DV29" s="670"/>
      <c r="DW29" s="659">
        <v>14.1</v>
      </c>
      <c r="DX29" s="671"/>
      <c r="DY29" s="671"/>
      <c r="DZ29" s="671"/>
      <c r="EA29" s="671"/>
      <c r="EB29" s="671"/>
      <c r="EC29" s="683"/>
    </row>
    <row r="30" spans="2:133" ht="11.25" customHeight="1" x14ac:dyDescent="0.25">
      <c r="B30" s="653" t="s">
        <v>294</v>
      </c>
      <c r="C30" s="654"/>
      <c r="D30" s="654"/>
      <c r="E30" s="654"/>
      <c r="F30" s="654"/>
      <c r="G30" s="654"/>
      <c r="H30" s="654"/>
      <c r="I30" s="654"/>
      <c r="J30" s="654"/>
      <c r="K30" s="654"/>
      <c r="L30" s="654"/>
      <c r="M30" s="654"/>
      <c r="N30" s="654"/>
      <c r="O30" s="654"/>
      <c r="P30" s="654"/>
      <c r="Q30" s="655"/>
      <c r="R30" s="656">
        <v>892380</v>
      </c>
      <c r="S30" s="657"/>
      <c r="T30" s="657"/>
      <c r="U30" s="657"/>
      <c r="V30" s="657"/>
      <c r="W30" s="657"/>
      <c r="X30" s="657"/>
      <c r="Y30" s="658"/>
      <c r="Z30" s="694">
        <v>11.9</v>
      </c>
      <c r="AA30" s="694"/>
      <c r="AB30" s="694"/>
      <c r="AC30" s="694"/>
      <c r="AD30" s="695" t="s">
        <v>122</v>
      </c>
      <c r="AE30" s="695"/>
      <c r="AF30" s="695"/>
      <c r="AG30" s="695"/>
      <c r="AH30" s="695"/>
      <c r="AI30" s="695"/>
      <c r="AJ30" s="695"/>
      <c r="AK30" s="695"/>
      <c r="AL30" s="659" t="s">
        <v>122</v>
      </c>
      <c r="AM30" s="660"/>
      <c r="AN30" s="660"/>
      <c r="AO30" s="696"/>
      <c r="AP30" s="708" t="s">
        <v>212</v>
      </c>
      <c r="AQ30" s="709"/>
      <c r="AR30" s="709"/>
      <c r="AS30" s="709"/>
      <c r="AT30" s="709"/>
      <c r="AU30" s="709"/>
      <c r="AV30" s="709"/>
      <c r="AW30" s="709"/>
      <c r="AX30" s="709"/>
      <c r="AY30" s="709"/>
      <c r="AZ30" s="709"/>
      <c r="BA30" s="709"/>
      <c r="BB30" s="709"/>
      <c r="BC30" s="709"/>
      <c r="BD30" s="709"/>
      <c r="BE30" s="709"/>
      <c r="BF30" s="710"/>
      <c r="BG30" s="708" t="s">
        <v>295</v>
      </c>
      <c r="BH30" s="726"/>
      <c r="BI30" s="726"/>
      <c r="BJ30" s="726"/>
      <c r="BK30" s="726"/>
      <c r="BL30" s="726"/>
      <c r="BM30" s="726"/>
      <c r="BN30" s="726"/>
      <c r="BO30" s="726"/>
      <c r="BP30" s="726"/>
      <c r="BQ30" s="727"/>
      <c r="BR30" s="708" t="s">
        <v>296</v>
      </c>
      <c r="BS30" s="726"/>
      <c r="BT30" s="726"/>
      <c r="BU30" s="726"/>
      <c r="BV30" s="726"/>
      <c r="BW30" s="726"/>
      <c r="BX30" s="726"/>
      <c r="BY30" s="726"/>
      <c r="BZ30" s="726"/>
      <c r="CA30" s="726"/>
      <c r="CB30" s="727"/>
      <c r="CD30" s="677"/>
      <c r="CE30" s="678"/>
      <c r="CF30" s="653" t="s">
        <v>297</v>
      </c>
      <c r="CG30" s="654"/>
      <c r="CH30" s="654"/>
      <c r="CI30" s="654"/>
      <c r="CJ30" s="654"/>
      <c r="CK30" s="654"/>
      <c r="CL30" s="654"/>
      <c r="CM30" s="654"/>
      <c r="CN30" s="654"/>
      <c r="CO30" s="654"/>
      <c r="CP30" s="654"/>
      <c r="CQ30" s="655"/>
      <c r="CR30" s="656">
        <v>493138</v>
      </c>
      <c r="CS30" s="657"/>
      <c r="CT30" s="657"/>
      <c r="CU30" s="657"/>
      <c r="CV30" s="657"/>
      <c r="CW30" s="657"/>
      <c r="CX30" s="657"/>
      <c r="CY30" s="658"/>
      <c r="CZ30" s="659">
        <v>6.8</v>
      </c>
      <c r="DA30" s="671"/>
      <c r="DB30" s="671"/>
      <c r="DC30" s="672"/>
      <c r="DD30" s="662">
        <v>474808</v>
      </c>
      <c r="DE30" s="657"/>
      <c r="DF30" s="657"/>
      <c r="DG30" s="657"/>
      <c r="DH30" s="657"/>
      <c r="DI30" s="657"/>
      <c r="DJ30" s="657"/>
      <c r="DK30" s="658"/>
      <c r="DL30" s="662">
        <v>474808</v>
      </c>
      <c r="DM30" s="657"/>
      <c r="DN30" s="657"/>
      <c r="DO30" s="657"/>
      <c r="DP30" s="657"/>
      <c r="DQ30" s="657"/>
      <c r="DR30" s="657"/>
      <c r="DS30" s="657"/>
      <c r="DT30" s="657"/>
      <c r="DU30" s="657"/>
      <c r="DV30" s="658"/>
      <c r="DW30" s="659">
        <v>13.7</v>
      </c>
      <c r="DX30" s="671"/>
      <c r="DY30" s="671"/>
      <c r="DZ30" s="671"/>
      <c r="EA30" s="671"/>
      <c r="EB30" s="671"/>
      <c r="EC30" s="683"/>
    </row>
    <row r="31" spans="2:133" ht="11.25" customHeight="1" x14ac:dyDescent="0.25">
      <c r="B31" s="723" t="s">
        <v>298</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299</v>
      </c>
      <c r="AQ31" s="729"/>
      <c r="AR31" s="729"/>
      <c r="AS31" s="729"/>
      <c r="AT31" s="730" t="s">
        <v>300</v>
      </c>
      <c r="AU31" s="200"/>
      <c r="AV31" s="200"/>
      <c r="AW31" s="200"/>
      <c r="AX31" s="714" t="s">
        <v>178</v>
      </c>
      <c r="AY31" s="715"/>
      <c r="AZ31" s="715"/>
      <c r="BA31" s="715"/>
      <c r="BB31" s="715"/>
      <c r="BC31" s="715"/>
      <c r="BD31" s="715"/>
      <c r="BE31" s="715"/>
      <c r="BF31" s="716"/>
      <c r="BG31" s="718">
        <v>99.4</v>
      </c>
      <c r="BH31" s="719"/>
      <c r="BI31" s="719"/>
      <c r="BJ31" s="719"/>
      <c r="BK31" s="719"/>
      <c r="BL31" s="719"/>
      <c r="BM31" s="720">
        <v>98.6</v>
      </c>
      <c r="BN31" s="719"/>
      <c r="BO31" s="719"/>
      <c r="BP31" s="719"/>
      <c r="BQ31" s="721"/>
      <c r="BR31" s="718">
        <v>99.4</v>
      </c>
      <c r="BS31" s="719"/>
      <c r="BT31" s="719"/>
      <c r="BU31" s="719"/>
      <c r="BV31" s="719"/>
      <c r="BW31" s="719"/>
      <c r="BX31" s="720">
        <v>98.5</v>
      </c>
      <c r="BY31" s="719"/>
      <c r="BZ31" s="719"/>
      <c r="CA31" s="719"/>
      <c r="CB31" s="721"/>
      <c r="CD31" s="677"/>
      <c r="CE31" s="678"/>
      <c r="CF31" s="653" t="s">
        <v>301</v>
      </c>
      <c r="CG31" s="654"/>
      <c r="CH31" s="654"/>
      <c r="CI31" s="654"/>
      <c r="CJ31" s="654"/>
      <c r="CK31" s="654"/>
      <c r="CL31" s="654"/>
      <c r="CM31" s="654"/>
      <c r="CN31" s="654"/>
      <c r="CO31" s="654"/>
      <c r="CP31" s="654"/>
      <c r="CQ31" s="655"/>
      <c r="CR31" s="656">
        <v>16162</v>
      </c>
      <c r="CS31" s="669"/>
      <c r="CT31" s="669"/>
      <c r="CU31" s="669"/>
      <c r="CV31" s="669"/>
      <c r="CW31" s="669"/>
      <c r="CX31" s="669"/>
      <c r="CY31" s="670"/>
      <c r="CZ31" s="659">
        <v>0.2</v>
      </c>
      <c r="DA31" s="671"/>
      <c r="DB31" s="671"/>
      <c r="DC31" s="672"/>
      <c r="DD31" s="662">
        <v>14509</v>
      </c>
      <c r="DE31" s="669"/>
      <c r="DF31" s="669"/>
      <c r="DG31" s="669"/>
      <c r="DH31" s="669"/>
      <c r="DI31" s="669"/>
      <c r="DJ31" s="669"/>
      <c r="DK31" s="670"/>
      <c r="DL31" s="662">
        <v>14509</v>
      </c>
      <c r="DM31" s="669"/>
      <c r="DN31" s="669"/>
      <c r="DO31" s="669"/>
      <c r="DP31" s="669"/>
      <c r="DQ31" s="669"/>
      <c r="DR31" s="669"/>
      <c r="DS31" s="669"/>
      <c r="DT31" s="669"/>
      <c r="DU31" s="669"/>
      <c r="DV31" s="670"/>
      <c r="DW31" s="659">
        <v>0.4</v>
      </c>
      <c r="DX31" s="671"/>
      <c r="DY31" s="671"/>
      <c r="DZ31" s="671"/>
      <c r="EA31" s="671"/>
      <c r="EB31" s="671"/>
      <c r="EC31" s="683"/>
    </row>
    <row r="32" spans="2:133" ht="11.25" customHeight="1" x14ac:dyDescent="0.25">
      <c r="B32" s="653" t="s">
        <v>302</v>
      </c>
      <c r="C32" s="654"/>
      <c r="D32" s="654"/>
      <c r="E32" s="654"/>
      <c r="F32" s="654"/>
      <c r="G32" s="654"/>
      <c r="H32" s="654"/>
      <c r="I32" s="654"/>
      <c r="J32" s="654"/>
      <c r="K32" s="654"/>
      <c r="L32" s="654"/>
      <c r="M32" s="654"/>
      <c r="N32" s="654"/>
      <c r="O32" s="654"/>
      <c r="P32" s="654"/>
      <c r="Q32" s="655"/>
      <c r="R32" s="656">
        <v>577003</v>
      </c>
      <c r="S32" s="657"/>
      <c r="T32" s="657"/>
      <c r="U32" s="657"/>
      <c r="V32" s="657"/>
      <c r="W32" s="657"/>
      <c r="X32" s="657"/>
      <c r="Y32" s="658"/>
      <c r="Z32" s="694">
        <v>7.7</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303</v>
      </c>
      <c r="AX32" s="653" t="s">
        <v>304</v>
      </c>
      <c r="AY32" s="654"/>
      <c r="AZ32" s="654"/>
      <c r="BA32" s="654"/>
      <c r="BB32" s="654"/>
      <c r="BC32" s="654"/>
      <c r="BD32" s="654"/>
      <c r="BE32" s="654"/>
      <c r="BF32" s="655"/>
      <c r="BG32" s="722">
        <v>99.4</v>
      </c>
      <c r="BH32" s="669"/>
      <c r="BI32" s="669"/>
      <c r="BJ32" s="669"/>
      <c r="BK32" s="669"/>
      <c r="BL32" s="669"/>
      <c r="BM32" s="660">
        <v>98.6</v>
      </c>
      <c r="BN32" s="669"/>
      <c r="BO32" s="669"/>
      <c r="BP32" s="669"/>
      <c r="BQ32" s="692"/>
      <c r="BR32" s="722">
        <v>99.1</v>
      </c>
      <c r="BS32" s="669"/>
      <c r="BT32" s="669"/>
      <c r="BU32" s="669"/>
      <c r="BV32" s="669"/>
      <c r="BW32" s="669"/>
      <c r="BX32" s="660">
        <v>98.5</v>
      </c>
      <c r="BY32" s="669"/>
      <c r="BZ32" s="669"/>
      <c r="CA32" s="669"/>
      <c r="CB32" s="692"/>
      <c r="CD32" s="679"/>
      <c r="CE32" s="680"/>
      <c r="CF32" s="653" t="s">
        <v>305</v>
      </c>
      <c r="CG32" s="654"/>
      <c r="CH32" s="654"/>
      <c r="CI32" s="654"/>
      <c r="CJ32" s="654"/>
      <c r="CK32" s="654"/>
      <c r="CL32" s="654"/>
      <c r="CM32" s="654"/>
      <c r="CN32" s="654"/>
      <c r="CO32" s="654"/>
      <c r="CP32" s="654"/>
      <c r="CQ32" s="655"/>
      <c r="CR32" s="656">
        <v>471</v>
      </c>
      <c r="CS32" s="657"/>
      <c r="CT32" s="657"/>
      <c r="CU32" s="657"/>
      <c r="CV32" s="657"/>
      <c r="CW32" s="657"/>
      <c r="CX32" s="657"/>
      <c r="CY32" s="658"/>
      <c r="CZ32" s="659">
        <v>0</v>
      </c>
      <c r="DA32" s="671"/>
      <c r="DB32" s="671"/>
      <c r="DC32" s="672"/>
      <c r="DD32" s="662">
        <v>471</v>
      </c>
      <c r="DE32" s="657"/>
      <c r="DF32" s="657"/>
      <c r="DG32" s="657"/>
      <c r="DH32" s="657"/>
      <c r="DI32" s="657"/>
      <c r="DJ32" s="657"/>
      <c r="DK32" s="658"/>
      <c r="DL32" s="662">
        <v>471</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5">
      <c r="B33" s="653" t="s">
        <v>306</v>
      </c>
      <c r="C33" s="654"/>
      <c r="D33" s="654"/>
      <c r="E33" s="654"/>
      <c r="F33" s="654"/>
      <c r="G33" s="654"/>
      <c r="H33" s="654"/>
      <c r="I33" s="654"/>
      <c r="J33" s="654"/>
      <c r="K33" s="654"/>
      <c r="L33" s="654"/>
      <c r="M33" s="654"/>
      <c r="N33" s="654"/>
      <c r="O33" s="654"/>
      <c r="P33" s="654"/>
      <c r="Q33" s="655"/>
      <c r="R33" s="656">
        <v>186747</v>
      </c>
      <c r="S33" s="657"/>
      <c r="T33" s="657"/>
      <c r="U33" s="657"/>
      <c r="V33" s="657"/>
      <c r="W33" s="657"/>
      <c r="X33" s="657"/>
      <c r="Y33" s="658"/>
      <c r="Z33" s="694">
        <v>2.5</v>
      </c>
      <c r="AA33" s="694"/>
      <c r="AB33" s="694"/>
      <c r="AC33" s="694"/>
      <c r="AD33" s="695" t="s">
        <v>122</v>
      </c>
      <c r="AE33" s="695"/>
      <c r="AF33" s="695"/>
      <c r="AG33" s="695"/>
      <c r="AH33" s="695"/>
      <c r="AI33" s="695"/>
      <c r="AJ33" s="695"/>
      <c r="AK33" s="695"/>
      <c r="AL33" s="659" t="s">
        <v>122</v>
      </c>
      <c r="AM33" s="660"/>
      <c r="AN33" s="660"/>
      <c r="AO33" s="696"/>
      <c r="AP33" s="699"/>
      <c r="AQ33" s="700"/>
      <c r="AR33" s="700"/>
      <c r="AS33" s="700"/>
      <c r="AT33" s="732"/>
      <c r="AU33" s="201"/>
      <c r="AV33" s="201"/>
      <c r="AW33" s="201"/>
      <c r="AX33" s="637" t="s">
        <v>307</v>
      </c>
      <c r="AY33" s="638"/>
      <c r="AZ33" s="638"/>
      <c r="BA33" s="638"/>
      <c r="BB33" s="638"/>
      <c r="BC33" s="638"/>
      <c r="BD33" s="638"/>
      <c r="BE33" s="638"/>
      <c r="BF33" s="639"/>
      <c r="BG33" s="717">
        <v>99.5</v>
      </c>
      <c r="BH33" s="641"/>
      <c r="BI33" s="641"/>
      <c r="BJ33" s="641"/>
      <c r="BK33" s="641"/>
      <c r="BL33" s="641"/>
      <c r="BM33" s="687">
        <v>98.6</v>
      </c>
      <c r="BN33" s="641"/>
      <c r="BO33" s="641"/>
      <c r="BP33" s="641"/>
      <c r="BQ33" s="704"/>
      <c r="BR33" s="717">
        <v>99.5</v>
      </c>
      <c r="BS33" s="641"/>
      <c r="BT33" s="641"/>
      <c r="BU33" s="641"/>
      <c r="BV33" s="641"/>
      <c r="BW33" s="641"/>
      <c r="BX33" s="687">
        <v>98.3</v>
      </c>
      <c r="BY33" s="641"/>
      <c r="BZ33" s="641"/>
      <c r="CA33" s="641"/>
      <c r="CB33" s="704"/>
      <c r="CD33" s="653" t="s">
        <v>308</v>
      </c>
      <c r="CE33" s="654"/>
      <c r="CF33" s="654"/>
      <c r="CG33" s="654"/>
      <c r="CH33" s="654"/>
      <c r="CI33" s="654"/>
      <c r="CJ33" s="654"/>
      <c r="CK33" s="654"/>
      <c r="CL33" s="654"/>
      <c r="CM33" s="654"/>
      <c r="CN33" s="654"/>
      <c r="CO33" s="654"/>
      <c r="CP33" s="654"/>
      <c r="CQ33" s="655"/>
      <c r="CR33" s="656">
        <v>3760012</v>
      </c>
      <c r="CS33" s="669"/>
      <c r="CT33" s="669"/>
      <c r="CU33" s="669"/>
      <c r="CV33" s="669"/>
      <c r="CW33" s="669"/>
      <c r="CX33" s="669"/>
      <c r="CY33" s="670"/>
      <c r="CZ33" s="659">
        <v>52.2</v>
      </c>
      <c r="DA33" s="671"/>
      <c r="DB33" s="671"/>
      <c r="DC33" s="672"/>
      <c r="DD33" s="662">
        <v>2011470</v>
      </c>
      <c r="DE33" s="669"/>
      <c r="DF33" s="669"/>
      <c r="DG33" s="669"/>
      <c r="DH33" s="669"/>
      <c r="DI33" s="669"/>
      <c r="DJ33" s="669"/>
      <c r="DK33" s="670"/>
      <c r="DL33" s="662">
        <v>1390158</v>
      </c>
      <c r="DM33" s="669"/>
      <c r="DN33" s="669"/>
      <c r="DO33" s="669"/>
      <c r="DP33" s="669"/>
      <c r="DQ33" s="669"/>
      <c r="DR33" s="669"/>
      <c r="DS33" s="669"/>
      <c r="DT33" s="669"/>
      <c r="DU33" s="669"/>
      <c r="DV33" s="670"/>
      <c r="DW33" s="659">
        <v>40</v>
      </c>
      <c r="DX33" s="671"/>
      <c r="DY33" s="671"/>
      <c r="DZ33" s="671"/>
      <c r="EA33" s="671"/>
      <c r="EB33" s="671"/>
      <c r="EC33" s="683"/>
    </row>
    <row r="34" spans="2:133" ht="11.25" customHeight="1" x14ac:dyDescent="0.25">
      <c r="B34" s="653" t="s">
        <v>309</v>
      </c>
      <c r="C34" s="654"/>
      <c r="D34" s="654"/>
      <c r="E34" s="654"/>
      <c r="F34" s="654"/>
      <c r="G34" s="654"/>
      <c r="H34" s="654"/>
      <c r="I34" s="654"/>
      <c r="J34" s="654"/>
      <c r="K34" s="654"/>
      <c r="L34" s="654"/>
      <c r="M34" s="654"/>
      <c r="N34" s="654"/>
      <c r="O34" s="654"/>
      <c r="P34" s="654"/>
      <c r="Q34" s="655"/>
      <c r="R34" s="656">
        <v>1050558</v>
      </c>
      <c r="S34" s="657"/>
      <c r="T34" s="657"/>
      <c r="U34" s="657"/>
      <c r="V34" s="657"/>
      <c r="W34" s="657"/>
      <c r="X34" s="657"/>
      <c r="Y34" s="658"/>
      <c r="Z34" s="694">
        <v>14</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310</v>
      </c>
      <c r="CE34" s="654"/>
      <c r="CF34" s="654"/>
      <c r="CG34" s="654"/>
      <c r="CH34" s="654"/>
      <c r="CI34" s="654"/>
      <c r="CJ34" s="654"/>
      <c r="CK34" s="654"/>
      <c r="CL34" s="654"/>
      <c r="CM34" s="654"/>
      <c r="CN34" s="654"/>
      <c r="CO34" s="654"/>
      <c r="CP34" s="654"/>
      <c r="CQ34" s="655"/>
      <c r="CR34" s="656">
        <v>1241566</v>
      </c>
      <c r="CS34" s="657"/>
      <c r="CT34" s="657"/>
      <c r="CU34" s="657"/>
      <c r="CV34" s="657"/>
      <c r="CW34" s="657"/>
      <c r="CX34" s="657"/>
      <c r="CY34" s="658"/>
      <c r="CZ34" s="659">
        <v>17.2</v>
      </c>
      <c r="DA34" s="671"/>
      <c r="DB34" s="671"/>
      <c r="DC34" s="672"/>
      <c r="DD34" s="662">
        <v>520056</v>
      </c>
      <c r="DE34" s="657"/>
      <c r="DF34" s="657"/>
      <c r="DG34" s="657"/>
      <c r="DH34" s="657"/>
      <c r="DI34" s="657"/>
      <c r="DJ34" s="657"/>
      <c r="DK34" s="658"/>
      <c r="DL34" s="662">
        <v>422498</v>
      </c>
      <c r="DM34" s="657"/>
      <c r="DN34" s="657"/>
      <c r="DO34" s="657"/>
      <c r="DP34" s="657"/>
      <c r="DQ34" s="657"/>
      <c r="DR34" s="657"/>
      <c r="DS34" s="657"/>
      <c r="DT34" s="657"/>
      <c r="DU34" s="657"/>
      <c r="DV34" s="658"/>
      <c r="DW34" s="659">
        <v>12.1</v>
      </c>
      <c r="DX34" s="671"/>
      <c r="DY34" s="671"/>
      <c r="DZ34" s="671"/>
      <c r="EA34" s="671"/>
      <c r="EB34" s="671"/>
      <c r="EC34" s="683"/>
    </row>
    <row r="35" spans="2:133" ht="11.25" customHeight="1" x14ac:dyDescent="0.25">
      <c r="B35" s="653" t="s">
        <v>311</v>
      </c>
      <c r="C35" s="654"/>
      <c r="D35" s="654"/>
      <c r="E35" s="654"/>
      <c r="F35" s="654"/>
      <c r="G35" s="654"/>
      <c r="H35" s="654"/>
      <c r="I35" s="654"/>
      <c r="J35" s="654"/>
      <c r="K35" s="654"/>
      <c r="L35" s="654"/>
      <c r="M35" s="654"/>
      <c r="N35" s="654"/>
      <c r="O35" s="654"/>
      <c r="P35" s="654"/>
      <c r="Q35" s="655"/>
      <c r="R35" s="656">
        <v>279023</v>
      </c>
      <c r="S35" s="657"/>
      <c r="T35" s="657"/>
      <c r="U35" s="657"/>
      <c r="V35" s="657"/>
      <c r="W35" s="657"/>
      <c r="X35" s="657"/>
      <c r="Y35" s="658"/>
      <c r="Z35" s="694">
        <v>3.7</v>
      </c>
      <c r="AA35" s="694"/>
      <c r="AB35" s="694"/>
      <c r="AC35" s="694"/>
      <c r="AD35" s="695" t="s">
        <v>122</v>
      </c>
      <c r="AE35" s="695"/>
      <c r="AF35" s="695"/>
      <c r="AG35" s="695"/>
      <c r="AH35" s="695"/>
      <c r="AI35" s="695"/>
      <c r="AJ35" s="695"/>
      <c r="AK35" s="695"/>
      <c r="AL35" s="659" t="s">
        <v>122</v>
      </c>
      <c r="AM35" s="660"/>
      <c r="AN35" s="660"/>
      <c r="AO35" s="696"/>
      <c r="AP35" s="204"/>
      <c r="AQ35" s="708" t="s">
        <v>312</v>
      </c>
      <c r="AR35" s="709"/>
      <c r="AS35" s="709"/>
      <c r="AT35" s="709"/>
      <c r="AU35" s="709"/>
      <c r="AV35" s="709"/>
      <c r="AW35" s="709"/>
      <c r="AX35" s="709"/>
      <c r="AY35" s="709"/>
      <c r="AZ35" s="709"/>
      <c r="BA35" s="709"/>
      <c r="BB35" s="709"/>
      <c r="BC35" s="709"/>
      <c r="BD35" s="709"/>
      <c r="BE35" s="709"/>
      <c r="BF35" s="710"/>
      <c r="BG35" s="708" t="s">
        <v>313</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314</v>
      </c>
      <c r="CE35" s="654"/>
      <c r="CF35" s="654"/>
      <c r="CG35" s="654"/>
      <c r="CH35" s="654"/>
      <c r="CI35" s="654"/>
      <c r="CJ35" s="654"/>
      <c r="CK35" s="654"/>
      <c r="CL35" s="654"/>
      <c r="CM35" s="654"/>
      <c r="CN35" s="654"/>
      <c r="CO35" s="654"/>
      <c r="CP35" s="654"/>
      <c r="CQ35" s="655"/>
      <c r="CR35" s="656">
        <v>25611</v>
      </c>
      <c r="CS35" s="669"/>
      <c r="CT35" s="669"/>
      <c r="CU35" s="669"/>
      <c r="CV35" s="669"/>
      <c r="CW35" s="669"/>
      <c r="CX35" s="669"/>
      <c r="CY35" s="670"/>
      <c r="CZ35" s="659">
        <v>0.4</v>
      </c>
      <c r="DA35" s="671"/>
      <c r="DB35" s="671"/>
      <c r="DC35" s="672"/>
      <c r="DD35" s="662">
        <v>23285</v>
      </c>
      <c r="DE35" s="669"/>
      <c r="DF35" s="669"/>
      <c r="DG35" s="669"/>
      <c r="DH35" s="669"/>
      <c r="DI35" s="669"/>
      <c r="DJ35" s="669"/>
      <c r="DK35" s="670"/>
      <c r="DL35" s="662">
        <v>6920</v>
      </c>
      <c r="DM35" s="669"/>
      <c r="DN35" s="669"/>
      <c r="DO35" s="669"/>
      <c r="DP35" s="669"/>
      <c r="DQ35" s="669"/>
      <c r="DR35" s="669"/>
      <c r="DS35" s="669"/>
      <c r="DT35" s="669"/>
      <c r="DU35" s="669"/>
      <c r="DV35" s="670"/>
      <c r="DW35" s="659">
        <v>0.2</v>
      </c>
      <c r="DX35" s="671"/>
      <c r="DY35" s="671"/>
      <c r="DZ35" s="671"/>
      <c r="EA35" s="671"/>
      <c r="EB35" s="671"/>
      <c r="EC35" s="683"/>
    </row>
    <row r="36" spans="2:133" ht="11.25" customHeight="1" x14ac:dyDescent="0.25">
      <c r="B36" s="653" t="s">
        <v>315</v>
      </c>
      <c r="C36" s="654"/>
      <c r="D36" s="654"/>
      <c r="E36" s="654"/>
      <c r="F36" s="654"/>
      <c r="G36" s="654"/>
      <c r="H36" s="654"/>
      <c r="I36" s="654"/>
      <c r="J36" s="654"/>
      <c r="K36" s="654"/>
      <c r="L36" s="654"/>
      <c r="M36" s="654"/>
      <c r="N36" s="654"/>
      <c r="O36" s="654"/>
      <c r="P36" s="654"/>
      <c r="Q36" s="655"/>
      <c r="R36" s="656">
        <v>345841</v>
      </c>
      <c r="S36" s="657"/>
      <c r="T36" s="657"/>
      <c r="U36" s="657"/>
      <c r="V36" s="657"/>
      <c r="W36" s="657"/>
      <c r="X36" s="657"/>
      <c r="Y36" s="658"/>
      <c r="Z36" s="694">
        <v>4.5999999999999996</v>
      </c>
      <c r="AA36" s="694"/>
      <c r="AB36" s="694"/>
      <c r="AC36" s="694"/>
      <c r="AD36" s="695" t="s">
        <v>122</v>
      </c>
      <c r="AE36" s="695"/>
      <c r="AF36" s="695"/>
      <c r="AG36" s="695"/>
      <c r="AH36" s="695"/>
      <c r="AI36" s="695"/>
      <c r="AJ36" s="695"/>
      <c r="AK36" s="695"/>
      <c r="AL36" s="659" t="s">
        <v>122</v>
      </c>
      <c r="AM36" s="660"/>
      <c r="AN36" s="660"/>
      <c r="AO36" s="696"/>
      <c r="AP36" s="204"/>
      <c r="AQ36" s="705" t="s">
        <v>316</v>
      </c>
      <c r="AR36" s="706"/>
      <c r="AS36" s="706"/>
      <c r="AT36" s="706"/>
      <c r="AU36" s="706"/>
      <c r="AV36" s="706"/>
      <c r="AW36" s="706"/>
      <c r="AX36" s="706"/>
      <c r="AY36" s="707"/>
      <c r="AZ36" s="711">
        <v>929288</v>
      </c>
      <c r="BA36" s="712"/>
      <c r="BB36" s="712"/>
      <c r="BC36" s="712"/>
      <c r="BD36" s="712"/>
      <c r="BE36" s="712"/>
      <c r="BF36" s="713"/>
      <c r="BG36" s="714" t="s">
        <v>317</v>
      </c>
      <c r="BH36" s="715"/>
      <c r="BI36" s="715"/>
      <c r="BJ36" s="715"/>
      <c r="BK36" s="715"/>
      <c r="BL36" s="715"/>
      <c r="BM36" s="715"/>
      <c r="BN36" s="715"/>
      <c r="BO36" s="715"/>
      <c r="BP36" s="715"/>
      <c r="BQ36" s="715"/>
      <c r="BR36" s="715"/>
      <c r="BS36" s="715"/>
      <c r="BT36" s="715"/>
      <c r="BU36" s="716"/>
      <c r="BV36" s="711">
        <v>53084</v>
      </c>
      <c r="BW36" s="712"/>
      <c r="BX36" s="712"/>
      <c r="BY36" s="712"/>
      <c r="BZ36" s="712"/>
      <c r="CA36" s="712"/>
      <c r="CB36" s="713"/>
      <c r="CD36" s="653" t="s">
        <v>318</v>
      </c>
      <c r="CE36" s="654"/>
      <c r="CF36" s="654"/>
      <c r="CG36" s="654"/>
      <c r="CH36" s="654"/>
      <c r="CI36" s="654"/>
      <c r="CJ36" s="654"/>
      <c r="CK36" s="654"/>
      <c r="CL36" s="654"/>
      <c r="CM36" s="654"/>
      <c r="CN36" s="654"/>
      <c r="CO36" s="654"/>
      <c r="CP36" s="654"/>
      <c r="CQ36" s="655"/>
      <c r="CR36" s="656">
        <v>1061735</v>
      </c>
      <c r="CS36" s="657"/>
      <c r="CT36" s="657"/>
      <c r="CU36" s="657"/>
      <c r="CV36" s="657"/>
      <c r="CW36" s="657"/>
      <c r="CX36" s="657"/>
      <c r="CY36" s="658"/>
      <c r="CZ36" s="659">
        <v>14.7</v>
      </c>
      <c r="DA36" s="671"/>
      <c r="DB36" s="671"/>
      <c r="DC36" s="672"/>
      <c r="DD36" s="662">
        <v>822982</v>
      </c>
      <c r="DE36" s="657"/>
      <c r="DF36" s="657"/>
      <c r="DG36" s="657"/>
      <c r="DH36" s="657"/>
      <c r="DI36" s="657"/>
      <c r="DJ36" s="657"/>
      <c r="DK36" s="658"/>
      <c r="DL36" s="662">
        <v>619858</v>
      </c>
      <c r="DM36" s="657"/>
      <c r="DN36" s="657"/>
      <c r="DO36" s="657"/>
      <c r="DP36" s="657"/>
      <c r="DQ36" s="657"/>
      <c r="DR36" s="657"/>
      <c r="DS36" s="657"/>
      <c r="DT36" s="657"/>
      <c r="DU36" s="657"/>
      <c r="DV36" s="658"/>
      <c r="DW36" s="659">
        <v>17.8</v>
      </c>
      <c r="DX36" s="671"/>
      <c r="DY36" s="671"/>
      <c r="DZ36" s="671"/>
      <c r="EA36" s="671"/>
      <c r="EB36" s="671"/>
      <c r="EC36" s="683"/>
    </row>
    <row r="37" spans="2:133" ht="11.25" customHeight="1" x14ac:dyDescent="0.25">
      <c r="B37" s="653" t="s">
        <v>319</v>
      </c>
      <c r="C37" s="654"/>
      <c r="D37" s="654"/>
      <c r="E37" s="654"/>
      <c r="F37" s="654"/>
      <c r="G37" s="654"/>
      <c r="H37" s="654"/>
      <c r="I37" s="654"/>
      <c r="J37" s="654"/>
      <c r="K37" s="654"/>
      <c r="L37" s="654"/>
      <c r="M37" s="654"/>
      <c r="N37" s="654"/>
      <c r="O37" s="654"/>
      <c r="P37" s="654"/>
      <c r="Q37" s="655"/>
      <c r="R37" s="656">
        <v>73099</v>
      </c>
      <c r="S37" s="657"/>
      <c r="T37" s="657"/>
      <c r="U37" s="657"/>
      <c r="V37" s="657"/>
      <c r="W37" s="657"/>
      <c r="X37" s="657"/>
      <c r="Y37" s="658"/>
      <c r="Z37" s="694">
        <v>1</v>
      </c>
      <c r="AA37" s="694"/>
      <c r="AB37" s="694"/>
      <c r="AC37" s="694"/>
      <c r="AD37" s="695">
        <v>486</v>
      </c>
      <c r="AE37" s="695"/>
      <c r="AF37" s="695"/>
      <c r="AG37" s="695"/>
      <c r="AH37" s="695"/>
      <c r="AI37" s="695"/>
      <c r="AJ37" s="695"/>
      <c r="AK37" s="695"/>
      <c r="AL37" s="659">
        <v>0</v>
      </c>
      <c r="AM37" s="660"/>
      <c r="AN37" s="660"/>
      <c r="AO37" s="696"/>
      <c r="AQ37" s="689" t="s">
        <v>320</v>
      </c>
      <c r="AR37" s="690"/>
      <c r="AS37" s="690"/>
      <c r="AT37" s="690"/>
      <c r="AU37" s="690"/>
      <c r="AV37" s="690"/>
      <c r="AW37" s="690"/>
      <c r="AX37" s="690"/>
      <c r="AY37" s="691"/>
      <c r="AZ37" s="656">
        <v>470274</v>
      </c>
      <c r="BA37" s="657"/>
      <c r="BB37" s="657"/>
      <c r="BC37" s="657"/>
      <c r="BD37" s="669"/>
      <c r="BE37" s="669"/>
      <c r="BF37" s="692"/>
      <c r="BG37" s="653" t="s">
        <v>321</v>
      </c>
      <c r="BH37" s="654"/>
      <c r="BI37" s="654"/>
      <c r="BJ37" s="654"/>
      <c r="BK37" s="654"/>
      <c r="BL37" s="654"/>
      <c r="BM37" s="654"/>
      <c r="BN37" s="654"/>
      <c r="BO37" s="654"/>
      <c r="BP37" s="654"/>
      <c r="BQ37" s="654"/>
      <c r="BR37" s="654"/>
      <c r="BS37" s="654"/>
      <c r="BT37" s="654"/>
      <c r="BU37" s="655"/>
      <c r="BV37" s="656">
        <v>50386</v>
      </c>
      <c r="BW37" s="657"/>
      <c r="BX37" s="657"/>
      <c r="BY37" s="657"/>
      <c r="BZ37" s="657"/>
      <c r="CA37" s="657"/>
      <c r="CB37" s="693"/>
      <c r="CD37" s="653" t="s">
        <v>322</v>
      </c>
      <c r="CE37" s="654"/>
      <c r="CF37" s="654"/>
      <c r="CG37" s="654"/>
      <c r="CH37" s="654"/>
      <c r="CI37" s="654"/>
      <c r="CJ37" s="654"/>
      <c r="CK37" s="654"/>
      <c r="CL37" s="654"/>
      <c r="CM37" s="654"/>
      <c r="CN37" s="654"/>
      <c r="CO37" s="654"/>
      <c r="CP37" s="654"/>
      <c r="CQ37" s="655"/>
      <c r="CR37" s="656">
        <v>313708</v>
      </c>
      <c r="CS37" s="669"/>
      <c r="CT37" s="669"/>
      <c r="CU37" s="669"/>
      <c r="CV37" s="669"/>
      <c r="CW37" s="669"/>
      <c r="CX37" s="669"/>
      <c r="CY37" s="670"/>
      <c r="CZ37" s="659">
        <v>4.4000000000000004</v>
      </c>
      <c r="DA37" s="671"/>
      <c r="DB37" s="671"/>
      <c r="DC37" s="672"/>
      <c r="DD37" s="662">
        <v>306423</v>
      </c>
      <c r="DE37" s="669"/>
      <c r="DF37" s="669"/>
      <c r="DG37" s="669"/>
      <c r="DH37" s="669"/>
      <c r="DI37" s="669"/>
      <c r="DJ37" s="669"/>
      <c r="DK37" s="670"/>
      <c r="DL37" s="662">
        <v>267988</v>
      </c>
      <c r="DM37" s="669"/>
      <c r="DN37" s="669"/>
      <c r="DO37" s="669"/>
      <c r="DP37" s="669"/>
      <c r="DQ37" s="669"/>
      <c r="DR37" s="669"/>
      <c r="DS37" s="669"/>
      <c r="DT37" s="669"/>
      <c r="DU37" s="669"/>
      <c r="DV37" s="670"/>
      <c r="DW37" s="659">
        <v>7.7</v>
      </c>
      <c r="DX37" s="671"/>
      <c r="DY37" s="671"/>
      <c r="DZ37" s="671"/>
      <c r="EA37" s="671"/>
      <c r="EB37" s="671"/>
      <c r="EC37" s="683"/>
    </row>
    <row r="38" spans="2:133" ht="11.25" customHeight="1" x14ac:dyDescent="0.25">
      <c r="B38" s="653" t="s">
        <v>323</v>
      </c>
      <c r="C38" s="654"/>
      <c r="D38" s="654"/>
      <c r="E38" s="654"/>
      <c r="F38" s="654"/>
      <c r="G38" s="654"/>
      <c r="H38" s="654"/>
      <c r="I38" s="654"/>
      <c r="J38" s="654"/>
      <c r="K38" s="654"/>
      <c r="L38" s="654"/>
      <c r="M38" s="654"/>
      <c r="N38" s="654"/>
      <c r="O38" s="654"/>
      <c r="P38" s="654"/>
      <c r="Q38" s="655"/>
      <c r="R38" s="656">
        <v>242700</v>
      </c>
      <c r="S38" s="657"/>
      <c r="T38" s="657"/>
      <c r="U38" s="657"/>
      <c r="V38" s="657"/>
      <c r="W38" s="657"/>
      <c r="X38" s="657"/>
      <c r="Y38" s="658"/>
      <c r="Z38" s="694">
        <v>3.2</v>
      </c>
      <c r="AA38" s="694"/>
      <c r="AB38" s="694"/>
      <c r="AC38" s="694"/>
      <c r="AD38" s="695" t="s">
        <v>122</v>
      </c>
      <c r="AE38" s="695"/>
      <c r="AF38" s="695"/>
      <c r="AG38" s="695"/>
      <c r="AH38" s="695"/>
      <c r="AI38" s="695"/>
      <c r="AJ38" s="695"/>
      <c r="AK38" s="695"/>
      <c r="AL38" s="659" t="s">
        <v>122</v>
      </c>
      <c r="AM38" s="660"/>
      <c r="AN38" s="660"/>
      <c r="AO38" s="696"/>
      <c r="AQ38" s="689" t="s">
        <v>324</v>
      </c>
      <c r="AR38" s="690"/>
      <c r="AS38" s="690"/>
      <c r="AT38" s="690"/>
      <c r="AU38" s="690"/>
      <c r="AV38" s="690"/>
      <c r="AW38" s="690"/>
      <c r="AX38" s="690"/>
      <c r="AY38" s="691"/>
      <c r="AZ38" s="656">
        <v>17500</v>
      </c>
      <c r="BA38" s="657"/>
      <c r="BB38" s="657"/>
      <c r="BC38" s="657"/>
      <c r="BD38" s="669"/>
      <c r="BE38" s="669"/>
      <c r="BF38" s="692"/>
      <c r="BG38" s="653" t="s">
        <v>325</v>
      </c>
      <c r="BH38" s="654"/>
      <c r="BI38" s="654"/>
      <c r="BJ38" s="654"/>
      <c r="BK38" s="654"/>
      <c r="BL38" s="654"/>
      <c r="BM38" s="654"/>
      <c r="BN38" s="654"/>
      <c r="BO38" s="654"/>
      <c r="BP38" s="654"/>
      <c r="BQ38" s="654"/>
      <c r="BR38" s="654"/>
      <c r="BS38" s="654"/>
      <c r="BT38" s="654"/>
      <c r="BU38" s="655"/>
      <c r="BV38" s="656">
        <v>1080</v>
      </c>
      <c r="BW38" s="657"/>
      <c r="BX38" s="657"/>
      <c r="BY38" s="657"/>
      <c r="BZ38" s="657"/>
      <c r="CA38" s="657"/>
      <c r="CB38" s="693"/>
      <c r="CD38" s="653" t="s">
        <v>326</v>
      </c>
      <c r="CE38" s="654"/>
      <c r="CF38" s="654"/>
      <c r="CG38" s="654"/>
      <c r="CH38" s="654"/>
      <c r="CI38" s="654"/>
      <c r="CJ38" s="654"/>
      <c r="CK38" s="654"/>
      <c r="CL38" s="654"/>
      <c r="CM38" s="654"/>
      <c r="CN38" s="654"/>
      <c r="CO38" s="654"/>
      <c r="CP38" s="654"/>
      <c r="CQ38" s="655"/>
      <c r="CR38" s="656">
        <v>427097</v>
      </c>
      <c r="CS38" s="657"/>
      <c r="CT38" s="657"/>
      <c r="CU38" s="657"/>
      <c r="CV38" s="657"/>
      <c r="CW38" s="657"/>
      <c r="CX38" s="657"/>
      <c r="CY38" s="658"/>
      <c r="CZ38" s="659">
        <v>5.9</v>
      </c>
      <c r="DA38" s="671"/>
      <c r="DB38" s="671"/>
      <c r="DC38" s="672"/>
      <c r="DD38" s="662">
        <v>347372</v>
      </c>
      <c r="DE38" s="657"/>
      <c r="DF38" s="657"/>
      <c r="DG38" s="657"/>
      <c r="DH38" s="657"/>
      <c r="DI38" s="657"/>
      <c r="DJ38" s="657"/>
      <c r="DK38" s="658"/>
      <c r="DL38" s="662">
        <v>340882</v>
      </c>
      <c r="DM38" s="657"/>
      <c r="DN38" s="657"/>
      <c r="DO38" s="657"/>
      <c r="DP38" s="657"/>
      <c r="DQ38" s="657"/>
      <c r="DR38" s="657"/>
      <c r="DS38" s="657"/>
      <c r="DT38" s="657"/>
      <c r="DU38" s="657"/>
      <c r="DV38" s="658"/>
      <c r="DW38" s="659">
        <v>9.8000000000000007</v>
      </c>
      <c r="DX38" s="671"/>
      <c r="DY38" s="671"/>
      <c r="DZ38" s="671"/>
      <c r="EA38" s="671"/>
      <c r="EB38" s="671"/>
      <c r="EC38" s="683"/>
    </row>
    <row r="39" spans="2:133" ht="11.25" customHeight="1" x14ac:dyDescent="0.25">
      <c r="B39" s="653" t="s">
        <v>327</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328</v>
      </c>
      <c r="AR39" s="690"/>
      <c r="AS39" s="690"/>
      <c r="AT39" s="690"/>
      <c r="AU39" s="690"/>
      <c r="AV39" s="690"/>
      <c r="AW39" s="690"/>
      <c r="AX39" s="690"/>
      <c r="AY39" s="691"/>
      <c r="AZ39" s="656">
        <v>14417</v>
      </c>
      <c r="BA39" s="657"/>
      <c r="BB39" s="657"/>
      <c r="BC39" s="657"/>
      <c r="BD39" s="669"/>
      <c r="BE39" s="669"/>
      <c r="BF39" s="692"/>
      <c r="BG39" s="653" t="s">
        <v>329</v>
      </c>
      <c r="BH39" s="654"/>
      <c r="BI39" s="654"/>
      <c r="BJ39" s="654"/>
      <c r="BK39" s="654"/>
      <c r="BL39" s="654"/>
      <c r="BM39" s="654"/>
      <c r="BN39" s="654"/>
      <c r="BO39" s="654"/>
      <c r="BP39" s="654"/>
      <c r="BQ39" s="654"/>
      <c r="BR39" s="654"/>
      <c r="BS39" s="654"/>
      <c r="BT39" s="654"/>
      <c r="BU39" s="655"/>
      <c r="BV39" s="656">
        <v>1696</v>
      </c>
      <c r="BW39" s="657"/>
      <c r="BX39" s="657"/>
      <c r="BY39" s="657"/>
      <c r="BZ39" s="657"/>
      <c r="CA39" s="657"/>
      <c r="CB39" s="693"/>
      <c r="CD39" s="653" t="s">
        <v>330</v>
      </c>
      <c r="CE39" s="654"/>
      <c r="CF39" s="654"/>
      <c r="CG39" s="654"/>
      <c r="CH39" s="654"/>
      <c r="CI39" s="654"/>
      <c r="CJ39" s="654"/>
      <c r="CK39" s="654"/>
      <c r="CL39" s="654"/>
      <c r="CM39" s="654"/>
      <c r="CN39" s="654"/>
      <c r="CO39" s="654"/>
      <c r="CP39" s="654"/>
      <c r="CQ39" s="655"/>
      <c r="CR39" s="656">
        <v>833903</v>
      </c>
      <c r="CS39" s="669"/>
      <c r="CT39" s="669"/>
      <c r="CU39" s="669"/>
      <c r="CV39" s="669"/>
      <c r="CW39" s="669"/>
      <c r="CX39" s="669"/>
      <c r="CY39" s="670"/>
      <c r="CZ39" s="659">
        <v>11.6</v>
      </c>
      <c r="DA39" s="671"/>
      <c r="DB39" s="671"/>
      <c r="DC39" s="672"/>
      <c r="DD39" s="662">
        <v>162775</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5">
      <c r="B40" s="653" t="s">
        <v>331</v>
      </c>
      <c r="C40" s="654"/>
      <c r="D40" s="654"/>
      <c r="E40" s="654"/>
      <c r="F40" s="654"/>
      <c r="G40" s="654"/>
      <c r="H40" s="654"/>
      <c r="I40" s="654"/>
      <c r="J40" s="654"/>
      <c r="K40" s="654"/>
      <c r="L40" s="654"/>
      <c r="M40" s="654"/>
      <c r="N40" s="654"/>
      <c r="O40" s="654"/>
      <c r="P40" s="654"/>
      <c r="Q40" s="655"/>
      <c r="R40" s="656" t="s">
        <v>122</v>
      </c>
      <c r="S40" s="657"/>
      <c r="T40" s="657"/>
      <c r="U40" s="657"/>
      <c r="V40" s="657"/>
      <c r="W40" s="657"/>
      <c r="X40" s="657"/>
      <c r="Y40" s="658"/>
      <c r="Z40" s="694" t="s">
        <v>122</v>
      </c>
      <c r="AA40" s="694"/>
      <c r="AB40" s="694"/>
      <c r="AC40" s="694"/>
      <c r="AD40" s="695" t="s">
        <v>122</v>
      </c>
      <c r="AE40" s="695"/>
      <c r="AF40" s="695"/>
      <c r="AG40" s="695"/>
      <c r="AH40" s="695"/>
      <c r="AI40" s="695"/>
      <c r="AJ40" s="695"/>
      <c r="AK40" s="695"/>
      <c r="AL40" s="659" t="s">
        <v>122</v>
      </c>
      <c r="AM40" s="660"/>
      <c r="AN40" s="660"/>
      <c r="AO40" s="696"/>
      <c r="AQ40" s="689" t="s">
        <v>332</v>
      </c>
      <c r="AR40" s="690"/>
      <c r="AS40" s="690"/>
      <c r="AT40" s="690"/>
      <c r="AU40" s="690"/>
      <c r="AV40" s="690"/>
      <c r="AW40" s="690"/>
      <c r="AX40" s="690"/>
      <c r="AY40" s="691"/>
      <c r="AZ40" s="656" t="s">
        <v>122</v>
      </c>
      <c r="BA40" s="657"/>
      <c r="BB40" s="657"/>
      <c r="BC40" s="657"/>
      <c r="BD40" s="669"/>
      <c r="BE40" s="669"/>
      <c r="BF40" s="692"/>
      <c r="BG40" s="697" t="s">
        <v>333</v>
      </c>
      <c r="BH40" s="698"/>
      <c r="BI40" s="698"/>
      <c r="BJ40" s="698"/>
      <c r="BK40" s="698"/>
      <c r="BL40" s="205"/>
      <c r="BM40" s="654" t="s">
        <v>334</v>
      </c>
      <c r="BN40" s="654"/>
      <c r="BO40" s="654"/>
      <c r="BP40" s="654"/>
      <c r="BQ40" s="654"/>
      <c r="BR40" s="654"/>
      <c r="BS40" s="654"/>
      <c r="BT40" s="654"/>
      <c r="BU40" s="655"/>
      <c r="BV40" s="656">
        <v>128</v>
      </c>
      <c r="BW40" s="657"/>
      <c r="BX40" s="657"/>
      <c r="BY40" s="657"/>
      <c r="BZ40" s="657"/>
      <c r="CA40" s="657"/>
      <c r="CB40" s="693"/>
      <c r="CD40" s="653" t="s">
        <v>335</v>
      </c>
      <c r="CE40" s="654"/>
      <c r="CF40" s="654"/>
      <c r="CG40" s="654"/>
      <c r="CH40" s="654"/>
      <c r="CI40" s="654"/>
      <c r="CJ40" s="654"/>
      <c r="CK40" s="654"/>
      <c r="CL40" s="654"/>
      <c r="CM40" s="654"/>
      <c r="CN40" s="654"/>
      <c r="CO40" s="654"/>
      <c r="CP40" s="654"/>
      <c r="CQ40" s="655"/>
      <c r="CR40" s="656">
        <v>170100</v>
      </c>
      <c r="CS40" s="657"/>
      <c r="CT40" s="657"/>
      <c r="CU40" s="657"/>
      <c r="CV40" s="657"/>
      <c r="CW40" s="657"/>
      <c r="CX40" s="657"/>
      <c r="CY40" s="658"/>
      <c r="CZ40" s="659">
        <v>2.4</v>
      </c>
      <c r="DA40" s="671"/>
      <c r="DB40" s="671"/>
      <c r="DC40" s="672"/>
      <c r="DD40" s="662">
        <v>135000</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5">
      <c r="B41" s="637" t="s">
        <v>336</v>
      </c>
      <c r="C41" s="638"/>
      <c r="D41" s="638"/>
      <c r="E41" s="638"/>
      <c r="F41" s="638"/>
      <c r="G41" s="638"/>
      <c r="H41" s="638"/>
      <c r="I41" s="638"/>
      <c r="J41" s="638"/>
      <c r="K41" s="638"/>
      <c r="L41" s="638"/>
      <c r="M41" s="638"/>
      <c r="N41" s="638"/>
      <c r="O41" s="638"/>
      <c r="P41" s="638"/>
      <c r="Q41" s="639"/>
      <c r="R41" s="640">
        <v>7510465</v>
      </c>
      <c r="S41" s="681"/>
      <c r="T41" s="681"/>
      <c r="U41" s="681"/>
      <c r="V41" s="681"/>
      <c r="W41" s="681"/>
      <c r="X41" s="681"/>
      <c r="Y41" s="684"/>
      <c r="Z41" s="685">
        <v>100</v>
      </c>
      <c r="AA41" s="685"/>
      <c r="AB41" s="685"/>
      <c r="AC41" s="685"/>
      <c r="AD41" s="686">
        <v>3478333</v>
      </c>
      <c r="AE41" s="686"/>
      <c r="AF41" s="686"/>
      <c r="AG41" s="686"/>
      <c r="AH41" s="686"/>
      <c r="AI41" s="686"/>
      <c r="AJ41" s="686"/>
      <c r="AK41" s="686"/>
      <c r="AL41" s="643">
        <v>100</v>
      </c>
      <c r="AM41" s="687"/>
      <c r="AN41" s="687"/>
      <c r="AO41" s="688"/>
      <c r="AQ41" s="689" t="s">
        <v>337</v>
      </c>
      <c r="AR41" s="690"/>
      <c r="AS41" s="690"/>
      <c r="AT41" s="690"/>
      <c r="AU41" s="690"/>
      <c r="AV41" s="690"/>
      <c r="AW41" s="690"/>
      <c r="AX41" s="690"/>
      <c r="AY41" s="691"/>
      <c r="AZ41" s="656">
        <v>89010</v>
      </c>
      <c r="BA41" s="657"/>
      <c r="BB41" s="657"/>
      <c r="BC41" s="657"/>
      <c r="BD41" s="669"/>
      <c r="BE41" s="669"/>
      <c r="BF41" s="692"/>
      <c r="BG41" s="697"/>
      <c r="BH41" s="698"/>
      <c r="BI41" s="698"/>
      <c r="BJ41" s="698"/>
      <c r="BK41" s="698"/>
      <c r="BL41" s="205"/>
      <c r="BM41" s="654" t="s">
        <v>338</v>
      </c>
      <c r="BN41" s="654"/>
      <c r="BO41" s="654"/>
      <c r="BP41" s="654"/>
      <c r="BQ41" s="654"/>
      <c r="BR41" s="654"/>
      <c r="BS41" s="654"/>
      <c r="BT41" s="654"/>
      <c r="BU41" s="655"/>
      <c r="BV41" s="656">
        <v>1</v>
      </c>
      <c r="BW41" s="657"/>
      <c r="BX41" s="657"/>
      <c r="BY41" s="657"/>
      <c r="BZ41" s="657"/>
      <c r="CA41" s="657"/>
      <c r="CB41" s="693"/>
      <c r="CD41" s="653" t="s">
        <v>339</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5">
      <c r="AQ42" s="701" t="s">
        <v>340</v>
      </c>
      <c r="AR42" s="702"/>
      <c r="AS42" s="702"/>
      <c r="AT42" s="702"/>
      <c r="AU42" s="702"/>
      <c r="AV42" s="702"/>
      <c r="AW42" s="702"/>
      <c r="AX42" s="702"/>
      <c r="AY42" s="703"/>
      <c r="AZ42" s="640">
        <v>338087</v>
      </c>
      <c r="BA42" s="681"/>
      <c r="BB42" s="681"/>
      <c r="BC42" s="681"/>
      <c r="BD42" s="641"/>
      <c r="BE42" s="641"/>
      <c r="BF42" s="704"/>
      <c r="BG42" s="699"/>
      <c r="BH42" s="700"/>
      <c r="BI42" s="700"/>
      <c r="BJ42" s="700"/>
      <c r="BK42" s="700"/>
      <c r="BL42" s="206"/>
      <c r="BM42" s="638" t="s">
        <v>341</v>
      </c>
      <c r="BN42" s="638"/>
      <c r="BO42" s="638"/>
      <c r="BP42" s="638"/>
      <c r="BQ42" s="638"/>
      <c r="BR42" s="638"/>
      <c r="BS42" s="638"/>
      <c r="BT42" s="638"/>
      <c r="BU42" s="639"/>
      <c r="BV42" s="640">
        <v>448</v>
      </c>
      <c r="BW42" s="681"/>
      <c r="BX42" s="681"/>
      <c r="BY42" s="681"/>
      <c r="BZ42" s="681"/>
      <c r="CA42" s="681"/>
      <c r="CB42" s="682"/>
      <c r="CD42" s="653" t="s">
        <v>342</v>
      </c>
      <c r="CE42" s="654"/>
      <c r="CF42" s="654"/>
      <c r="CG42" s="654"/>
      <c r="CH42" s="654"/>
      <c r="CI42" s="654"/>
      <c r="CJ42" s="654"/>
      <c r="CK42" s="654"/>
      <c r="CL42" s="654"/>
      <c r="CM42" s="654"/>
      <c r="CN42" s="654"/>
      <c r="CO42" s="654"/>
      <c r="CP42" s="654"/>
      <c r="CQ42" s="655"/>
      <c r="CR42" s="656">
        <v>591155</v>
      </c>
      <c r="CS42" s="669"/>
      <c r="CT42" s="669"/>
      <c r="CU42" s="669"/>
      <c r="CV42" s="669"/>
      <c r="CW42" s="669"/>
      <c r="CX42" s="669"/>
      <c r="CY42" s="670"/>
      <c r="CZ42" s="659">
        <v>8.1999999999999993</v>
      </c>
      <c r="DA42" s="671"/>
      <c r="DB42" s="671"/>
      <c r="DC42" s="672"/>
      <c r="DD42" s="662">
        <v>65731</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5">
      <c r="B43" s="196" t="s">
        <v>343</v>
      </c>
      <c r="CD43" s="653" t="s">
        <v>344</v>
      </c>
      <c r="CE43" s="654"/>
      <c r="CF43" s="654"/>
      <c r="CG43" s="654"/>
      <c r="CH43" s="654"/>
      <c r="CI43" s="654"/>
      <c r="CJ43" s="654"/>
      <c r="CK43" s="654"/>
      <c r="CL43" s="654"/>
      <c r="CM43" s="654"/>
      <c r="CN43" s="654"/>
      <c r="CO43" s="654"/>
      <c r="CP43" s="654"/>
      <c r="CQ43" s="655"/>
      <c r="CR43" s="656">
        <v>19325</v>
      </c>
      <c r="CS43" s="669"/>
      <c r="CT43" s="669"/>
      <c r="CU43" s="669"/>
      <c r="CV43" s="669"/>
      <c r="CW43" s="669"/>
      <c r="CX43" s="669"/>
      <c r="CY43" s="670"/>
      <c r="CZ43" s="659">
        <v>0.3</v>
      </c>
      <c r="DA43" s="671"/>
      <c r="DB43" s="671"/>
      <c r="DC43" s="672"/>
      <c r="DD43" s="662">
        <v>19325</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5">
      <c r="B44" s="673" t="s">
        <v>345</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293</v>
      </c>
      <c r="CE44" s="676"/>
      <c r="CF44" s="653" t="s">
        <v>346</v>
      </c>
      <c r="CG44" s="654"/>
      <c r="CH44" s="654"/>
      <c r="CI44" s="654"/>
      <c r="CJ44" s="654"/>
      <c r="CK44" s="654"/>
      <c r="CL44" s="654"/>
      <c r="CM44" s="654"/>
      <c r="CN44" s="654"/>
      <c r="CO44" s="654"/>
      <c r="CP44" s="654"/>
      <c r="CQ44" s="655"/>
      <c r="CR44" s="656">
        <v>576835</v>
      </c>
      <c r="CS44" s="657"/>
      <c r="CT44" s="657"/>
      <c r="CU44" s="657"/>
      <c r="CV44" s="657"/>
      <c r="CW44" s="657"/>
      <c r="CX44" s="657"/>
      <c r="CY44" s="658"/>
      <c r="CZ44" s="659">
        <v>8</v>
      </c>
      <c r="DA44" s="660"/>
      <c r="DB44" s="660"/>
      <c r="DC44" s="661"/>
      <c r="DD44" s="662">
        <v>65180</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5">
      <c r="B45" s="673" t="s">
        <v>347</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348</v>
      </c>
      <c r="CG45" s="654"/>
      <c r="CH45" s="654"/>
      <c r="CI45" s="654"/>
      <c r="CJ45" s="654"/>
      <c r="CK45" s="654"/>
      <c r="CL45" s="654"/>
      <c r="CM45" s="654"/>
      <c r="CN45" s="654"/>
      <c r="CO45" s="654"/>
      <c r="CP45" s="654"/>
      <c r="CQ45" s="655"/>
      <c r="CR45" s="656">
        <v>80173</v>
      </c>
      <c r="CS45" s="669"/>
      <c r="CT45" s="669"/>
      <c r="CU45" s="669"/>
      <c r="CV45" s="669"/>
      <c r="CW45" s="669"/>
      <c r="CX45" s="669"/>
      <c r="CY45" s="670"/>
      <c r="CZ45" s="659">
        <v>1.1000000000000001</v>
      </c>
      <c r="DA45" s="671"/>
      <c r="DB45" s="671"/>
      <c r="DC45" s="672"/>
      <c r="DD45" s="662">
        <v>2397</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5">
      <c r="B46" s="207"/>
      <c r="CD46" s="677"/>
      <c r="CE46" s="678"/>
      <c r="CF46" s="653" t="s">
        <v>349</v>
      </c>
      <c r="CG46" s="654"/>
      <c r="CH46" s="654"/>
      <c r="CI46" s="654"/>
      <c r="CJ46" s="654"/>
      <c r="CK46" s="654"/>
      <c r="CL46" s="654"/>
      <c r="CM46" s="654"/>
      <c r="CN46" s="654"/>
      <c r="CO46" s="654"/>
      <c r="CP46" s="654"/>
      <c r="CQ46" s="655"/>
      <c r="CR46" s="656">
        <v>488041</v>
      </c>
      <c r="CS46" s="657"/>
      <c r="CT46" s="657"/>
      <c r="CU46" s="657"/>
      <c r="CV46" s="657"/>
      <c r="CW46" s="657"/>
      <c r="CX46" s="657"/>
      <c r="CY46" s="658"/>
      <c r="CZ46" s="659">
        <v>6.8</v>
      </c>
      <c r="DA46" s="660"/>
      <c r="DB46" s="660"/>
      <c r="DC46" s="661"/>
      <c r="DD46" s="662">
        <v>61162</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5">
      <c r="B47" s="207"/>
      <c r="CD47" s="677"/>
      <c r="CE47" s="678"/>
      <c r="CF47" s="653" t="s">
        <v>350</v>
      </c>
      <c r="CG47" s="654"/>
      <c r="CH47" s="654"/>
      <c r="CI47" s="654"/>
      <c r="CJ47" s="654"/>
      <c r="CK47" s="654"/>
      <c r="CL47" s="654"/>
      <c r="CM47" s="654"/>
      <c r="CN47" s="654"/>
      <c r="CO47" s="654"/>
      <c r="CP47" s="654"/>
      <c r="CQ47" s="655"/>
      <c r="CR47" s="656">
        <v>14320</v>
      </c>
      <c r="CS47" s="669"/>
      <c r="CT47" s="669"/>
      <c r="CU47" s="669"/>
      <c r="CV47" s="669"/>
      <c r="CW47" s="669"/>
      <c r="CX47" s="669"/>
      <c r="CY47" s="670"/>
      <c r="CZ47" s="659">
        <v>0.2</v>
      </c>
      <c r="DA47" s="671"/>
      <c r="DB47" s="671"/>
      <c r="DC47" s="672"/>
      <c r="DD47" s="662">
        <v>551</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5" x14ac:dyDescent="0.25">
      <c r="B48" s="207"/>
      <c r="CD48" s="679"/>
      <c r="CE48" s="680"/>
      <c r="CF48" s="653" t="s">
        <v>351</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5">
      <c r="B49" s="207"/>
      <c r="CD49" s="637" t="s">
        <v>352</v>
      </c>
      <c r="CE49" s="638"/>
      <c r="CF49" s="638"/>
      <c r="CG49" s="638"/>
      <c r="CH49" s="638"/>
      <c r="CI49" s="638"/>
      <c r="CJ49" s="638"/>
      <c r="CK49" s="638"/>
      <c r="CL49" s="638"/>
      <c r="CM49" s="638"/>
      <c r="CN49" s="638"/>
      <c r="CO49" s="638"/>
      <c r="CP49" s="638"/>
      <c r="CQ49" s="639"/>
      <c r="CR49" s="640">
        <v>7207745</v>
      </c>
      <c r="CS49" s="641"/>
      <c r="CT49" s="641"/>
      <c r="CU49" s="641"/>
      <c r="CV49" s="641"/>
      <c r="CW49" s="641"/>
      <c r="CX49" s="641"/>
      <c r="CY49" s="642"/>
      <c r="CZ49" s="643">
        <v>100</v>
      </c>
      <c r="DA49" s="644"/>
      <c r="DB49" s="644"/>
      <c r="DC49" s="645"/>
      <c r="DD49" s="646">
        <v>3874100</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MFAqMwXlUNqDf1o9jz2gi+Y100qTYSQDaq6SCbdLoghLSFLnP1yOXL+V1D2qRD5lgucdXMsII8wW7E37HzkgqQ==" saltValue="9iR6/jIlPrcJMRAXMYOB7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58" zoomScale="70" zoomScaleNormal="70" zoomScaleSheetLayoutView="70" workbookViewId="0"/>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1123" t="s">
        <v>353</v>
      </c>
      <c r="B2" s="1123"/>
      <c r="C2" s="1123"/>
      <c r="D2" s="1123"/>
      <c r="E2" s="1123"/>
      <c r="F2" s="1123"/>
      <c r="G2" s="1123"/>
      <c r="H2" s="1123"/>
      <c r="I2" s="1123"/>
      <c r="J2" s="1123"/>
      <c r="K2" s="1123"/>
      <c r="L2" s="1123"/>
      <c r="M2" s="1123"/>
      <c r="N2" s="1123"/>
      <c r="O2" s="1123"/>
      <c r="P2" s="1123"/>
      <c r="Q2" s="1123"/>
      <c r="R2" s="1123"/>
      <c r="S2" s="1123"/>
      <c r="T2" s="1123"/>
      <c r="U2" s="1123"/>
      <c r="V2" s="1123"/>
      <c r="W2" s="1123"/>
      <c r="X2" s="1123"/>
      <c r="Y2" s="1123"/>
      <c r="Z2" s="1123"/>
      <c r="AA2" s="1123"/>
      <c r="AB2" s="1123"/>
      <c r="AC2" s="1123"/>
      <c r="AD2" s="1123"/>
      <c r="AE2" s="1123"/>
      <c r="AF2" s="1123"/>
      <c r="AG2" s="1123"/>
      <c r="AH2" s="1123"/>
      <c r="AI2" s="1123"/>
      <c r="AJ2" s="1123"/>
      <c r="AK2" s="1123"/>
      <c r="AL2" s="1123"/>
      <c r="AM2" s="1123"/>
      <c r="AN2" s="1123"/>
      <c r="AO2" s="1123"/>
      <c r="AP2" s="1123"/>
      <c r="AQ2" s="1123"/>
      <c r="AR2" s="1123"/>
      <c r="AS2" s="1123"/>
      <c r="AT2" s="1123"/>
      <c r="AU2" s="1123"/>
      <c r="AV2" s="1123"/>
      <c r="AW2" s="1123"/>
      <c r="AX2" s="1123"/>
      <c r="AY2" s="1123"/>
      <c r="AZ2" s="1123"/>
      <c r="BA2" s="1123"/>
      <c r="BB2" s="1123"/>
      <c r="BC2" s="1123"/>
      <c r="BD2" s="1123"/>
      <c r="BE2" s="1123"/>
      <c r="BF2" s="1123"/>
      <c r="BG2" s="1123"/>
      <c r="BH2" s="1123"/>
      <c r="BI2" s="112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4" t="s">
        <v>354</v>
      </c>
      <c r="DK2" s="1125"/>
      <c r="DL2" s="1125"/>
      <c r="DM2" s="1125"/>
      <c r="DN2" s="1125"/>
      <c r="DO2" s="1126"/>
      <c r="DP2" s="210"/>
      <c r="DQ2" s="1124" t="s">
        <v>355</v>
      </c>
      <c r="DR2" s="1125"/>
      <c r="DS2" s="1125"/>
      <c r="DT2" s="1125"/>
      <c r="DU2" s="1125"/>
      <c r="DV2" s="1125"/>
      <c r="DW2" s="1125"/>
      <c r="DX2" s="1125"/>
      <c r="DY2" s="1125"/>
      <c r="DZ2" s="1126"/>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3">
      <c r="A4" s="1091" t="s">
        <v>356</v>
      </c>
      <c r="B4" s="1091"/>
      <c r="C4" s="1091"/>
      <c r="D4" s="1091"/>
      <c r="E4" s="1091"/>
      <c r="F4" s="1091"/>
      <c r="G4" s="1091"/>
      <c r="H4" s="1091"/>
      <c r="I4" s="1091"/>
      <c r="J4" s="1091"/>
      <c r="K4" s="1091"/>
      <c r="L4" s="1091"/>
      <c r="M4" s="1091"/>
      <c r="N4" s="1091"/>
      <c r="O4" s="1091"/>
      <c r="P4" s="1091"/>
      <c r="Q4" s="1091"/>
      <c r="R4" s="1091"/>
      <c r="S4" s="1091"/>
      <c r="T4" s="1091"/>
      <c r="U4" s="1091"/>
      <c r="V4" s="1091"/>
      <c r="W4" s="1091"/>
      <c r="X4" s="1091"/>
      <c r="Y4" s="1091"/>
      <c r="Z4" s="1091"/>
      <c r="AA4" s="1091"/>
      <c r="AB4" s="1091"/>
      <c r="AC4" s="1091"/>
      <c r="AD4" s="1091"/>
      <c r="AE4" s="1091"/>
      <c r="AF4" s="1091"/>
      <c r="AG4" s="1091"/>
      <c r="AH4" s="1091"/>
      <c r="AI4" s="1091"/>
      <c r="AJ4" s="1091"/>
      <c r="AK4" s="1091"/>
      <c r="AL4" s="1091"/>
      <c r="AM4" s="1091"/>
      <c r="AN4" s="1091"/>
      <c r="AO4" s="1091"/>
      <c r="AP4" s="1091"/>
      <c r="AQ4" s="1091"/>
      <c r="AR4" s="1091"/>
      <c r="AS4" s="1091"/>
      <c r="AT4" s="1091"/>
      <c r="AU4" s="1091"/>
      <c r="AV4" s="1091"/>
      <c r="AW4" s="1091"/>
      <c r="AX4" s="1091"/>
      <c r="AY4" s="1091"/>
      <c r="AZ4" s="214"/>
      <c r="BA4" s="214"/>
      <c r="BB4" s="214"/>
      <c r="BC4" s="214"/>
      <c r="BD4" s="214"/>
      <c r="BE4" s="215"/>
      <c r="BF4" s="215"/>
      <c r="BG4" s="215"/>
      <c r="BH4" s="215"/>
      <c r="BI4" s="215"/>
      <c r="BJ4" s="215"/>
      <c r="BK4" s="215"/>
      <c r="BL4" s="215"/>
      <c r="BM4" s="215"/>
      <c r="BN4" s="215"/>
      <c r="BO4" s="215"/>
      <c r="BP4" s="215"/>
      <c r="BQ4" s="765" t="s">
        <v>357</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5">
      <c r="A5" s="1027" t="s">
        <v>358</v>
      </c>
      <c r="B5" s="1028"/>
      <c r="C5" s="1028"/>
      <c r="D5" s="1028"/>
      <c r="E5" s="1028"/>
      <c r="F5" s="1028"/>
      <c r="G5" s="1028"/>
      <c r="H5" s="1028"/>
      <c r="I5" s="1028"/>
      <c r="J5" s="1028"/>
      <c r="K5" s="1028"/>
      <c r="L5" s="1028"/>
      <c r="M5" s="1028"/>
      <c r="N5" s="1028"/>
      <c r="O5" s="1028"/>
      <c r="P5" s="1029"/>
      <c r="Q5" s="1033" t="s">
        <v>359</v>
      </c>
      <c r="R5" s="1034"/>
      <c r="S5" s="1034"/>
      <c r="T5" s="1034"/>
      <c r="U5" s="1035"/>
      <c r="V5" s="1033" t="s">
        <v>360</v>
      </c>
      <c r="W5" s="1034"/>
      <c r="X5" s="1034"/>
      <c r="Y5" s="1034"/>
      <c r="Z5" s="1035"/>
      <c r="AA5" s="1033" t="s">
        <v>361</v>
      </c>
      <c r="AB5" s="1034"/>
      <c r="AC5" s="1034"/>
      <c r="AD5" s="1034"/>
      <c r="AE5" s="1034"/>
      <c r="AF5" s="1127" t="s">
        <v>362</v>
      </c>
      <c r="AG5" s="1034"/>
      <c r="AH5" s="1034"/>
      <c r="AI5" s="1034"/>
      <c r="AJ5" s="1047"/>
      <c r="AK5" s="1034" t="s">
        <v>363</v>
      </c>
      <c r="AL5" s="1034"/>
      <c r="AM5" s="1034"/>
      <c r="AN5" s="1034"/>
      <c r="AO5" s="1035"/>
      <c r="AP5" s="1033" t="s">
        <v>364</v>
      </c>
      <c r="AQ5" s="1034"/>
      <c r="AR5" s="1034"/>
      <c r="AS5" s="1034"/>
      <c r="AT5" s="1035"/>
      <c r="AU5" s="1033" t="s">
        <v>365</v>
      </c>
      <c r="AV5" s="1034"/>
      <c r="AW5" s="1034"/>
      <c r="AX5" s="1034"/>
      <c r="AY5" s="1047"/>
      <c r="AZ5" s="214"/>
      <c r="BA5" s="214"/>
      <c r="BB5" s="214"/>
      <c r="BC5" s="214"/>
      <c r="BD5" s="214"/>
      <c r="BE5" s="215"/>
      <c r="BF5" s="215"/>
      <c r="BG5" s="215"/>
      <c r="BH5" s="215"/>
      <c r="BI5" s="215"/>
      <c r="BJ5" s="215"/>
      <c r="BK5" s="215"/>
      <c r="BL5" s="215"/>
      <c r="BM5" s="215"/>
      <c r="BN5" s="215"/>
      <c r="BO5" s="215"/>
      <c r="BP5" s="215"/>
      <c r="BQ5" s="1027" t="s">
        <v>366</v>
      </c>
      <c r="BR5" s="1028"/>
      <c r="BS5" s="1028"/>
      <c r="BT5" s="1028"/>
      <c r="BU5" s="1028"/>
      <c r="BV5" s="1028"/>
      <c r="BW5" s="1028"/>
      <c r="BX5" s="1028"/>
      <c r="BY5" s="1028"/>
      <c r="BZ5" s="1028"/>
      <c r="CA5" s="1028"/>
      <c r="CB5" s="1028"/>
      <c r="CC5" s="1028"/>
      <c r="CD5" s="1028"/>
      <c r="CE5" s="1028"/>
      <c r="CF5" s="1028"/>
      <c r="CG5" s="1029"/>
      <c r="CH5" s="1033" t="s">
        <v>367</v>
      </c>
      <c r="CI5" s="1034"/>
      <c r="CJ5" s="1034"/>
      <c r="CK5" s="1034"/>
      <c r="CL5" s="1035"/>
      <c r="CM5" s="1033" t="s">
        <v>368</v>
      </c>
      <c r="CN5" s="1034"/>
      <c r="CO5" s="1034"/>
      <c r="CP5" s="1034"/>
      <c r="CQ5" s="1035"/>
      <c r="CR5" s="1033" t="s">
        <v>369</v>
      </c>
      <c r="CS5" s="1034"/>
      <c r="CT5" s="1034"/>
      <c r="CU5" s="1034"/>
      <c r="CV5" s="1035"/>
      <c r="CW5" s="1033" t="s">
        <v>370</v>
      </c>
      <c r="CX5" s="1034"/>
      <c r="CY5" s="1034"/>
      <c r="CZ5" s="1034"/>
      <c r="DA5" s="1035"/>
      <c r="DB5" s="1033" t="s">
        <v>371</v>
      </c>
      <c r="DC5" s="1034"/>
      <c r="DD5" s="1034"/>
      <c r="DE5" s="1034"/>
      <c r="DF5" s="1035"/>
      <c r="DG5" s="1117" t="s">
        <v>372</v>
      </c>
      <c r="DH5" s="1118"/>
      <c r="DI5" s="1118"/>
      <c r="DJ5" s="1118"/>
      <c r="DK5" s="1119"/>
      <c r="DL5" s="1117" t="s">
        <v>373</v>
      </c>
      <c r="DM5" s="1118"/>
      <c r="DN5" s="1118"/>
      <c r="DO5" s="1118"/>
      <c r="DP5" s="1119"/>
      <c r="DQ5" s="1033" t="s">
        <v>374</v>
      </c>
      <c r="DR5" s="1034"/>
      <c r="DS5" s="1034"/>
      <c r="DT5" s="1034"/>
      <c r="DU5" s="1035"/>
      <c r="DV5" s="1033" t="s">
        <v>365</v>
      </c>
      <c r="DW5" s="1034"/>
      <c r="DX5" s="1034"/>
      <c r="DY5" s="1034"/>
      <c r="DZ5" s="1047"/>
      <c r="EA5" s="216"/>
    </row>
    <row r="6" spans="1:131" s="217" customFormat="1" ht="26.25" customHeight="1" thickBot="1" x14ac:dyDescent="0.3">
      <c r="A6" s="1030"/>
      <c r="B6" s="1031"/>
      <c r="C6" s="1031"/>
      <c r="D6" s="1031"/>
      <c r="E6" s="1031"/>
      <c r="F6" s="1031"/>
      <c r="G6" s="1031"/>
      <c r="H6" s="1031"/>
      <c r="I6" s="1031"/>
      <c r="J6" s="1031"/>
      <c r="K6" s="1031"/>
      <c r="L6" s="1031"/>
      <c r="M6" s="1031"/>
      <c r="N6" s="1031"/>
      <c r="O6" s="1031"/>
      <c r="P6" s="1032"/>
      <c r="Q6" s="1036"/>
      <c r="R6" s="1037"/>
      <c r="S6" s="1037"/>
      <c r="T6" s="1037"/>
      <c r="U6" s="1038"/>
      <c r="V6" s="1036"/>
      <c r="W6" s="1037"/>
      <c r="X6" s="1037"/>
      <c r="Y6" s="1037"/>
      <c r="Z6" s="1038"/>
      <c r="AA6" s="1036"/>
      <c r="AB6" s="1037"/>
      <c r="AC6" s="1037"/>
      <c r="AD6" s="1037"/>
      <c r="AE6" s="1037"/>
      <c r="AF6" s="1128"/>
      <c r="AG6" s="1037"/>
      <c r="AH6" s="1037"/>
      <c r="AI6" s="1037"/>
      <c r="AJ6" s="1048"/>
      <c r="AK6" s="1037"/>
      <c r="AL6" s="1037"/>
      <c r="AM6" s="1037"/>
      <c r="AN6" s="1037"/>
      <c r="AO6" s="1038"/>
      <c r="AP6" s="1036"/>
      <c r="AQ6" s="1037"/>
      <c r="AR6" s="1037"/>
      <c r="AS6" s="1037"/>
      <c r="AT6" s="1038"/>
      <c r="AU6" s="1036"/>
      <c r="AV6" s="1037"/>
      <c r="AW6" s="1037"/>
      <c r="AX6" s="1037"/>
      <c r="AY6" s="1048"/>
      <c r="AZ6" s="214"/>
      <c r="BA6" s="214"/>
      <c r="BB6" s="214"/>
      <c r="BC6" s="214"/>
      <c r="BD6" s="214"/>
      <c r="BE6" s="215"/>
      <c r="BF6" s="215"/>
      <c r="BG6" s="215"/>
      <c r="BH6" s="215"/>
      <c r="BI6" s="215"/>
      <c r="BJ6" s="215"/>
      <c r="BK6" s="215"/>
      <c r="BL6" s="215"/>
      <c r="BM6" s="215"/>
      <c r="BN6" s="215"/>
      <c r="BO6" s="215"/>
      <c r="BP6" s="215"/>
      <c r="BQ6" s="1030"/>
      <c r="BR6" s="1031"/>
      <c r="BS6" s="1031"/>
      <c r="BT6" s="1031"/>
      <c r="BU6" s="1031"/>
      <c r="BV6" s="1031"/>
      <c r="BW6" s="1031"/>
      <c r="BX6" s="1031"/>
      <c r="BY6" s="1031"/>
      <c r="BZ6" s="1031"/>
      <c r="CA6" s="1031"/>
      <c r="CB6" s="1031"/>
      <c r="CC6" s="1031"/>
      <c r="CD6" s="1031"/>
      <c r="CE6" s="1031"/>
      <c r="CF6" s="1031"/>
      <c r="CG6" s="1032"/>
      <c r="CH6" s="1036"/>
      <c r="CI6" s="1037"/>
      <c r="CJ6" s="1037"/>
      <c r="CK6" s="1037"/>
      <c r="CL6" s="1038"/>
      <c r="CM6" s="1036"/>
      <c r="CN6" s="1037"/>
      <c r="CO6" s="1037"/>
      <c r="CP6" s="1037"/>
      <c r="CQ6" s="1038"/>
      <c r="CR6" s="1036"/>
      <c r="CS6" s="1037"/>
      <c r="CT6" s="1037"/>
      <c r="CU6" s="1037"/>
      <c r="CV6" s="1038"/>
      <c r="CW6" s="1036"/>
      <c r="CX6" s="1037"/>
      <c r="CY6" s="1037"/>
      <c r="CZ6" s="1037"/>
      <c r="DA6" s="1038"/>
      <c r="DB6" s="1036"/>
      <c r="DC6" s="1037"/>
      <c r="DD6" s="1037"/>
      <c r="DE6" s="1037"/>
      <c r="DF6" s="1038"/>
      <c r="DG6" s="1120"/>
      <c r="DH6" s="1121"/>
      <c r="DI6" s="1121"/>
      <c r="DJ6" s="1121"/>
      <c r="DK6" s="1122"/>
      <c r="DL6" s="1120"/>
      <c r="DM6" s="1121"/>
      <c r="DN6" s="1121"/>
      <c r="DO6" s="1121"/>
      <c r="DP6" s="1122"/>
      <c r="DQ6" s="1036"/>
      <c r="DR6" s="1037"/>
      <c r="DS6" s="1037"/>
      <c r="DT6" s="1037"/>
      <c r="DU6" s="1038"/>
      <c r="DV6" s="1036"/>
      <c r="DW6" s="1037"/>
      <c r="DX6" s="1037"/>
      <c r="DY6" s="1037"/>
      <c r="DZ6" s="1048"/>
      <c r="EA6" s="216"/>
    </row>
    <row r="7" spans="1:131" s="217" customFormat="1" ht="26.25" customHeight="1" thickTop="1" x14ac:dyDescent="0.25">
      <c r="A7" s="218">
        <v>1</v>
      </c>
      <c r="B7" s="1079" t="s">
        <v>375</v>
      </c>
      <c r="C7" s="1080"/>
      <c r="D7" s="1080"/>
      <c r="E7" s="1080"/>
      <c r="F7" s="1080"/>
      <c r="G7" s="1080"/>
      <c r="H7" s="1080"/>
      <c r="I7" s="1080"/>
      <c r="J7" s="1080"/>
      <c r="K7" s="1080"/>
      <c r="L7" s="1080"/>
      <c r="M7" s="1080"/>
      <c r="N7" s="1080"/>
      <c r="O7" s="1080"/>
      <c r="P7" s="1081"/>
      <c r="Q7" s="1138">
        <v>7259</v>
      </c>
      <c r="R7" s="1139"/>
      <c r="S7" s="1139"/>
      <c r="T7" s="1139"/>
      <c r="U7" s="1139"/>
      <c r="V7" s="1139">
        <v>6976</v>
      </c>
      <c r="W7" s="1139"/>
      <c r="X7" s="1139"/>
      <c r="Y7" s="1139"/>
      <c r="Z7" s="1139"/>
      <c r="AA7" s="1139">
        <v>282</v>
      </c>
      <c r="AB7" s="1139"/>
      <c r="AC7" s="1139"/>
      <c r="AD7" s="1139"/>
      <c r="AE7" s="1140"/>
      <c r="AF7" s="1141">
        <v>278</v>
      </c>
      <c r="AG7" s="1142"/>
      <c r="AH7" s="1142"/>
      <c r="AI7" s="1142"/>
      <c r="AJ7" s="1143"/>
      <c r="AK7" s="1144">
        <v>336</v>
      </c>
      <c r="AL7" s="1145"/>
      <c r="AM7" s="1145"/>
      <c r="AN7" s="1145"/>
      <c r="AO7" s="1145"/>
      <c r="AP7" s="1145">
        <v>4487</v>
      </c>
      <c r="AQ7" s="1145"/>
      <c r="AR7" s="1145"/>
      <c r="AS7" s="1145"/>
      <c r="AT7" s="1145"/>
      <c r="AU7" s="1146"/>
      <c r="AV7" s="1146"/>
      <c r="AW7" s="1146"/>
      <c r="AX7" s="1146"/>
      <c r="AY7" s="1147"/>
      <c r="AZ7" s="214"/>
      <c r="BA7" s="214"/>
      <c r="BB7" s="214"/>
      <c r="BC7" s="214"/>
      <c r="BD7" s="214"/>
      <c r="BE7" s="215"/>
      <c r="BF7" s="215"/>
      <c r="BG7" s="215"/>
      <c r="BH7" s="215"/>
      <c r="BI7" s="215"/>
      <c r="BJ7" s="215"/>
      <c r="BK7" s="215"/>
      <c r="BL7" s="215"/>
      <c r="BM7" s="215"/>
      <c r="BN7" s="215"/>
      <c r="BO7" s="215"/>
      <c r="BP7" s="215"/>
      <c r="BQ7" s="218">
        <v>1</v>
      </c>
      <c r="BR7" s="219" t="s">
        <v>560</v>
      </c>
      <c r="BS7" s="1135" t="s">
        <v>559</v>
      </c>
      <c r="BT7" s="1136"/>
      <c r="BU7" s="1136"/>
      <c r="BV7" s="1136"/>
      <c r="BW7" s="1136"/>
      <c r="BX7" s="1136"/>
      <c r="BY7" s="1136"/>
      <c r="BZ7" s="1136"/>
      <c r="CA7" s="1136"/>
      <c r="CB7" s="1136"/>
      <c r="CC7" s="1136"/>
      <c r="CD7" s="1136"/>
      <c r="CE7" s="1136"/>
      <c r="CF7" s="1136"/>
      <c r="CG7" s="1148"/>
      <c r="CH7" s="1132">
        <v>0</v>
      </c>
      <c r="CI7" s="1133"/>
      <c r="CJ7" s="1133"/>
      <c r="CK7" s="1133"/>
      <c r="CL7" s="1134"/>
      <c r="CM7" s="1132">
        <v>24</v>
      </c>
      <c r="CN7" s="1133"/>
      <c r="CO7" s="1133"/>
      <c r="CP7" s="1133"/>
      <c r="CQ7" s="1134"/>
      <c r="CR7" s="1132">
        <v>10</v>
      </c>
      <c r="CS7" s="1133"/>
      <c r="CT7" s="1133"/>
      <c r="CU7" s="1133"/>
      <c r="CV7" s="1134"/>
      <c r="CW7" s="1132" t="s">
        <v>546</v>
      </c>
      <c r="CX7" s="1133"/>
      <c r="CY7" s="1133"/>
      <c r="CZ7" s="1133"/>
      <c r="DA7" s="1134"/>
      <c r="DB7" s="1132" t="s">
        <v>546</v>
      </c>
      <c r="DC7" s="1133"/>
      <c r="DD7" s="1133"/>
      <c r="DE7" s="1133"/>
      <c r="DF7" s="1134"/>
      <c r="DG7" s="1132" t="s">
        <v>546</v>
      </c>
      <c r="DH7" s="1133"/>
      <c r="DI7" s="1133"/>
      <c r="DJ7" s="1133"/>
      <c r="DK7" s="1134"/>
      <c r="DL7" s="1132" t="s">
        <v>546</v>
      </c>
      <c r="DM7" s="1133"/>
      <c r="DN7" s="1133"/>
      <c r="DO7" s="1133"/>
      <c r="DP7" s="1134"/>
      <c r="DQ7" s="1132" t="s">
        <v>546</v>
      </c>
      <c r="DR7" s="1133"/>
      <c r="DS7" s="1133"/>
      <c r="DT7" s="1133"/>
      <c r="DU7" s="1134"/>
      <c r="DV7" s="1135"/>
      <c r="DW7" s="1136"/>
      <c r="DX7" s="1136"/>
      <c r="DY7" s="1136"/>
      <c r="DZ7" s="1137"/>
      <c r="EA7" s="216"/>
    </row>
    <row r="8" spans="1:131" s="217" customFormat="1" ht="26.25" customHeight="1" x14ac:dyDescent="0.25">
      <c r="A8" s="220">
        <v>2</v>
      </c>
      <c r="B8" s="1062" t="s">
        <v>376</v>
      </c>
      <c r="C8" s="1063"/>
      <c r="D8" s="1063"/>
      <c r="E8" s="1063"/>
      <c r="F8" s="1063"/>
      <c r="G8" s="1063"/>
      <c r="H8" s="1063"/>
      <c r="I8" s="1063"/>
      <c r="J8" s="1063"/>
      <c r="K8" s="1063"/>
      <c r="L8" s="1063"/>
      <c r="M8" s="1063"/>
      <c r="N8" s="1063"/>
      <c r="O8" s="1063"/>
      <c r="P8" s="1064"/>
      <c r="Q8" s="1070">
        <v>267</v>
      </c>
      <c r="R8" s="1071"/>
      <c r="S8" s="1071"/>
      <c r="T8" s="1071"/>
      <c r="U8" s="1071"/>
      <c r="V8" s="1071">
        <v>247</v>
      </c>
      <c r="W8" s="1071"/>
      <c r="X8" s="1071"/>
      <c r="Y8" s="1071"/>
      <c r="Z8" s="1071"/>
      <c r="AA8" s="1071">
        <v>20</v>
      </c>
      <c r="AB8" s="1071"/>
      <c r="AC8" s="1071"/>
      <c r="AD8" s="1071"/>
      <c r="AE8" s="1072"/>
      <c r="AF8" s="1067">
        <v>3</v>
      </c>
      <c r="AG8" s="1068"/>
      <c r="AH8" s="1068"/>
      <c r="AI8" s="1068"/>
      <c r="AJ8" s="1069"/>
      <c r="AK8" s="1113">
        <v>106</v>
      </c>
      <c r="AL8" s="1114"/>
      <c r="AM8" s="1114"/>
      <c r="AN8" s="1114"/>
      <c r="AO8" s="1114"/>
      <c r="AP8" s="1114" t="s">
        <v>546</v>
      </c>
      <c r="AQ8" s="1114"/>
      <c r="AR8" s="1114"/>
      <c r="AS8" s="1114"/>
      <c r="AT8" s="1114"/>
      <c r="AU8" s="1115"/>
      <c r="AV8" s="1115"/>
      <c r="AW8" s="1115"/>
      <c r="AX8" s="1115"/>
      <c r="AY8" s="1116"/>
      <c r="AZ8" s="214"/>
      <c r="BA8" s="214"/>
      <c r="BB8" s="214"/>
      <c r="BC8" s="214"/>
      <c r="BD8" s="214"/>
      <c r="BE8" s="215"/>
      <c r="BF8" s="215"/>
      <c r="BG8" s="215"/>
      <c r="BH8" s="215"/>
      <c r="BI8" s="215"/>
      <c r="BJ8" s="215"/>
      <c r="BK8" s="215"/>
      <c r="BL8" s="215"/>
      <c r="BM8" s="215"/>
      <c r="BN8" s="215"/>
      <c r="BO8" s="215"/>
      <c r="BP8" s="215"/>
      <c r="BQ8" s="220">
        <v>2</v>
      </c>
      <c r="BR8" s="221"/>
      <c r="BS8" s="1024"/>
      <c r="BT8" s="1025"/>
      <c r="BU8" s="1025"/>
      <c r="BV8" s="1025"/>
      <c r="BW8" s="1025"/>
      <c r="BX8" s="1025"/>
      <c r="BY8" s="1025"/>
      <c r="BZ8" s="1025"/>
      <c r="CA8" s="1025"/>
      <c r="CB8" s="1025"/>
      <c r="CC8" s="1025"/>
      <c r="CD8" s="1025"/>
      <c r="CE8" s="1025"/>
      <c r="CF8" s="1025"/>
      <c r="CG8" s="1046"/>
      <c r="CH8" s="1021"/>
      <c r="CI8" s="1022"/>
      <c r="CJ8" s="1022"/>
      <c r="CK8" s="1022"/>
      <c r="CL8" s="1023"/>
      <c r="CM8" s="1021"/>
      <c r="CN8" s="1022"/>
      <c r="CO8" s="1022"/>
      <c r="CP8" s="1022"/>
      <c r="CQ8" s="1023"/>
      <c r="CR8" s="1021"/>
      <c r="CS8" s="1022"/>
      <c r="CT8" s="1022"/>
      <c r="CU8" s="1022"/>
      <c r="CV8" s="1023"/>
      <c r="CW8" s="1021"/>
      <c r="CX8" s="1022"/>
      <c r="CY8" s="1022"/>
      <c r="CZ8" s="1022"/>
      <c r="DA8" s="1023"/>
      <c r="DB8" s="1021"/>
      <c r="DC8" s="1022"/>
      <c r="DD8" s="1022"/>
      <c r="DE8" s="1022"/>
      <c r="DF8" s="1023"/>
      <c r="DG8" s="1021"/>
      <c r="DH8" s="1022"/>
      <c r="DI8" s="1022"/>
      <c r="DJ8" s="1022"/>
      <c r="DK8" s="1023"/>
      <c r="DL8" s="1021"/>
      <c r="DM8" s="1022"/>
      <c r="DN8" s="1022"/>
      <c r="DO8" s="1022"/>
      <c r="DP8" s="1023"/>
      <c r="DQ8" s="1021"/>
      <c r="DR8" s="1022"/>
      <c r="DS8" s="1022"/>
      <c r="DT8" s="1022"/>
      <c r="DU8" s="1023"/>
      <c r="DV8" s="1024"/>
      <c r="DW8" s="1025"/>
      <c r="DX8" s="1025"/>
      <c r="DY8" s="1025"/>
      <c r="DZ8" s="1026"/>
      <c r="EA8" s="216"/>
    </row>
    <row r="9" spans="1:131" s="217" customFormat="1" ht="26.25" customHeight="1" x14ac:dyDescent="0.25">
      <c r="A9" s="220">
        <v>3</v>
      </c>
      <c r="B9" s="1062"/>
      <c r="C9" s="1063"/>
      <c r="D9" s="1063"/>
      <c r="E9" s="1063"/>
      <c r="F9" s="1063"/>
      <c r="G9" s="1063"/>
      <c r="H9" s="1063"/>
      <c r="I9" s="1063"/>
      <c r="J9" s="1063"/>
      <c r="K9" s="1063"/>
      <c r="L9" s="1063"/>
      <c r="M9" s="1063"/>
      <c r="N9" s="1063"/>
      <c r="O9" s="1063"/>
      <c r="P9" s="1064"/>
      <c r="Q9" s="1070"/>
      <c r="R9" s="1071"/>
      <c r="S9" s="1071"/>
      <c r="T9" s="1071"/>
      <c r="U9" s="1071"/>
      <c r="V9" s="1071"/>
      <c r="W9" s="1071"/>
      <c r="X9" s="1071"/>
      <c r="Y9" s="1071"/>
      <c r="Z9" s="1071"/>
      <c r="AA9" s="1071"/>
      <c r="AB9" s="1071"/>
      <c r="AC9" s="1071"/>
      <c r="AD9" s="1071"/>
      <c r="AE9" s="1072"/>
      <c r="AF9" s="1067"/>
      <c r="AG9" s="1068"/>
      <c r="AH9" s="1068"/>
      <c r="AI9" s="1068"/>
      <c r="AJ9" s="1069"/>
      <c r="AK9" s="1113"/>
      <c r="AL9" s="1114"/>
      <c r="AM9" s="1114"/>
      <c r="AN9" s="1114"/>
      <c r="AO9" s="1114"/>
      <c r="AP9" s="1114"/>
      <c r="AQ9" s="1114"/>
      <c r="AR9" s="1114"/>
      <c r="AS9" s="1114"/>
      <c r="AT9" s="1114"/>
      <c r="AU9" s="1115"/>
      <c r="AV9" s="1115"/>
      <c r="AW9" s="1115"/>
      <c r="AX9" s="1115"/>
      <c r="AY9" s="1116"/>
      <c r="AZ9" s="214"/>
      <c r="BA9" s="214"/>
      <c r="BB9" s="214"/>
      <c r="BC9" s="214"/>
      <c r="BD9" s="214"/>
      <c r="BE9" s="215"/>
      <c r="BF9" s="215"/>
      <c r="BG9" s="215"/>
      <c r="BH9" s="215"/>
      <c r="BI9" s="215"/>
      <c r="BJ9" s="215"/>
      <c r="BK9" s="215"/>
      <c r="BL9" s="215"/>
      <c r="BM9" s="215"/>
      <c r="BN9" s="215"/>
      <c r="BO9" s="215"/>
      <c r="BP9" s="215"/>
      <c r="BQ9" s="220">
        <v>3</v>
      </c>
      <c r="BR9" s="221"/>
      <c r="BS9" s="1024"/>
      <c r="BT9" s="1025"/>
      <c r="BU9" s="1025"/>
      <c r="BV9" s="1025"/>
      <c r="BW9" s="1025"/>
      <c r="BX9" s="1025"/>
      <c r="BY9" s="1025"/>
      <c r="BZ9" s="1025"/>
      <c r="CA9" s="1025"/>
      <c r="CB9" s="1025"/>
      <c r="CC9" s="1025"/>
      <c r="CD9" s="1025"/>
      <c r="CE9" s="1025"/>
      <c r="CF9" s="1025"/>
      <c r="CG9" s="1046"/>
      <c r="CH9" s="1021"/>
      <c r="CI9" s="1022"/>
      <c r="CJ9" s="1022"/>
      <c r="CK9" s="1022"/>
      <c r="CL9" s="1023"/>
      <c r="CM9" s="1021"/>
      <c r="CN9" s="1022"/>
      <c r="CO9" s="1022"/>
      <c r="CP9" s="1022"/>
      <c r="CQ9" s="1023"/>
      <c r="CR9" s="1021"/>
      <c r="CS9" s="1022"/>
      <c r="CT9" s="1022"/>
      <c r="CU9" s="1022"/>
      <c r="CV9" s="1023"/>
      <c r="CW9" s="1021"/>
      <c r="CX9" s="1022"/>
      <c r="CY9" s="1022"/>
      <c r="CZ9" s="1022"/>
      <c r="DA9" s="1023"/>
      <c r="DB9" s="1021"/>
      <c r="DC9" s="1022"/>
      <c r="DD9" s="1022"/>
      <c r="DE9" s="1022"/>
      <c r="DF9" s="1023"/>
      <c r="DG9" s="1021"/>
      <c r="DH9" s="1022"/>
      <c r="DI9" s="1022"/>
      <c r="DJ9" s="1022"/>
      <c r="DK9" s="1023"/>
      <c r="DL9" s="1021"/>
      <c r="DM9" s="1022"/>
      <c r="DN9" s="1022"/>
      <c r="DO9" s="1022"/>
      <c r="DP9" s="1023"/>
      <c r="DQ9" s="1021"/>
      <c r="DR9" s="1022"/>
      <c r="DS9" s="1022"/>
      <c r="DT9" s="1022"/>
      <c r="DU9" s="1023"/>
      <c r="DV9" s="1024"/>
      <c r="DW9" s="1025"/>
      <c r="DX9" s="1025"/>
      <c r="DY9" s="1025"/>
      <c r="DZ9" s="1026"/>
      <c r="EA9" s="216"/>
    </row>
    <row r="10" spans="1:131" s="217" customFormat="1" ht="26.25" customHeight="1" x14ac:dyDescent="0.25">
      <c r="A10" s="220">
        <v>4</v>
      </c>
      <c r="B10" s="1062"/>
      <c r="C10" s="1063"/>
      <c r="D10" s="1063"/>
      <c r="E10" s="1063"/>
      <c r="F10" s="1063"/>
      <c r="G10" s="1063"/>
      <c r="H10" s="1063"/>
      <c r="I10" s="1063"/>
      <c r="J10" s="1063"/>
      <c r="K10" s="1063"/>
      <c r="L10" s="1063"/>
      <c r="M10" s="1063"/>
      <c r="N10" s="1063"/>
      <c r="O10" s="1063"/>
      <c r="P10" s="1064"/>
      <c r="Q10" s="1070"/>
      <c r="R10" s="1071"/>
      <c r="S10" s="1071"/>
      <c r="T10" s="1071"/>
      <c r="U10" s="1071"/>
      <c r="V10" s="1071"/>
      <c r="W10" s="1071"/>
      <c r="X10" s="1071"/>
      <c r="Y10" s="1071"/>
      <c r="Z10" s="1071"/>
      <c r="AA10" s="1071"/>
      <c r="AB10" s="1071"/>
      <c r="AC10" s="1071"/>
      <c r="AD10" s="1071"/>
      <c r="AE10" s="1072"/>
      <c r="AF10" s="1067"/>
      <c r="AG10" s="1068"/>
      <c r="AH10" s="1068"/>
      <c r="AI10" s="1068"/>
      <c r="AJ10" s="1069"/>
      <c r="AK10" s="1113"/>
      <c r="AL10" s="1114"/>
      <c r="AM10" s="1114"/>
      <c r="AN10" s="1114"/>
      <c r="AO10" s="1114"/>
      <c r="AP10" s="1114"/>
      <c r="AQ10" s="1114"/>
      <c r="AR10" s="1114"/>
      <c r="AS10" s="1114"/>
      <c r="AT10" s="1114"/>
      <c r="AU10" s="1115"/>
      <c r="AV10" s="1115"/>
      <c r="AW10" s="1115"/>
      <c r="AX10" s="1115"/>
      <c r="AY10" s="1116"/>
      <c r="AZ10" s="214"/>
      <c r="BA10" s="214"/>
      <c r="BB10" s="214"/>
      <c r="BC10" s="214"/>
      <c r="BD10" s="214"/>
      <c r="BE10" s="215"/>
      <c r="BF10" s="215"/>
      <c r="BG10" s="215"/>
      <c r="BH10" s="215"/>
      <c r="BI10" s="215"/>
      <c r="BJ10" s="215"/>
      <c r="BK10" s="215"/>
      <c r="BL10" s="215"/>
      <c r="BM10" s="215"/>
      <c r="BN10" s="215"/>
      <c r="BO10" s="215"/>
      <c r="BP10" s="215"/>
      <c r="BQ10" s="220">
        <v>4</v>
      </c>
      <c r="BR10" s="221"/>
      <c r="BS10" s="1024"/>
      <c r="BT10" s="1025"/>
      <c r="BU10" s="1025"/>
      <c r="BV10" s="1025"/>
      <c r="BW10" s="1025"/>
      <c r="BX10" s="1025"/>
      <c r="BY10" s="1025"/>
      <c r="BZ10" s="1025"/>
      <c r="CA10" s="1025"/>
      <c r="CB10" s="1025"/>
      <c r="CC10" s="1025"/>
      <c r="CD10" s="1025"/>
      <c r="CE10" s="1025"/>
      <c r="CF10" s="1025"/>
      <c r="CG10" s="1046"/>
      <c r="CH10" s="1021"/>
      <c r="CI10" s="1022"/>
      <c r="CJ10" s="1022"/>
      <c r="CK10" s="1022"/>
      <c r="CL10" s="1023"/>
      <c r="CM10" s="1021"/>
      <c r="CN10" s="1022"/>
      <c r="CO10" s="1022"/>
      <c r="CP10" s="1022"/>
      <c r="CQ10" s="1023"/>
      <c r="CR10" s="1021"/>
      <c r="CS10" s="1022"/>
      <c r="CT10" s="1022"/>
      <c r="CU10" s="1022"/>
      <c r="CV10" s="1023"/>
      <c r="CW10" s="1021"/>
      <c r="CX10" s="1022"/>
      <c r="CY10" s="1022"/>
      <c r="CZ10" s="1022"/>
      <c r="DA10" s="1023"/>
      <c r="DB10" s="1021"/>
      <c r="DC10" s="1022"/>
      <c r="DD10" s="1022"/>
      <c r="DE10" s="1022"/>
      <c r="DF10" s="1023"/>
      <c r="DG10" s="1021"/>
      <c r="DH10" s="1022"/>
      <c r="DI10" s="1022"/>
      <c r="DJ10" s="1022"/>
      <c r="DK10" s="1023"/>
      <c r="DL10" s="1021"/>
      <c r="DM10" s="1022"/>
      <c r="DN10" s="1022"/>
      <c r="DO10" s="1022"/>
      <c r="DP10" s="1023"/>
      <c r="DQ10" s="1021"/>
      <c r="DR10" s="1022"/>
      <c r="DS10" s="1022"/>
      <c r="DT10" s="1022"/>
      <c r="DU10" s="1023"/>
      <c r="DV10" s="1024"/>
      <c r="DW10" s="1025"/>
      <c r="DX10" s="1025"/>
      <c r="DY10" s="1025"/>
      <c r="DZ10" s="1026"/>
      <c r="EA10" s="216"/>
    </row>
    <row r="11" spans="1:131" s="217" customFormat="1" ht="26.25" customHeight="1" x14ac:dyDescent="0.25">
      <c r="A11" s="220">
        <v>5</v>
      </c>
      <c r="B11" s="1062"/>
      <c r="C11" s="1063"/>
      <c r="D11" s="1063"/>
      <c r="E11" s="1063"/>
      <c r="F11" s="1063"/>
      <c r="G11" s="1063"/>
      <c r="H11" s="1063"/>
      <c r="I11" s="1063"/>
      <c r="J11" s="1063"/>
      <c r="K11" s="1063"/>
      <c r="L11" s="1063"/>
      <c r="M11" s="1063"/>
      <c r="N11" s="1063"/>
      <c r="O11" s="1063"/>
      <c r="P11" s="1064"/>
      <c r="Q11" s="1070"/>
      <c r="R11" s="1071"/>
      <c r="S11" s="1071"/>
      <c r="T11" s="1071"/>
      <c r="U11" s="1071"/>
      <c r="V11" s="1071"/>
      <c r="W11" s="1071"/>
      <c r="X11" s="1071"/>
      <c r="Y11" s="1071"/>
      <c r="Z11" s="1071"/>
      <c r="AA11" s="1071"/>
      <c r="AB11" s="1071"/>
      <c r="AC11" s="1071"/>
      <c r="AD11" s="1071"/>
      <c r="AE11" s="1072"/>
      <c r="AF11" s="1067"/>
      <c r="AG11" s="1068"/>
      <c r="AH11" s="1068"/>
      <c r="AI11" s="1068"/>
      <c r="AJ11" s="1069"/>
      <c r="AK11" s="1113"/>
      <c r="AL11" s="1114"/>
      <c r="AM11" s="1114"/>
      <c r="AN11" s="1114"/>
      <c r="AO11" s="1114"/>
      <c r="AP11" s="1114"/>
      <c r="AQ11" s="1114"/>
      <c r="AR11" s="1114"/>
      <c r="AS11" s="1114"/>
      <c r="AT11" s="1114"/>
      <c r="AU11" s="1115"/>
      <c r="AV11" s="1115"/>
      <c r="AW11" s="1115"/>
      <c r="AX11" s="1115"/>
      <c r="AY11" s="1116"/>
      <c r="AZ11" s="214"/>
      <c r="BA11" s="214"/>
      <c r="BB11" s="214"/>
      <c r="BC11" s="214"/>
      <c r="BD11" s="214"/>
      <c r="BE11" s="215"/>
      <c r="BF11" s="215"/>
      <c r="BG11" s="215"/>
      <c r="BH11" s="215"/>
      <c r="BI11" s="215"/>
      <c r="BJ11" s="215"/>
      <c r="BK11" s="215"/>
      <c r="BL11" s="215"/>
      <c r="BM11" s="215"/>
      <c r="BN11" s="215"/>
      <c r="BO11" s="215"/>
      <c r="BP11" s="215"/>
      <c r="BQ11" s="220">
        <v>5</v>
      </c>
      <c r="BR11" s="221"/>
      <c r="BS11" s="1024"/>
      <c r="BT11" s="1025"/>
      <c r="BU11" s="1025"/>
      <c r="BV11" s="1025"/>
      <c r="BW11" s="1025"/>
      <c r="BX11" s="1025"/>
      <c r="BY11" s="1025"/>
      <c r="BZ11" s="1025"/>
      <c r="CA11" s="1025"/>
      <c r="CB11" s="1025"/>
      <c r="CC11" s="1025"/>
      <c r="CD11" s="1025"/>
      <c r="CE11" s="1025"/>
      <c r="CF11" s="1025"/>
      <c r="CG11" s="1046"/>
      <c r="CH11" s="1021"/>
      <c r="CI11" s="1022"/>
      <c r="CJ11" s="1022"/>
      <c r="CK11" s="1022"/>
      <c r="CL11" s="1023"/>
      <c r="CM11" s="1021"/>
      <c r="CN11" s="1022"/>
      <c r="CO11" s="1022"/>
      <c r="CP11" s="1022"/>
      <c r="CQ11" s="1023"/>
      <c r="CR11" s="1021"/>
      <c r="CS11" s="1022"/>
      <c r="CT11" s="1022"/>
      <c r="CU11" s="1022"/>
      <c r="CV11" s="1023"/>
      <c r="CW11" s="1021"/>
      <c r="CX11" s="1022"/>
      <c r="CY11" s="1022"/>
      <c r="CZ11" s="1022"/>
      <c r="DA11" s="1023"/>
      <c r="DB11" s="1021"/>
      <c r="DC11" s="1022"/>
      <c r="DD11" s="1022"/>
      <c r="DE11" s="1022"/>
      <c r="DF11" s="1023"/>
      <c r="DG11" s="1021"/>
      <c r="DH11" s="1022"/>
      <c r="DI11" s="1022"/>
      <c r="DJ11" s="1022"/>
      <c r="DK11" s="1023"/>
      <c r="DL11" s="1021"/>
      <c r="DM11" s="1022"/>
      <c r="DN11" s="1022"/>
      <c r="DO11" s="1022"/>
      <c r="DP11" s="1023"/>
      <c r="DQ11" s="1021"/>
      <c r="DR11" s="1022"/>
      <c r="DS11" s="1022"/>
      <c r="DT11" s="1022"/>
      <c r="DU11" s="1023"/>
      <c r="DV11" s="1024"/>
      <c r="DW11" s="1025"/>
      <c r="DX11" s="1025"/>
      <c r="DY11" s="1025"/>
      <c r="DZ11" s="1026"/>
      <c r="EA11" s="216"/>
    </row>
    <row r="12" spans="1:131" s="217" customFormat="1" ht="26.25" customHeight="1" x14ac:dyDescent="0.25">
      <c r="A12" s="220">
        <v>6</v>
      </c>
      <c r="B12" s="1062"/>
      <c r="C12" s="1063"/>
      <c r="D12" s="1063"/>
      <c r="E12" s="1063"/>
      <c r="F12" s="1063"/>
      <c r="G12" s="1063"/>
      <c r="H12" s="1063"/>
      <c r="I12" s="1063"/>
      <c r="J12" s="1063"/>
      <c r="K12" s="1063"/>
      <c r="L12" s="1063"/>
      <c r="M12" s="1063"/>
      <c r="N12" s="1063"/>
      <c r="O12" s="1063"/>
      <c r="P12" s="1064"/>
      <c r="Q12" s="1070"/>
      <c r="R12" s="1071"/>
      <c r="S12" s="1071"/>
      <c r="T12" s="1071"/>
      <c r="U12" s="1071"/>
      <c r="V12" s="1071"/>
      <c r="W12" s="1071"/>
      <c r="X12" s="1071"/>
      <c r="Y12" s="1071"/>
      <c r="Z12" s="1071"/>
      <c r="AA12" s="1071"/>
      <c r="AB12" s="1071"/>
      <c r="AC12" s="1071"/>
      <c r="AD12" s="1071"/>
      <c r="AE12" s="1072"/>
      <c r="AF12" s="1067"/>
      <c r="AG12" s="1068"/>
      <c r="AH12" s="1068"/>
      <c r="AI12" s="1068"/>
      <c r="AJ12" s="1069"/>
      <c r="AK12" s="1113"/>
      <c r="AL12" s="1114"/>
      <c r="AM12" s="1114"/>
      <c r="AN12" s="1114"/>
      <c r="AO12" s="1114"/>
      <c r="AP12" s="1114"/>
      <c r="AQ12" s="1114"/>
      <c r="AR12" s="1114"/>
      <c r="AS12" s="1114"/>
      <c r="AT12" s="1114"/>
      <c r="AU12" s="1115"/>
      <c r="AV12" s="1115"/>
      <c r="AW12" s="1115"/>
      <c r="AX12" s="1115"/>
      <c r="AY12" s="1116"/>
      <c r="AZ12" s="214"/>
      <c r="BA12" s="214"/>
      <c r="BB12" s="214"/>
      <c r="BC12" s="214"/>
      <c r="BD12" s="214"/>
      <c r="BE12" s="215"/>
      <c r="BF12" s="215"/>
      <c r="BG12" s="215"/>
      <c r="BH12" s="215"/>
      <c r="BI12" s="215"/>
      <c r="BJ12" s="215"/>
      <c r="BK12" s="215"/>
      <c r="BL12" s="215"/>
      <c r="BM12" s="215"/>
      <c r="BN12" s="215"/>
      <c r="BO12" s="215"/>
      <c r="BP12" s="215"/>
      <c r="BQ12" s="220">
        <v>6</v>
      </c>
      <c r="BR12" s="221"/>
      <c r="BS12" s="1024"/>
      <c r="BT12" s="1025"/>
      <c r="BU12" s="1025"/>
      <c r="BV12" s="1025"/>
      <c r="BW12" s="1025"/>
      <c r="BX12" s="1025"/>
      <c r="BY12" s="1025"/>
      <c r="BZ12" s="1025"/>
      <c r="CA12" s="1025"/>
      <c r="CB12" s="1025"/>
      <c r="CC12" s="1025"/>
      <c r="CD12" s="1025"/>
      <c r="CE12" s="1025"/>
      <c r="CF12" s="1025"/>
      <c r="CG12" s="1046"/>
      <c r="CH12" s="1021"/>
      <c r="CI12" s="1022"/>
      <c r="CJ12" s="1022"/>
      <c r="CK12" s="1022"/>
      <c r="CL12" s="1023"/>
      <c r="CM12" s="1021"/>
      <c r="CN12" s="1022"/>
      <c r="CO12" s="1022"/>
      <c r="CP12" s="1022"/>
      <c r="CQ12" s="1023"/>
      <c r="CR12" s="1021"/>
      <c r="CS12" s="1022"/>
      <c r="CT12" s="1022"/>
      <c r="CU12" s="1022"/>
      <c r="CV12" s="1023"/>
      <c r="CW12" s="1021"/>
      <c r="CX12" s="1022"/>
      <c r="CY12" s="1022"/>
      <c r="CZ12" s="1022"/>
      <c r="DA12" s="1023"/>
      <c r="DB12" s="1021"/>
      <c r="DC12" s="1022"/>
      <c r="DD12" s="1022"/>
      <c r="DE12" s="1022"/>
      <c r="DF12" s="1023"/>
      <c r="DG12" s="1021"/>
      <c r="DH12" s="1022"/>
      <c r="DI12" s="1022"/>
      <c r="DJ12" s="1022"/>
      <c r="DK12" s="1023"/>
      <c r="DL12" s="1021"/>
      <c r="DM12" s="1022"/>
      <c r="DN12" s="1022"/>
      <c r="DO12" s="1022"/>
      <c r="DP12" s="1023"/>
      <c r="DQ12" s="1021"/>
      <c r="DR12" s="1022"/>
      <c r="DS12" s="1022"/>
      <c r="DT12" s="1022"/>
      <c r="DU12" s="1023"/>
      <c r="DV12" s="1024"/>
      <c r="DW12" s="1025"/>
      <c r="DX12" s="1025"/>
      <c r="DY12" s="1025"/>
      <c r="DZ12" s="1026"/>
      <c r="EA12" s="216"/>
    </row>
    <row r="13" spans="1:131" s="217" customFormat="1" ht="26.25" customHeight="1" x14ac:dyDescent="0.25">
      <c r="A13" s="220">
        <v>7</v>
      </c>
      <c r="B13" s="1062"/>
      <c r="C13" s="1063"/>
      <c r="D13" s="1063"/>
      <c r="E13" s="1063"/>
      <c r="F13" s="1063"/>
      <c r="G13" s="1063"/>
      <c r="H13" s="1063"/>
      <c r="I13" s="1063"/>
      <c r="J13" s="1063"/>
      <c r="K13" s="1063"/>
      <c r="L13" s="1063"/>
      <c r="M13" s="1063"/>
      <c r="N13" s="1063"/>
      <c r="O13" s="1063"/>
      <c r="P13" s="1064"/>
      <c r="Q13" s="1070"/>
      <c r="R13" s="1071"/>
      <c r="S13" s="1071"/>
      <c r="T13" s="1071"/>
      <c r="U13" s="1071"/>
      <c r="V13" s="1071"/>
      <c r="W13" s="1071"/>
      <c r="X13" s="1071"/>
      <c r="Y13" s="1071"/>
      <c r="Z13" s="1071"/>
      <c r="AA13" s="1071"/>
      <c r="AB13" s="1071"/>
      <c r="AC13" s="1071"/>
      <c r="AD13" s="1071"/>
      <c r="AE13" s="1072"/>
      <c r="AF13" s="1067"/>
      <c r="AG13" s="1068"/>
      <c r="AH13" s="1068"/>
      <c r="AI13" s="1068"/>
      <c r="AJ13" s="1069"/>
      <c r="AK13" s="1113"/>
      <c r="AL13" s="1114"/>
      <c r="AM13" s="1114"/>
      <c r="AN13" s="1114"/>
      <c r="AO13" s="1114"/>
      <c r="AP13" s="1114"/>
      <c r="AQ13" s="1114"/>
      <c r="AR13" s="1114"/>
      <c r="AS13" s="1114"/>
      <c r="AT13" s="1114"/>
      <c r="AU13" s="1115"/>
      <c r="AV13" s="1115"/>
      <c r="AW13" s="1115"/>
      <c r="AX13" s="1115"/>
      <c r="AY13" s="1116"/>
      <c r="AZ13" s="214"/>
      <c r="BA13" s="214"/>
      <c r="BB13" s="214"/>
      <c r="BC13" s="214"/>
      <c r="BD13" s="214"/>
      <c r="BE13" s="215"/>
      <c r="BF13" s="215"/>
      <c r="BG13" s="215"/>
      <c r="BH13" s="215"/>
      <c r="BI13" s="215"/>
      <c r="BJ13" s="215"/>
      <c r="BK13" s="215"/>
      <c r="BL13" s="215"/>
      <c r="BM13" s="215"/>
      <c r="BN13" s="215"/>
      <c r="BO13" s="215"/>
      <c r="BP13" s="215"/>
      <c r="BQ13" s="220">
        <v>7</v>
      </c>
      <c r="BR13" s="221"/>
      <c r="BS13" s="1024"/>
      <c r="BT13" s="1025"/>
      <c r="BU13" s="1025"/>
      <c r="BV13" s="1025"/>
      <c r="BW13" s="1025"/>
      <c r="BX13" s="1025"/>
      <c r="BY13" s="1025"/>
      <c r="BZ13" s="1025"/>
      <c r="CA13" s="1025"/>
      <c r="CB13" s="1025"/>
      <c r="CC13" s="1025"/>
      <c r="CD13" s="1025"/>
      <c r="CE13" s="1025"/>
      <c r="CF13" s="1025"/>
      <c r="CG13" s="1046"/>
      <c r="CH13" s="1021"/>
      <c r="CI13" s="1022"/>
      <c r="CJ13" s="1022"/>
      <c r="CK13" s="1022"/>
      <c r="CL13" s="1023"/>
      <c r="CM13" s="1021"/>
      <c r="CN13" s="1022"/>
      <c r="CO13" s="1022"/>
      <c r="CP13" s="1022"/>
      <c r="CQ13" s="1023"/>
      <c r="CR13" s="1021"/>
      <c r="CS13" s="1022"/>
      <c r="CT13" s="1022"/>
      <c r="CU13" s="1022"/>
      <c r="CV13" s="1023"/>
      <c r="CW13" s="1021"/>
      <c r="CX13" s="1022"/>
      <c r="CY13" s="1022"/>
      <c r="CZ13" s="1022"/>
      <c r="DA13" s="1023"/>
      <c r="DB13" s="1021"/>
      <c r="DC13" s="1022"/>
      <c r="DD13" s="1022"/>
      <c r="DE13" s="1022"/>
      <c r="DF13" s="1023"/>
      <c r="DG13" s="1021"/>
      <c r="DH13" s="1022"/>
      <c r="DI13" s="1022"/>
      <c r="DJ13" s="1022"/>
      <c r="DK13" s="1023"/>
      <c r="DL13" s="1021"/>
      <c r="DM13" s="1022"/>
      <c r="DN13" s="1022"/>
      <c r="DO13" s="1022"/>
      <c r="DP13" s="1023"/>
      <c r="DQ13" s="1021"/>
      <c r="DR13" s="1022"/>
      <c r="DS13" s="1022"/>
      <c r="DT13" s="1022"/>
      <c r="DU13" s="1023"/>
      <c r="DV13" s="1024"/>
      <c r="DW13" s="1025"/>
      <c r="DX13" s="1025"/>
      <c r="DY13" s="1025"/>
      <c r="DZ13" s="1026"/>
      <c r="EA13" s="216"/>
    </row>
    <row r="14" spans="1:131" s="217" customFormat="1" ht="26.25" customHeight="1" x14ac:dyDescent="0.25">
      <c r="A14" s="220">
        <v>8</v>
      </c>
      <c r="B14" s="1062"/>
      <c r="C14" s="1063"/>
      <c r="D14" s="1063"/>
      <c r="E14" s="1063"/>
      <c r="F14" s="1063"/>
      <c r="G14" s="1063"/>
      <c r="H14" s="1063"/>
      <c r="I14" s="1063"/>
      <c r="J14" s="1063"/>
      <c r="K14" s="1063"/>
      <c r="L14" s="1063"/>
      <c r="M14" s="1063"/>
      <c r="N14" s="1063"/>
      <c r="O14" s="1063"/>
      <c r="P14" s="1064"/>
      <c r="Q14" s="1070"/>
      <c r="R14" s="1071"/>
      <c r="S14" s="1071"/>
      <c r="T14" s="1071"/>
      <c r="U14" s="1071"/>
      <c r="V14" s="1071"/>
      <c r="W14" s="1071"/>
      <c r="X14" s="1071"/>
      <c r="Y14" s="1071"/>
      <c r="Z14" s="1071"/>
      <c r="AA14" s="1071"/>
      <c r="AB14" s="1071"/>
      <c r="AC14" s="1071"/>
      <c r="AD14" s="1071"/>
      <c r="AE14" s="1072"/>
      <c r="AF14" s="1067"/>
      <c r="AG14" s="1068"/>
      <c r="AH14" s="1068"/>
      <c r="AI14" s="1068"/>
      <c r="AJ14" s="1069"/>
      <c r="AK14" s="1113"/>
      <c r="AL14" s="1114"/>
      <c r="AM14" s="1114"/>
      <c r="AN14" s="1114"/>
      <c r="AO14" s="1114"/>
      <c r="AP14" s="1114"/>
      <c r="AQ14" s="1114"/>
      <c r="AR14" s="1114"/>
      <c r="AS14" s="1114"/>
      <c r="AT14" s="1114"/>
      <c r="AU14" s="1115"/>
      <c r="AV14" s="1115"/>
      <c r="AW14" s="1115"/>
      <c r="AX14" s="1115"/>
      <c r="AY14" s="1116"/>
      <c r="AZ14" s="214"/>
      <c r="BA14" s="214"/>
      <c r="BB14" s="214"/>
      <c r="BC14" s="214"/>
      <c r="BD14" s="214"/>
      <c r="BE14" s="215"/>
      <c r="BF14" s="215"/>
      <c r="BG14" s="215"/>
      <c r="BH14" s="215"/>
      <c r="BI14" s="215"/>
      <c r="BJ14" s="215"/>
      <c r="BK14" s="215"/>
      <c r="BL14" s="215"/>
      <c r="BM14" s="215"/>
      <c r="BN14" s="215"/>
      <c r="BO14" s="215"/>
      <c r="BP14" s="215"/>
      <c r="BQ14" s="220">
        <v>8</v>
      </c>
      <c r="BR14" s="221"/>
      <c r="BS14" s="1024"/>
      <c r="BT14" s="1025"/>
      <c r="BU14" s="1025"/>
      <c r="BV14" s="1025"/>
      <c r="BW14" s="1025"/>
      <c r="BX14" s="1025"/>
      <c r="BY14" s="1025"/>
      <c r="BZ14" s="1025"/>
      <c r="CA14" s="1025"/>
      <c r="CB14" s="1025"/>
      <c r="CC14" s="1025"/>
      <c r="CD14" s="1025"/>
      <c r="CE14" s="1025"/>
      <c r="CF14" s="1025"/>
      <c r="CG14" s="1046"/>
      <c r="CH14" s="1021"/>
      <c r="CI14" s="1022"/>
      <c r="CJ14" s="1022"/>
      <c r="CK14" s="1022"/>
      <c r="CL14" s="1023"/>
      <c r="CM14" s="1021"/>
      <c r="CN14" s="1022"/>
      <c r="CO14" s="1022"/>
      <c r="CP14" s="1022"/>
      <c r="CQ14" s="1023"/>
      <c r="CR14" s="1021"/>
      <c r="CS14" s="1022"/>
      <c r="CT14" s="1022"/>
      <c r="CU14" s="1022"/>
      <c r="CV14" s="1023"/>
      <c r="CW14" s="1021"/>
      <c r="CX14" s="1022"/>
      <c r="CY14" s="1022"/>
      <c r="CZ14" s="1022"/>
      <c r="DA14" s="1023"/>
      <c r="DB14" s="1021"/>
      <c r="DC14" s="1022"/>
      <c r="DD14" s="1022"/>
      <c r="DE14" s="1022"/>
      <c r="DF14" s="1023"/>
      <c r="DG14" s="1021"/>
      <c r="DH14" s="1022"/>
      <c r="DI14" s="1022"/>
      <c r="DJ14" s="1022"/>
      <c r="DK14" s="1023"/>
      <c r="DL14" s="1021"/>
      <c r="DM14" s="1022"/>
      <c r="DN14" s="1022"/>
      <c r="DO14" s="1022"/>
      <c r="DP14" s="1023"/>
      <c r="DQ14" s="1021"/>
      <c r="DR14" s="1022"/>
      <c r="DS14" s="1022"/>
      <c r="DT14" s="1022"/>
      <c r="DU14" s="1023"/>
      <c r="DV14" s="1024"/>
      <c r="DW14" s="1025"/>
      <c r="DX14" s="1025"/>
      <c r="DY14" s="1025"/>
      <c r="DZ14" s="1026"/>
      <c r="EA14" s="216"/>
    </row>
    <row r="15" spans="1:131" s="217" customFormat="1" ht="26.25" customHeight="1" x14ac:dyDescent="0.25">
      <c r="A15" s="220">
        <v>9</v>
      </c>
      <c r="B15" s="1062"/>
      <c r="C15" s="1063"/>
      <c r="D15" s="1063"/>
      <c r="E15" s="1063"/>
      <c r="F15" s="1063"/>
      <c r="G15" s="1063"/>
      <c r="H15" s="1063"/>
      <c r="I15" s="1063"/>
      <c r="J15" s="1063"/>
      <c r="K15" s="1063"/>
      <c r="L15" s="1063"/>
      <c r="M15" s="1063"/>
      <c r="N15" s="1063"/>
      <c r="O15" s="1063"/>
      <c r="P15" s="1064"/>
      <c r="Q15" s="1070"/>
      <c r="R15" s="1071"/>
      <c r="S15" s="1071"/>
      <c r="T15" s="1071"/>
      <c r="U15" s="1071"/>
      <c r="V15" s="1071"/>
      <c r="W15" s="1071"/>
      <c r="X15" s="1071"/>
      <c r="Y15" s="1071"/>
      <c r="Z15" s="1071"/>
      <c r="AA15" s="1071"/>
      <c r="AB15" s="1071"/>
      <c r="AC15" s="1071"/>
      <c r="AD15" s="1071"/>
      <c r="AE15" s="1072"/>
      <c r="AF15" s="1067"/>
      <c r="AG15" s="1068"/>
      <c r="AH15" s="1068"/>
      <c r="AI15" s="1068"/>
      <c r="AJ15" s="1069"/>
      <c r="AK15" s="1113"/>
      <c r="AL15" s="1114"/>
      <c r="AM15" s="1114"/>
      <c r="AN15" s="1114"/>
      <c r="AO15" s="1114"/>
      <c r="AP15" s="1114"/>
      <c r="AQ15" s="1114"/>
      <c r="AR15" s="1114"/>
      <c r="AS15" s="1114"/>
      <c r="AT15" s="1114"/>
      <c r="AU15" s="1115"/>
      <c r="AV15" s="1115"/>
      <c r="AW15" s="1115"/>
      <c r="AX15" s="1115"/>
      <c r="AY15" s="1116"/>
      <c r="AZ15" s="214"/>
      <c r="BA15" s="214"/>
      <c r="BB15" s="214"/>
      <c r="BC15" s="214"/>
      <c r="BD15" s="214"/>
      <c r="BE15" s="215"/>
      <c r="BF15" s="215"/>
      <c r="BG15" s="215"/>
      <c r="BH15" s="215"/>
      <c r="BI15" s="215"/>
      <c r="BJ15" s="215"/>
      <c r="BK15" s="215"/>
      <c r="BL15" s="215"/>
      <c r="BM15" s="215"/>
      <c r="BN15" s="215"/>
      <c r="BO15" s="215"/>
      <c r="BP15" s="215"/>
      <c r="BQ15" s="220">
        <v>9</v>
      </c>
      <c r="BR15" s="221"/>
      <c r="BS15" s="1024"/>
      <c r="BT15" s="1025"/>
      <c r="BU15" s="1025"/>
      <c r="BV15" s="1025"/>
      <c r="BW15" s="1025"/>
      <c r="BX15" s="1025"/>
      <c r="BY15" s="1025"/>
      <c r="BZ15" s="1025"/>
      <c r="CA15" s="1025"/>
      <c r="CB15" s="1025"/>
      <c r="CC15" s="1025"/>
      <c r="CD15" s="1025"/>
      <c r="CE15" s="1025"/>
      <c r="CF15" s="1025"/>
      <c r="CG15" s="1046"/>
      <c r="CH15" s="1021"/>
      <c r="CI15" s="1022"/>
      <c r="CJ15" s="1022"/>
      <c r="CK15" s="1022"/>
      <c r="CL15" s="1023"/>
      <c r="CM15" s="1021"/>
      <c r="CN15" s="1022"/>
      <c r="CO15" s="1022"/>
      <c r="CP15" s="1022"/>
      <c r="CQ15" s="1023"/>
      <c r="CR15" s="1021"/>
      <c r="CS15" s="1022"/>
      <c r="CT15" s="1022"/>
      <c r="CU15" s="1022"/>
      <c r="CV15" s="1023"/>
      <c r="CW15" s="1021"/>
      <c r="CX15" s="1022"/>
      <c r="CY15" s="1022"/>
      <c r="CZ15" s="1022"/>
      <c r="DA15" s="1023"/>
      <c r="DB15" s="1021"/>
      <c r="DC15" s="1022"/>
      <c r="DD15" s="1022"/>
      <c r="DE15" s="1022"/>
      <c r="DF15" s="1023"/>
      <c r="DG15" s="1021"/>
      <c r="DH15" s="1022"/>
      <c r="DI15" s="1022"/>
      <c r="DJ15" s="1022"/>
      <c r="DK15" s="1023"/>
      <c r="DL15" s="1021"/>
      <c r="DM15" s="1022"/>
      <c r="DN15" s="1022"/>
      <c r="DO15" s="1022"/>
      <c r="DP15" s="1023"/>
      <c r="DQ15" s="1021"/>
      <c r="DR15" s="1022"/>
      <c r="DS15" s="1022"/>
      <c r="DT15" s="1022"/>
      <c r="DU15" s="1023"/>
      <c r="DV15" s="1024"/>
      <c r="DW15" s="1025"/>
      <c r="DX15" s="1025"/>
      <c r="DY15" s="1025"/>
      <c r="DZ15" s="1026"/>
      <c r="EA15" s="216"/>
    </row>
    <row r="16" spans="1:131" s="217" customFormat="1" ht="26.25" customHeight="1" x14ac:dyDescent="0.25">
      <c r="A16" s="220">
        <v>10</v>
      </c>
      <c r="B16" s="1062"/>
      <c r="C16" s="1063"/>
      <c r="D16" s="1063"/>
      <c r="E16" s="1063"/>
      <c r="F16" s="1063"/>
      <c r="G16" s="1063"/>
      <c r="H16" s="1063"/>
      <c r="I16" s="1063"/>
      <c r="J16" s="1063"/>
      <c r="K16" s="1063"/>
      <c r="L16" s="1063"/>
      <c r="M16" s="1063"/>
      <c r="N16" s="1063"/>
      <c r="O16" s="1063"/>
      <c r="P16" s="1064"/>
      <c r="Q16" s="1070"/>
      <c r="R16" s="1071"/>
      <c r="S16" s="1071"/>
      <c r="T16" s="1071"/>
      <c r="U16" s="1071"/>
      <c r="V16" s="1071"/>
      <c r="W16" s="1071"/>
      <c r="X16" s="1071"/>
      <c r="Y16" s="1071"/>
      <c r="Z16" s="1071"/>
      <c r="AA16" s="1071"/>
      <c r="AB16" s="1071"/>
      <c r="AC16" s="1071"/>
      <c r="AD16" s="1071"/>
      <c r="AE16" s="1072"/>
      <c r="AF16" s="1067"/>
      <c r="AG16" s="1068"/>
      <c r="AH16" s="1068"/>
      <c r="AI16" s="1068"/>
      <c r="AJ16" s="1069"/>
      <c r="AK16" s="1113"/>
      <c r="AL16" s="1114"/>
      <c r="AM16" s="1114"/>
      <c r="AN16" s="1114"/>
      <c r="AO16" s="1114"/>
      <c r="AP16" s="1114"/>
      <c r="AQ16" s="1114"/>
      <c r="AR16" s="1114"/>
      <c r="AS16" s="1114"/>
      <c r="AT16" s="1114"/>
      <c r="AU16" s="1115"/>
      <c r="AV16" s="1115"/>
      <c r="AW16" s="1115"/>
      <c r="AX16" s="1115"/>
      <c r="AY16" s="1116"/>
      <c r="AZ16" s="214"/>
      <c r="BA16" s="214"/>
      <c r="BB16" s="214"/>
      <c r="BC16" s="214"/>
      <c r="BD16" s="214"/>
      <c r="BE16" s="215"/>
      <c r="BF16" s="215"/>
      <c r="BG16" s="215"/>
      <c r="BH16" s="215"/>
      <c r="BI16" s="215"/>
      <c r="BJ16" s="215"/>
      <c r="BK16" s="215"/>
      <c r="BL16" s="215"/>
      <c r="BM16" s="215"/>
      <c r="BN16" s="215"/>
      <c r="BO16" s="215"/>
      <c r="BP16" s="215"/>
      <c r="BQ16" s="220">
        <v>10</v>
      </c>
      <c r="BR16" s="221"/>
      <c r="BS16" s="1024"/>
      <c r="BT16" s="1025"/>
      <c r="BU16" s="1025"/>
      <c r="BV16" s="1025"/>
      <c r="BW16" s="1025"/>
      <c r="BX16" s="1025"/>
      <c r="BY16" s="1025"/>
      <c r="BZ16" s="1025"/>
      <c r="CA16" s="1025"/>
      <c r="CB16" s="1025"/>
      <c r="CC16" s="1025"/>
      <c r="CD16" s="1025"/>
      <c r="CE16" s="1025"/>
      <c r="CF16" s="1025"/>
      <c r="CG16" s="1046"/>
      <c r="CH16" s="1021"/>
      <c r="CI16" s="1022"/>
      <c r="CJ16" s="1022"/>
      <c r="CK16" s="1022"/>
      <c r="CL16" s="1023"/>
      <c r="CM16" s="1021"/>
      <c r="CN16" s="1022"/>
      <c r="CO16" s="1022"/>
      <c r="CP16" s="1022"/>
      <c r="CQ16" s="1023"/>
      <c r="CR16" s="1021"/>
      <c r="CS16" s="1022"/>
      <c r="CT16" s="1022"/>
      <c r="CU16" s="1022"/>
      <c r="CV16" s="1023"/>
      <c r="CW16" s="1021"/>
      <c r="CX16" s="1022"/>
      <c r="CY16" s="1022"/>
      <c r="CZ16" s="1022"/>
      <c r="DA16" s="1023"/>
      <c r="DB16" s="1021"/>
      <c r="DC16" s="1022"/>
      <c r="DD16" s="1022"/>
      <c r="DE16" s="1022"/>
      <c r="DF16" s="1023"/>
      <c r="DG16" s="1021"/>
      <c r="DH16" s="1022"/>
      <c r="DI16" s="1022"/>
      <c r="DJ16" s="1022"/>
      <c r="DK16" s="1023"/>
      <c r="DL16" s="1021"/>
      <c r="DM16" s="1022"/>
      <c r="DN16" s="1022"/>
      <c r="DO16" s="1022"/>
      <c r="DP16" s="1023"/>
      <c r="DQ16" s="1021"/>
      <c r="DR16" s="1022"/>
      <c r="DS16" s="1022"/>
      <c r="DT16" s="1022"/>
      <c r="DU16" s="1023"/>
      <c r="DV16" s="1024"/>
      <c r="DW16" s="1025"/>
      <c r="DX16" s="1025"/>
      <c r="DY16" s="1025"/>
      <c r="DZ16" s="1026"/>
      <c r="EA16" s="216"/>
    </row>
    <row r="17" spans="1:131" s="217" customFormat="1" ht="26.25" customHeight="1" x14ac:dyDescent="0.25">
      <c r="A17" s="220">
        <v>11</v>
      </c>
      <c r="B17" s="1062"/>
      <c r="C17" s="1063"/>
      <c r="D17" s="1063"/>
      <c r="E17" s="1063"/>
      <c r="F17" s="1063"/>
      <c r="G17" s="1063"/>
      <c r="H17" s="1063"/>
      <c r="I17" s="1063"/>
      <c r="J17" s="1063"/>
      <c r="K17" s="1063"/>
      <c r="L17" s="1063"/>
      <c r="M17" s="1063"/>
      <c r="N17" s="1063"/>
      <c r="O17" s="1063"/>
      <c r="P17" s="1064"/>
      <c r="Q17" s="1070"/>
      <c r="R17" s="1071"/>
      <c r="S17" s="1071"/>
      <c r="T17" s="1071"/>
      <c r="U17" s="1071"/>
      <c r="V17" s="1071"/>
      <c r="W17" s="1071"/>
      <c r="X17" s="1071"/>
      <c r="Y17" s="1071"/>
      <c r="Z17" s="1071"/>
      <c r="AA17" s="1071"/>
      <c r="AB17" s="1071"/>
      <c r="AC17" s="1071"/>
      <c r="AD17" s="1071"/>
      <c r="AE17" s="1072"/>
      <c r="AF17" s="1067"/>
      <c r="AG17" s="1068"/>
      <c r="AH17" s="1068"/>
      <c r="AI17" s="1068"/>
      <c r="AJ17" s="1069"/>
      <c r="AK17" s="1113"/>
      <c r="AL17" s="1114"/>
      <c r="AM17" s="1114"/>
      <c r="AN17" s="1114"/>
      <c r="AO17" s="1114"/>
      <c r="AP17" s="1114"/>
      <c r="AQ17" s="1114"/>
      <c r="AR17" s="1114"/>
      <c r="AS17" s="1114"/>
      <c r="AT17" s="1114"/>
      <c r="AU17" s="1115"/>
      <c r="AV17" s="1115"/>
      <c r="AW17" s="1115"/>
      <c r="AX17" s="1115"/>
      <c r="AY17" s="1116"/>
      <c r="AZ17" s="214"/>
      <c r="BA17" s="214"/>
      <c r="BB17" s="214"/>
      <c r="BC17" s="214"/>
      <c r="BD17" s="214"/>
      <c r="BE17" s="215"/>
      <c r="BF17" s="215"/>
      <c r="BG17" s="215"/>
      <c r="BH17" s="215"/>
      <c r="BI17" s="215"/>
      <c r="BJ17" s="215"/>
      <c r="BK17" s="215"/>
      <c r="BL17" s="215"/>
      <c r="BM17" s="215"/>
      <c r="BN17" s="215"/>
      <c r="BO17" s="215"/>
      <c r="BP17" s="215"/>
      <c r="BQ17" s="220">
        <v>11</v>
      </c>
      <c r="BR17" s="221"/>
      <c r="BS17" s="1024"/>
      <c r="BT17" s="1025"/>
      <c r="BU17" s="1025"/>
      <c r="BV17" s="1025"/>
      <c r="BW17" s="1025"/>
      <c r="BX17" s="1025"/>
      <c r="BY17" s="1025"/>
      <c r="BZ17" s="1025"/>
      <c r="CA17" s="1025"/>
      <c r="CB17" s="1025"/>
      <c r="CC17" s="1025"/>
      <c r="CD17" s="1025"/>
      <c r="CE17" s="1025"/>
      <c r="CF17" s="1025"/>
      <c r="CG17" s="1046"/>
      <c r="CH17" s="1021"/>
      <c r="CI17" s="1022"/>
      <c r="CJ17" s="1022"/>
      <c r="CK17" s="1022"/>
      <c r="CL17" s="1023"/>
      <c r="CM17" s="1021"/>
      <c r="CN17" s="1022"/>
      <c r="CO17" s="1022"/>
      <c r="CP17" s="1022"/>
      <c r="CQ17" s="1023"/>
      <c r="CR17" s="1021"/>
      <c r="CS17" s="1022"/>
      <c r="CT17" s="1022"/>
      <c r="CU17" s="1022"/>
      <c r="CV17" s="1023"/>
      <c r="CW17" s="1021"/>
      <c r="CX17" s="1022"/>
      <c r="CY17" s="1022"/>
      <c r="CZ17" s="1022"/>
      <c r="DA17" s="1023"/>
      <c r="DB17" s="1021"/>
      <c r="DC17" s="1022"/>
      <c r="DD17" s="1022"/>
      <c r="DE17" s="1022"/>
      <c r="DF17" s="1023"/>
      <c r="DG17" s="1021"/>
      <c r="DH17" s="1022"/>
      <c r="DI17" s="1022"/>
      <c r="DJ17" s="1022"/>
      <c r="DK17" s="1023"/>
      <c r="DL17" s="1021"/>
      <c r="DM17" s="1022"/>
      <c r="DN17" s="1022"/>
      <c r="DO17" s="1022"/>
      <c r="DP17" s="1023"/>
      <c r="DQ17" s="1021"/>
      <c r="DR17" s="1022"/>
      <c r="DS17" s="1022"/>
      <c r="DT17" s="1022"/>
      <c r="DU17" s="1023"/>
      <c r="DV17" s="1024"/>
      <c r="DW17" s="1025"/>
      <c r="DX17" s="1025"/>
      <c r="DY17" s="1025"/>
      <c r="DZ17" s="1026"/>
      <c r="EA17" s="216"/>
    </row>
    <row r="18" spans="1:131" s="217" customFormat="1" ht="26.25" customHeight="1" x14ac:dyDescent="0.25">
      <c r="A18" s="220">
        <v>12</v>
      </c>
      <c r="B18" s="1062"/>
      <c r="C18" s="1063"/>
      <c r="D18" s="1063"/>
      <c r="E18" s="1063"/>
      <c r="F18" s="1063"/>
      <c r="G18" s="1063"/>
      <c r="H18" s="1063"/>
      <c r="I18" s="1063"/>
      <c r="J18" s="1063"/>
      <c r="K18" s="1063"/>
      <c r="L18" s="1063"/>
      <c r="M18" s="1063"/>
      <c r="N18" s="1063"/>
      <c r="O18" s="1063"/>
      <c r="P18" s="1064"/>
      <c r="Q18" s="1070"/>
      <c r="R18" s="1071"/>
      <c r="S18" s="1071"/>
      <c r="T18" s="1071"/>
      <c r="U18" s="1071"/>
      <c r="V18" s="1071"/>
      <c r="W18" s="1071"/>
      <c r="X18" s="1071"/>
      <c r="Y18" s="1071"/>
      <c r="Z18" s="1071"/>
      <c r="AA18" s="1071"/>
      <c r="AB18" s="1071"/>
      <c r="AC18" s="1071"/>
      <c r="AD18" s="1071"/>
      <c r="AE18" s="1072"/>
      <c r="AF18" s="1067"/>
      <c r="AG18" s="1068"/>
      <c r="AH18" s="1068"/>
      <c r="AI18" s="1068"/>
      <c r="AJ18" s="1069"/>
      <c r="AK18" s="1113"/>
      <c r="AL18" s="1114"/>
      <c r="AM18" s="1114"/>
      <c r="AN18" s="1114"/>
      <c r="AO18" s="1114"/>
      <c r="AP18" s="1114"/>
      <c r="AQ18" s="1114"/>
      <c r="AR18" s="1114"/>
      <c r="AS18" s="1114"/>
      <c r="AT18" s="1114"/>
      <c r="AU18" s="1115"/>
      <c r="AV18" s="1115"/>
      <c r="AW18" s="1115"/>
      <c r="AX18" s="1115"/>
      <c r="AY18" s="1116"/>
      <c r="AZ18" s="214"/>
      <c r="BA18" s="214"/>
      <c r="BB18" s="214"/>
      <c r="BC18" s="214"/>
      <c r="BD18" s="214"/>
      <c r="BE18" s="215"/>
      <c r="BF18" s="215"/>
      <c r="BG18" s="215"/>
      <c r="BH18" s="215"/>
      <c r="BI18" s="215"/>
      <c r="BJ18" s="215"/>
      <c r="BK18" s="215"/>
      <c r="BL18" s="215"/>
      <c r="BM18" s="215"/>
      <c r="BN18" s="215"/>
      <c r="BO18" s="215"/>
      <c r="BP18" s="215"/>
      <c r="BQ18" s="220">
        <v>12</v>
      </c>
      <c r="BR18" s="221"/>
      <c r="BS18" s="1024"/>
      <c r="BT18" s="1025"/>
      <c r="BU18" s="1025"/>
      <c r="BV18" s="1025"/>
      <c r="BW18" s="1025"/>
      <c r="BX18" s="1025"/>
      <c r="BY18" s="1025"/>
      <c r="BZ18" s="1025"/>
      <c r="CA18" s="1025"/>
      <c r="CB18" s="1025"/>
      <c r="CC18" s="1025"/>
      <c r="CD18" s="1025"/>
      <c r="CE18" s="1025"/>
      <c r="CF18" s="1025"/>
      <c r="CG18" s="1046"/>
      <c r="CH18" s="1021"/>
      <c r="CI18" s="1022"/>
      <c r="CJ18" s="1022"/>
      <c r="CK18" s="1022"/>
      <c r="CL18" s="1023"/>
      <c r="CM18" s="1021"/>
      <c r="CN18" s="1022"/>
      <c r="CO18" s="1022"/>
      <c r="CP18" s="1022"/>
      <c r="CQ18" s="1023"/>
      <c r="CR18" s="1021"/>
      <c r="CS18" s="1022"/>
      <c r="CT18" s="1022"/>
      <c r="CU18" s="1022"/>
      <c r="CV18" s="1023"/>
      <c r="CW18" s="1021"/>
      <c r="CX18" s="1022"/>
      <c r="CY18" s="1022"/>
      <c r="CZ18" s="1022"/>
      <c r="DA18" s="1023"/>
      <c r="DB18" s="1021"/>
      <c r="DC18" s="1022"/>
      <c r="DD18" s="1022"/>
      <c r="DE18" s="1022"/>
      <c r="DF18" s="1023"/>
      <c r="DG18" s="1021"/>
      <c r="DH18" s="1022"/>
      <c r="DI18" s="1022"/>
      <c r="DJ18" s="1022"/>
      <c r="DK18" s="1023"/>
      <c r="DL18" s="1021"/>
      <c r="DM18" s="1022"/>
      <c r="DN18" s="1022"/>
      <c r="DO18" s="1022"/>
      <c r="DP18" s="1023"/>
      <c r="DQ18" s="1021"/>
      <c r="DR18" s="1022"/>
      <c r="DS18" s="1022"/>
      <c r="DT18" s="1022"/>
      <c r="DU18" s="1023"/>
      <c r="DV18" s="1024"/>
      <c r="DW18" s="1025"/>
      <c r="DX18" s="1025"/>
      <c r="DY18" s="1025"/>
      <c r="DZ18" s="1026"/>
      <c r="EA18" s="216"/>
    </row>
    <row r="19" spans="1:131" s="217" customFormat="1" ht="26.25" customHeight="1" x14ac:dyDescent="0.25">
      <c r="A19" s="220">
        <v>13</v>
      </c>
      <c r="B19" s="1062"/>
      <c r="C19" s="1063"/>
      <c r="D19" s="1063"/>
      <c r="E19" s="1063"/>
      <c r="F19" s="1063"/>
      <c r="G19" s="1063"/>
      <c r="H19" s="1063"/>
      <c r="I19" s="1063"/>
      <c r="J19" s="1063"/>
      <c r="K19" s="1063"/>
      <c r="L19" s="1063"/>
      <c r="M19" s="1063"/>
      <c r="N19" s="1063"/>
      <c r="O19" s="1063"/>
      <c r="P19" s="1064"/>
      <c r="Q19" s="1070"/>
      <c r="R19" s="1071"/>
      <c r="S19" s="1071"/>
      <c r="T19" s="1071"/>
      <c r="U19" s="1071"/>
      <c r="V19" s="1071"/>
      <c r="W19" s="1071"/>
      <c r="X19" s="1071"/>
      <c r="Y19" s="1071"/>
      <c r="Z19" s="1071"/>
      <c r="AA19" s="1071"/>
      <c r="AB19" s="1071"/>
      <c r="AC19" s="1071"/>
      <c r="AD19" s="1071"/>
      <c r="AE19" s="1072"/>
      <c r="AF19" s="1067"/>
      <c r="AG19" s="1068"/>
      <c r="AH19" s="1068"/>
      <c r="AI19" s="1068"/>
      <c r="AJ19" s="1069"/>
      <c r="AK19" s="1113"/>
      <c r="AL19" s="1114"/>
      <c r="AM19" s="1114"/>
      <c r="AN19" s="1114"/>
      <c r="AO19" s="1114"/>
      <c r="AP19" s="1114"/>
      <c r="AQ19" s="1114"/>
      <c r="AR19" s="1114"/>
      <c r="AS19" s="1114"/>
      <c r="AT19" s="1114"/>
      <c r="AU19" s="1115"/>
      <c r="AV19" s="1115"/>
      <c r="AW19" s="1115"/>
      <c r="AX19" s="1115"/>
      <c r="AY19" s="1116"/>
      <c r="AZ19" s="214"/>
      <c r="BA19" s="214"/>
      <c r="BB19" s="214"/>
      <c r="BC19" s="214"/>
      <c r="BD19" s="214"/>
      <c r="BE19" s="215"/>
      <c r="BF19" s="215"/>
      <c r="BG19" s="215"/>
      <c r="BH19" s="215"/>
      <c r="BI19" s="215"/>
      <c r="BJ19" s="215"/>
      <c r="BK19" s="215"/>
      <c r="BL19" s="215"/>
      <c r="BM19" s="215"/>
      <c r="BN19" s="215"/>
      <c r="BO19" s="215"/>
      <c r="BP19" s="215"/>
      <c r="BQ19" s="220">
        <v>13</v>
      </c>
      <c r="BR19" s="221"/>
      <c r="BS19" s="1024"/>
      <c r="BT19" s="1025"/>
      <c r="BU19" s="1025"/>
      <c r="BV19" s="1025"/>
      <c r="BW19" s="1025"/>
      <c r="BX19" s="1025"/>
      <c r="BY19" s="1025"/>
      <c r="BZ19" s="1025"/>
      <c r="CA19" s="1025"/>
      <c r="CB19" s="1025"/>
      <c r="CC19" s="1025"/>
      <c r="CD19" s="1025"/>
      <c r="CE19" s="1025"/>
      <c r="CF19" s="1025"/>
      <c r="CG19" s="1046"/>
      <c r="CH19" s="1021"/>
      <c r="CI19" s="1022"/>
      <c r="CJ19" s="1022"/>
      <c r="CK19" s="1022"/>
      <c r="CL19" s="1023"/>
      <c r="CM19" s="1021"/>
      <c r="CN19" s="1022"/>
      <c r="CO19" s="1022"/>
      <c r="CP19" s="1022"/>
      <c r="CQ19" s="1023"/>
      <c r="CR19" s="1021"/>
      <c r="CS19" s="1022"/>
      <c r="CT19" s="1022"/>
      <c r="CU19" s="1022"/>
      <c r="CV19" s="1023"/>
      <c r="CW19" s="1021"/>
      <c r="CX19" s="1022"/>
      <c r="CY19" s="1022"/>
      <c r="CZ19" s="1022"/>
      <c r="DA19" s="1023"/>
      <c r="DB19" s="1021"/>
      <c r="DC19" s="1022"/>
      <c r="DD19" s="1022"/>
      <c r="DE19" s="1022"/>
      <c r="DF19" s="1023"/>
      <c r="DG19" s="1021"/>
      <c r="DH19" s="1022"/>
      <c r="DI19" s="1022"/>
      <c r="DJ19" s="1022"/>
      <c r="DK19" s="1023"/>
      <c r="DL19" s="1021"/>
      <c r="DM19" s="1022"/>
      <c r="DN19" s="1022"/>
      <c r="DO19" s="1022"/>
      <c r="DP19" s="1023"/>
      <c r="DQ19" s="1021"/>
      <c r="DR19" s="1022"/>
      <c r="DS19" s="1022"/>
      <c r="DT19" s="1022"/>
      <c r="DU19" s="1023"/>
      <c r="DV19" s="1024"/>
      <c r="DW19" s="1025"/>
      <c r="DX19" s="1025"/>
      <c r="DY19" s="1025"/>
      <c r="DZ19" s="1026"/>
      <c r="EA19" s="216"/>
    </row>
    <row r="20" spans="1:131" s="217" customFormat="1" ht="26.25" customHeight="1" x14ac:dyDescent="0.25">
      <c r="A20" s="220">
        <v>14</v>
      </c>
      <c r="B20" s="1062"/>
      <c r="C20" s="1063"/>
      <c r="D20" s="1063"/>
      <c r="E20" s="1063"/>
      <c r="F20" s="1063"/>
      <c r="G20" s="1063"/>
      <c r="H20" s="1063"/>
      <c r="I20" s="1063"/>
      <c r="J20" s="1063"/>
      <c r="K20" s="1063"/>
      <c r="L20" s="1063"/>
      <c r="M20" s="1063"/>
      <c r="N20" s="1063"/>
      <c r="O20" s="1063"/>
      <c r="P20" s="1064"/>
      <c r="Q20" s="1070"/>
      <c r="R20" s="1071"/>
      <c r="S20" s="1071"/>
      <c r="T20" s="1071"/>
      <c r="U20" s="1071"/>
      <c r="V20" s="1071"/>
      <c r="W20" s="1071"/>
      <c r="X20" s="1071"/>
      <c r="Y20" s="1071"/>
      <c r="Z20" s="1071"/>
      <c r="AA20" s="1071"/>
      <c r="AB20" s="1071"/>
      <c r="AC20" s="1071"/>
      <c r="AD20" s="1071"/>
      <c r="AE20" s="1072"/>
      <c r="AF20" s="1067"/>
      <c r="AG20" s="1068"/>
      <c r="AH20" s="1068"/>
      <c r="AI20" s="1068"/>
      <c r="AJ20" s="1069"/>
      <c r="AK20" s="1113"/>
      <c r="AL20" s="1114"/>
      <c r="AM20" s="1114"/>
      <c r="AN20" s="1114"/>
      <c r="AO20" s="1114"/>
      <c r="AP20" s="1114"/>
      <c r="AQ20" s="1114"/>
      <c r="AR20" s="1114"/>
      <c r="AS20" s="1114"/>
      <c r="AT20" s="1114"/>
      <c r="AU20" s="1115"/>
      <c r="AV20" s="1115"/>
      <c r="AW20" s="1115"/>
      <c r="AX20" s="1115"/>
      <c r="AY20" s="1116"/>
      <c r="AZ20" s="214"/>
      <c r="BA20" s="214"/>
      <c r="BB20" s="214"/>
      <c r="BC20" s="214"/>
      <c r="BD20" s="214"/>
      <c r="BE20" s="215"/>
      <c r="BF20" s="215"/>
      <c r="BG20" s="215"/>
      <c r="BH20" s="215"/>
      <c r="BI20" s="215"/>
      <c r="BJ20" s="215"/>
      <c r="BK20" s="215"/>
      <c r="BL20" s="215"/>
      <c r="BM20" s="215"/>
      <c r="BN20" s="215"/>
      <c r="BO20" s="215"/>
      <c r="BP20" s="215"/>
      <c r="BQ20" s="220">
        <v>14</v>
      </c>
      <c r="BR20" s="221"/>
      <c r="BS20" s="1024"/>
      <c r="BT20" s="1025"/>
      <c r="BU20" s="1025"/>
      <c r="BV20" s="1025"/>
      <c r="BW20" s="1025"/>
      <c r="BX20" s="1025"/>
      <c r="BY20" s="1025"/>
      <c r="BZ20" s="1025"/>
      <c r="CA20" s="1025"/>
      <c r="CB20" s="1025"/>
      <c r="CC20" s="1025"/>
      <c r="CD20" s="1025"/>
      <c r="CE20" s="1025"/>
      <c r="CF20" s="1025"/>
      <c r="CG20" s="1046"/>
      <c r="CH20" s="1021"/>
      <c r="CI20" s="1022"/>
      <c r="CJ20" s="1022"/>
      <c r="CK20" s="1022"/>
      <c r="CL20" s="1023"/>
      <c r="CM20" s="1021"/>
      <c r="CN20" s="1022"/>
      <c r="CO20" s="1022"/>
      <c r="CP20" s="1022"/>
      <c r="CQ20" s="1023"/>
      <c r="CR20" s="1021"/>
      <c r="CS20" s="1022"/>
      <c r="CT20" s="1022"/>
      <c r="CU20" s="1022"/>
      <c r="CV20" s="1023"/>
      <c r="CW20" s="1021"/>
      <c r="CX20" s="1022"/>
      <c r="CY20" s="1022"/>
      <c r="CZ20" s="1022"/>
      <c r="DA20" s="1023"/>
      <c r="DB20" s="1021"/>
      <c r="DC20" s="1022"/>
      <c r="DD20" s="1022"/>
      <c r="DE20" s="1022"/>
      <c r="DF20" s="1023"/>
      <c r="DG20" s="1021"/>
      <c r="DH20" s="1022"/>
      <c r="DI20" s="1022"/>
      <c r="DJ20" s="1022"/>
      <c r="DK20" s="1023"/>
      <c r="DL20" s="1021"/>
      <c r="DM20" s="1022"/>
      <c r="DN20" s="1022"/>
      <c r="DO20" s="1022"/>
      <c r="DP20" s="1023"/>
      <c r="DQ20" s="1021"/>
      <c r="DR20" s="1022"/>
      <c r="DS20" s="1022"/>
      <c r="DT20" s="1022"/>
      <c r="DU20" s="1023"/>
      <c r="DV20" s="1024"/>
      <c r="DW20" s="1025"/>
      <c r="DX20" s="1025"/>
      <c r="DY20" s="1025"/>
      <c r="DZ20" s="1026"/>
      <c r="EA20" s="216"/>
    </row>
    <row r="21" spans="1:131" s="217" customFormat="1" ht="26.25" customHeight="1" thickBot="1" x14ac:dyDescent="0.3">
      <c r="A21" s="220">
        <v>15</v>
      </c>
      <c r="B21" s="1062"/>
      <c r="C21" s="1063"/>
      <c r="D21" s="1063"/>
      <c r="E21" s="1063"/>
      <c r="F21" s="1063"/>
      <c r="G21" s="1063"/>
      <c r="H21" s="1063"/>
      <c r="I21" s="1063"/>
      <c r="J21" s="1063"/>
      <c r="K21" s="1063"/>
      <c r="L21" s="1063"/>
      <c r="M21" s="1063"/>
      <c r="N21" s="1063"/>
      <c r="O21" s="1063"/>
      <c r="P21" s="1064"/>
      <c r="Q21" s="1070"/>
      <c r="R21" s="1071"/>
      <c r="S21" s="1071"/>
      <c r="T21" s="1071"/>
      <c r="U21" s="1071"/>
      <c r="V21" s="1071"/>
      <c r="W21" s="1071"/>
      <c r="X21" s="1071"/>
      <c r="Y21" s="1071"/>
      <c r="Z21" s="1071"/>
      <c r="AA21" s="1071"/>
      <c r="AB21" s="1071"/>
      <c r="AC21" s="1071"/>
      <c r="AD21" s="1071"/>
      <c r="AE21" s="1072"/>
      <c r="AF21" s="1067"/>
      <c r="AG21" s="1068"/>
      <c r="AH21" s="1068"/>
      <c r="AI21" s="1068"/>
      <c r="AJ21" s="1069"/>
      <c r="AK21" s="1113"/>
      <c r="AL21" s="1114"/>
      <c r="AM21" s="1114"/>
      <c r="AN21" s="1114"/>
      <c r="AO21" s="1114"/>
      <c r="AP21" s="1114"/>
      <c r="AQ21" s="1114"/>
      <c r="AR21" s="1114"/>
      <c r="AS21" s="1114"/>
      <c r="AT21" s="1114"/>
      <c r="AU21" s="1115"/>
      <c r="AV21" s="1115"/>
      <c r="AW21" s="1115"/>
      <c r="AX21" s="1115"/>
      <c r="AY21" s="1116"/>
      <c r="AZ21" s="214"/>
      <c r="BA21" s="214"/>
      <c r="BB21" s="214"/>
      <c r="BC21" s="214"/>
      <c r="BD21" s="214"/>
      <c r="BE21" s="215"/>
      <c r="BF21" s="215"/>
      <c r="BG21" s="215"/>
      <c r="BH21" s="215"/>
      <c r="BI21" s="215"/>
      <c r="BJ21" s="215"/>
      <c r="BK21" s="215"/>
      <c r="BL21" s="215"/>
      <c r="BM21" s="215"/>
      <c r="BN21" s="215"/>
      <c r="BO21" s="215"/>
      <c r="BP21" s="215"/>
      <c r="BQ21" s="220">
        <v>15</v>
      </c>
      <c r="BR21" s="221"/>
      <c r="BS21" s="1024"/>
      <c r="BT21" s="1025"/>
      <c r="BU21" s="1025"/>
      <c r="BV21" s="1025"/>
      <c r="BW21" s="1025"/>
      <c r="BX21" s="1025"/>
      <c r="BY21" s="1025"/>
      <c r="BZ21" s="1025"/>
      <c r="CA21" s="1025"/>
      <c r="CB21" s="1025"/>
      <c r="CC21" s="1025"/>
      <c r="CD21" s="1025"/>
      <c r="CE21" s="1025"/>
      <c r="CF21" s="1025"/>
      <c r="CG21" s="1046"/>
      <c r="CH21" s="1021"/>
      <c r="CI21" s="1022"/>
      <c r="CJ21" s="1022"/>
      <c r="CK21" s="1022"/>
      <c r="CL21" s="1023"/>
      <c r="CM21" s="1021"/>
      <c r="CN21" s="1022"/>
      <c r="CO21" s="1022"/>
      <c r="CP21" s="1022"/>
      <c r="CQ21" s="1023"/>
      <c r="CR21" s="1021"/>
      <c r="CS21" s="1022"/>
      <c r="CT21" s="1022"/>
      <c r="CU21" s="1022"/>
      <c r="CV21" s="1023"/>
      <c r="CW21" s="1021"/>
      <c r="CX21" s="1022"/>
      <c r="CY21" s="1022"/>
      <c r="CZ21" s="1022"/>
      <c r="DA21" s="1023"/>
      <c r="DB21" s="1021"/>
      <c r="DC21" s="1022"/>
      <c r="DD21" s="1022"/>
      <c r="DE21" s="1022"/>
      <c r="DF21" s="1023"/>
      <c r="DG21" s="1021"/>
      <c r="DH21" s="1022"/>
      <c r="DI21" s="1022"/>
      <c r="DJ21" s="1022"/>
      <c r="DK21" s="1023"/>
      <c r="DL21" s="1021"/>
      <c r="DM21" s="1022"/>
      <c r="DN21" s="1022"/>
      <c r="DO21" s="1022"/>
      <c r="DP21" s="1023"/>
      <c r="DQ21" s="1021"/>
      <c r="DR21" s="1022"/>
      <c r="DS21" s="1022"/>
      <c r="DT21" s="1022"/>
      <c r="DU21" s="1023"/>
      <c r="DV21" s="1024"/>
      <c r="DW21" s="1025"/>
      <c r="DX21" s="1025"/>
      <c r="DY21" s="1025"/>
      <c r="DZ21" s="1026"/>
      <c r="EA21" s="216"/>
    </row>
    <row r="22" spans="1:131" s="217" customFormat="1" ht="26.25" customHeight="1" x14ac:dyDescent="0.25">
      <c r="A22" s="220">
        <v>16</v>
      </c>
      <c r="B22" s="1062"/>
      <c r="C22" s="1063"/>
      <c r="D22" s="1063"/>
      <c r="E22" s="1063"/>
      <c r="F22" s="1063"/>
      <c r="G22" s="1063"/>
      <c r="H22" s="1063"/>
      <c r="I22" s="1063"/>
      <c r="J22" s="1063"/>
      <c r="K22" s="1063"/>
      <c r="L22" s="1063"/>
      <c r="M22" s="1063"/>
      <c r="N22" s="1063"/>
      <c r="O22" s="1063"/>
      <c r="P22" s="1064"/>
      <c r="Q22" s="1106"/>
      <c r="R22" s="1107"/>
      <c r="S22" s="1107"/>
      <c r="T22" s="1107"/>
      <c r="U22" s="1107"/>
      <c r="V22" s="1107"/>
      <c r="W22" s="1107"/>
      <c r="X22" s="1107"/>
      <c r="Y22" s="1107"/>
      <c r="Z22" s="1107"/>
      <c r="AA22" s="1107"/>
      <c r="AB22" s="1107"/>
      <c r="AC22" s="1107"/>
      <c r="AD22" s="1107"/>
      <c r="AE22" s="1108"/>
      <c r="AF22" s="1067"/>
      <c r="AG22" s="1068"/>
      <c r="AH22" s="1068"/>
      <c r="AI22" s="1068"/>
      <c r="AJ22" s="1069"/>
      <c r="AK22" s="1109"/>
      <c r="AL22" s="1110"/>
      <c r="AM22" s="1110"/>
      <c r="AN22" s="1110"/>
      <c r="AO22" s="1110"/>
      <c r="AP22" s="1110"/>
      <c r="AQ22" s="1110"/>
      <c r="AR22" s="1110"/>
      <c r="AS22" s="1110"/>
      <c r="AT22" s="1110"/>
      <c r="AU22" s="1111"/>
      <c r="AV22" s="1111"/>
      <c r="AW22" s="1111"/>
      <c r="AX22" s="1111"/>
      <c r="AY22" s="1112"/>
      <c r="AZ22" s="1060" t="s">
        <v>377</v>
      </c>
      <c r="BA22" s="1060"/>
      <c r="BB22" s="1060"/>
      <c r="BC22" s="1060"/>
      <c r="BD22" s="1061"/>
      <c r="BE22" s="215"/>
      <c r="BF22" s="215"/>
      <c r="BG22" s="215"/>
      <c r="BH22" s="215"/>
      <c r="BI22" s="215"/>
      <c r="BJ22" s="215"/>
      <c r="BK22" s="215"/>
      <c r="BL22" s="215"/>
      <c r="BM22" s="215"/>
      <c r="BN22" s="215"/>
      <c r="BO22" s="215"/>
      <c r="BP22" s="215"/>
      <c r="BQ22" s="220">
        <v>16</v>
      </c>
      <c r="BR22" s="221"/>
      <c r="BS22" s="1024"/>
      <c r="BT22" s="1025"/>
      <c r="BU22" s="1025"/>
      <c r="BV22" s="1025"/>
      <c r="BW22" s="1025"/>
      <c r="BX22" s="1025"/>
      <c r="BY22" s="1025"/>
      <c r="BZ22" s="1025"/>
      <c r="CA22" s="1025"/>
      <c r="CB22" s="1025"/>
      <c r="CC22" s="1025"/>
      <c r="CD22" s="1025"/>
      <c r="CE22" s="1025"/>
      <c r="CF22" s="1025"/>
      <c r="CG22" s="1046"/>
      <c r="CH22" s="1021"/>
      <c r="CI22" s="1022"/>
      <c r="CJ22" s="1022"/>
      <c r="CK22" s="1022"/>
      <c r="CL22" s="1023"/>
      <c r="CM22" s="1021"/>
      <c r="CN22" s="1022"/>
      <c r="CO22" s="1022"/>
      <c r="CP22" s="1022"/>
      <c r="CQ22" s="1023"/>
      <c r="CR22" s="1021"/>
      <c r="CS22" s="1022"/>
      <c r="CT22" s="1022"/>
      <c r="CU22" s="1022"/>
      <c r="CV22" s="1023"/>
      <c r="CW22" s="1021"/>
      <c r="CX22" s="1022"/>
      <c r="CY22" s="1022"/>
      <c r="CZ22" s="1022"/>
      <c r="DA22" s="1023"/>
      <c r="DB22" s="1021"/>
      <c r="DC22" s="1022"/>
      <c r="DD22" s="1022"/>
      <c r="DE22" s="1022"/>
      <c r="DF22" s="1023"/>
      <c r="DG22" s="1021"/>
      <c r="DH22" s="1022"/>
      <c r="DI22" s="1022"/>
      <c r="DJ22" s="1022"/>
      <c r="DK22" s="1023"/>
      <c r="DL22" s="1021"/>
      <c r="DM22" s="1022"/>
      <c r="DN22" s="1022"/>
      <c r="DO22" s="1022"/>
      <c r="DP22" s="1023"/>
      <c r="DQ22" s="1021"/>
      <c r="DR22" s="1022"/>
      <c r="DS22" s="1022"/>
      <c r="DT22" s="1022"/>
      <c r="DU22" s="1023"/>
      <c r="DV22" s="1024"/>
      <c r="DW22" s="1025"/>
      <c r="DX22" s="1025"/>
      <c r="DY22" s="1025"/>
      <c r="DZ22" s="1026"/>
      <c r="EA22" s="216"/>
    </row>
    <row r="23" spans="1:131" s="217" customFormat="1" ht="26.25" customHeight="1" thickBot="1" x14ac:dyDescent="0.3">
      <c r="A23" s="222" t="s">
        <v>378</v>
      </c>
      <c r="B23" s="972" t="s">
        <v>379</v>
      </c>
      <c r="C23" s="973"/>
      <c r="D23" s="973"/>
      <c r="E23" s="973"/>
      <c r="F23" s="973"/>
      <c r="G23" s="973"/>
      <c r="H23" s="973"/>
      <c r="I23" s="973"/>
      <c r="J23" s="973"/>
      <c r="K23" s="973"/>
      <c r="L23" s="973"/>
      <c r="M23" s="973"/>
      <c r="N23" s="973"/>
      <c r="O23" s="973"/>
      <c r="P23" s="983"/>
      <c r="Q23" s="1099">
        <f>Q7+Q8</f>
        <v>7526</v>
      </c>
      <c r="R23" s="1093"/>
      <c r="S23" s="1093"/>
      <c r="T23" s="1093"/>
      <c r="U23" s="1093"/>
      <c r="V23" s="1100">
        <f t="shared" ref="V23" si="0">V7+V8</f>
        <v>7223</v>
      </c>
      <c r="W23" s="1097"/>
      <c r="X23" s="1097"/>
      <c r="Y23" s="1097"/>
      <c r="Z23" s="1101"/>
      <c r="AA23" s="1100">
        <f t="shared" ref="AA23" si="1">AA7+AA8</f>
        <v>302</v>
      </c>
      <c r="AB23" s="1097"/>
      <c r="AC23" s="1097"/>
      <c r="AD23" s="1097"/>
      <c r="AE23" s="1098"/>
      <c r="AF23" s="1102">
        <v>281</v>
      </c>
      <c r="AG23" s="1093"/>
      <c r="AH23" s="1093"/>
      <c r="AI23" s="1093"/>
      <c r="AJ23" s="1103"/>
      <c r="AK23" s="1104"/>
      <c r="AL23" s="1105"/>
      <c r="AM23" s="1105"/>
      <c r="AN23" s="1105"/>
      <c r="AO23" s="1105"/>
      <c r="AP23" s="1093">
        <f>AP7</f>
        <v>4487</v>
      </c>
      <c r="AQ23" s="1093"/>
      <c r="AR23" s="1093"/>
      <c r="AS23" s="1093"/>
      <c r="AT23" s="1093"/>
      <c r="AU23" s="1094"/>
      <c r="AV23" s="1094"/>
      <c r="AW23" s="1094"/>
      <c r="AX23" s="1094"/>
      <c r="AY23" s="1095"/>
      <c r="AZ23" s="1096" t="s">
        <v>122</v>
      </c>
      <c r="BA23" s="1097"/>
      <c r="BB23" s="1097"/>
      <c r="BC23" s="1097"/>
      <c r="BD23" s="1098"/>
      <c r="BE23" s="215"/>
      <c r="BF23" s="215"/>
      <c r="BG23" s="215"/>
      <c r="BH23" s="215"/>
      <c r="BI23" s="215"/>
      <c r="BJ23" s="215"/>
      <c r="BK23" s="215"/>
      <c r="BL23" s="215"/>
      <c r="BM23" s="215"/>
      <c r="BN23" s="215"/>
      <c r="BO23" s="215"/>
      <c r="BP23" s="215"/>
      <c r="BQ23" s="220">
        <v>17</v>
      </c>
      <c r="BR23" s="221"/>
      <c r="BS23" s="1024"/>
      <c r="BT23" s="1025"/>
      <c r="BU23" s="1025"/>
      <c r="BV23" s="1025"/>
      <c r="BW23" s="1025"/>
      <c r="BX23" s="1025"/>
      <c r="BY23" s="1025"/>
      <c r="BZ23" s="1025"/>
      <c r="CA23" s="1025"/>
      <c r="CB23" s="1025"/>
      <c r="CC23" s="1025"/>
      <c r="CD23" s="1025"/>
      <c r="CE23" s="1025"/>
      <c r="CF23" s="1025"/>
      <c r="CG23" s="1046"/>
      <c r="CH23" s="1021"/>
      <c r="CI23" s="1022"/>
      <c r="CJ23" s="1022"/>
      <c r="CK23" s="1022"/>
      <c r="CL23" s="1023"/>
      <c r="CM23" s="1021"/>
      <c r="CN23" s="1022"/>
      <c r="CO23" s="1022"/>
      <c r="CP23" s="1022"/>
      <c r="CQ23" s="1023"/>
      <c r="CR23" s="1021"/>
      <c r="CS23" s="1022"/>
      <c r="CT23" s="1022"/>
      <c r="CU23" s="1022"/>
      <c r="CV23" s="1023"/>
      <c r="CW23" s="1021"/>
      <c r="CX23" s="1022"/>
      <c r="CY23" s="1022"/>
      <c r="CZ23" s="1022"/>
      <c r="DA23" s="1023"/>
      <c r="DB23" s="1021"/>
      <c r="DC23" s="1022"/>
      <c r="DD23" s="1022"/>
      <c r="DE23" s="1022"/>
      <c r="DF23" s="1023"/>
      <c r="DG23" s="1021"/>
      <c r="DH23" s="1022"/>
      <c r="DI23" s="1022"/>
      <c r="DJ23" s="1022"/>
      <c r="DK23" s="1023"/>
      <c r="DL23" s="1021"/>
      <c r="DM23" s="1022"/>
      <c r="DN23" s="1022"/>
      <c r="DO23" s="1022"/>
      <c r="DP23" s="1023"/>
      <c r="DQ23" s="1021"/>
      <c r="DR23" s="1022"/>
      <c r="DS23" s="1022"/>
      <c r="DT23" s="1022"/>
      <c r="DU23" s="1023"/>
      <c r="DV23" s="1024"/>
      <c r="DW23" s="1025"/>
      <c r="DX23" s="1025"/>
      <c r="DY23" s="1025"/>
      <c r="DZ23" s="1026"/>
      <c r="EA23" s="216"/>
    </row>
    <row r="24" spans="1:131" s="217" customFormat="1" ht="26.25" customHeight="1" x14ac:dyDescent="0.25">
      <c r="A24" s="1092" t="s">
        <v>380</v>
      </c>
      <c r="B24" s="1092"/>
      <c r="C24" s="1092"/>
      <c r="D24" s="1092"/>
      <c r="E24" s="1092"/>
      <c r="F24" s="1092"/>
      <c r="G24" s="1092"/>
      <c r="H24" s="1092"/>
      <c r="I24" s="1092"/>
      <c r="J24" s="1092"/>
      <c r="K24" s="1092"/>
      <c r="L24" s="1092"/>
      <c r="M24" s="1092"/>
      <c r="N24" s="1092"/>
      <c r="O24" s="1092"/>
      <c r="P24" s="1092"/>
      <c r="Q24" s="1092"/>
      <c r="R24" s="1092"/>
      <c r="S24" s="1092"/>
      <c r="T24" s="1092"/>
      <c r="U24" s="1092"/>
      <c r="V24" s="1092"/>
      <c r="W24" s="1092"/>
      <c r="X24" s="1092"/>
      <c r="Y24" s="1092"/>
      <c r="Z24" s="1092"/>
      <c r="AA24" s="1092"/>
      <c r="AB24" s="1092"/>
      <c r="AC24" s="1092"/>
      <c r="AD24" s="1092"/>
      <c r="AE24" s="1092"/>
      <c r="AF24" s="1092"/>
      <c r="AG24" s="1092"/>
      <c r="AH24" s="1092"/>
      <c r="AI24" s="1092"/>
      <c r="AJ24" s="1092"/>
      <c r="AK24" s="1092"/>
      <c r="AL24" s="1092"/>
      <c r="AM24" s="1092"/>
      <c r="AN24" s="1092"/>
      <c r="AO24" s="1092"/>
      <c r="AP24" s="1092"/>
      <c r="AQ24" s="1092"/>
      <c r="AR24" s="1092"/>
      <c r="AS24" s="1092"/>
      <c r="AT24" s="1092"/>
      <c r="AU24" s="1092"/>
      <c r="AV24" s="1092"/>
      <c r="AW24" s="1092"/>
      <c r="AX24" s="1092"/>
      <c r="AY24" s="1092"/>
      <c r="AZ24" s="214"/>
      <c r="BA24" s="214"/>
      <c r="BB24" s="214"/>
      <c r="BC24" s="214"/>
      <c r="BD24" s="214"/>
      <c r="BE24" s="215"/>
      <c r="BF24" s="215"/>
      <c r="BG24" s="215"/>
      <c r="BH24" s="215"/>
      <c r="BI24" s="215"/>
      <c r="BJ24" s="215"/>
      <c r="BK24" s="215"/>
      <c r="BL24" s="215"/>
      <c r="BM24" s="215"/>
      <c r="BN24" s="215"/>
      <c r="BO24" s="215"/>
      <c r="BP24" s="215"/>
      <c r="BQ24" s="220">
        <v>18</v>
      </c>
      <c r="BR24" s="221"/>
      <c r="BS24" s="1024"/>
      <c r="BT24" s="1025"/>
      <c r="BU24" s="1025"/>
      <c r="BV24" s="1025"/>
      <c r="BW24" s="1025"/>
      <c r="BX24" s="1025"/>
      <c r="BY24" s="1025"/>
      <c r="BZ24" s="1025"/>
      <c r="CA24" s="1025"/>
      <c r="CB24" s="1025"/>
      <c r="CC24" s="1025"/>
      <c r="CD24" s="1025"/>
      <c r="CE24" s="1025"/>
      <c r="CF24" s="1025"/>
      <c r="CG24" s="1046"/>
      <c r="CH24" s="1021"/>
      <c r="CI24" s="1022"/>
      <c r="CJ24" s="1022"/>
      <c r="CK24" s="1022"/>
      <c r="CL24" s="1023"/>
      <c r="CM24" s="1021"/>
      <c r="CN24" s="1022"/>
      <c r="CO24" s="1022"/>
      <c r="CP24" s="1022"/>
      <c r="CQ24" s="1023"/>
      <c r="CR24" s="1021"/>
      <c r="CS24" s="1022"/>
      <c r="CT24" s="1022"/>
      <c r="CU24" s="1022"/>
      <c r="CV24" s="1023"/>
      <c r="CW24" s="1021"/>
      <c r="CX24" s="1022"/>
      <c r="CY24" s="1022"/>
      <c r="CZ24" s="1022"/>
      <c r="DA24" s="1023"/>
      <c r="DB24" s="1021"/>
      <c r="DC24" s="1022"/>
      <c r="DD24" s="1022"/>
      <c r="DE24" s="1022"/>
      <c r="DF24" s="1023"/>
      <c r="DG24" s="1021"/>
      <c r="DH24" s="1022"/>
      <c r="DI24" s="1022"/>
      <c r="DJ24" s="1022"/>
      <c r="DK24" s="1023"/>
      <c r="DL24" s="1021"/>
      <c r="DM24" s="1022"/>
      <c r="DN24" s="1022"/>
      <c r="DO24" s="1022"/>
      <c r="DP24" s="1023"/>
      <c r="DQ24" s="1021"/>
      <c r="DR24" s="1022"/>
      <c r="DS24" s="1022"/>
      <c r="DT24" s="1022"/>
      <c r="DU24" s="1023"/>
      <c r="DV24" s="1024"/>
      <c r="DW24" s="1025"/>
      <c r="DX24" s="1025"/>
      <c r="DY24" s="1025"/>
      <c r="DZ24" s="1026"/>
      <c r="EA24" s="216"/>
    </row>
    <row r="25" spans="1:131" ht="26.25" customHeight="1" thickBot="1" x14ac:dyDescent="0.3">
      <c r="A25" s="1091" t="s">
        <v>381</v>
      </c>
      <c r="B25" s="1091"/>
      <c r="C25" s="1091"/>
      <c r="D25" s="1091"/>
      <c r="E25" s="1091"/>
      <c r="F25" s="1091"/>
      <c r="G25" s="1091"/>
      <c r="H25" s="1091"/>
      <c r="I25" s="1091"/>
      <c r="J25" s="1091"/>
      <c r="K25" s="1091"/>
      <c r="L25" s="1091"/>
      <c r="M25" s="1091"/>
      <c r="N25" s="1091"/>
      <c r="O25" s="1091"/>
      <c r="P25" s="1091"/>
      <c r="Q25" s="1091"/>
      <c r="R25" s="1091"/>
      <c r="S25" s="1091"/>
      <c r="T25" s="1091"/>
      <c r="U25" s="1091"/>
      <c r="V25" s="1091"/>
      <c r="W25" s="1091"/>
      <c r="X25" s="1091"/>
      <c r="Y25" s="1091"/>
      <c r="Z25" s="1091"/>
      <c r="AA25" s="1091"/>
      <c r="AB25" s="1091"/>
      <c r="AC25" s="1091"/>
      <c r="AD25" s="1091"/>
      <c r="AE25" s="1091"/>
      <c r="AF25" s="1091"/>
      <c r="AG25" s="1091"/>
      <c r="AH25" s="1091"/>
      <c r="AI25" s="1091"/>
      <c r="AJ25" s="1091"/>
      <c r="AK25" s="1091"/>
      <c r="AL25" s="1091"/>
      <c r="AM25" s="1091"/>
      <c r="AN25" s="1091"/>
      <c r="AO25" s="1091"/>
      <c r="AP25" s="1091"/>
      <c r="AQ25" s="1091"/>
      <c r="AR25" s="1091"/>
      <c r="AS25" s="1091"/>
      <c r="AT25" s="1091"/>
      <c r="AU25" s="1091"/>
      <c r="AV25" s="1091"/>
      <c r="AW25" s="1091"/>
      <c r="AX25" s="1091"/>
      <c r="AY25" s="1091"/>
      <c r="AZ25" s="1091"/>
      <c r="BA25" s="1091"/>
      <c r="BB25" s="1091"/>
      <c r="BC25" s="1091"/>
      <c r="BD25" s="1091"/>
      <c r="BE25" s="1091"/>
      <c r="BF25" s="1091"/>
      <c r="BG25" s="1091"/>
      <c r="BH25" s="1091"/>
      <c r="BI25" s="1091"/>
      <c r="BJ25" s="214"/>
      <c r="BK25" s="214"/>
      <c r="BL25" s="214"/>
      <c r="BM25" s="214"/>
      <c r="BN25" s="214"/>
      <c r="BO25" s="223"/>
      <c r="BP25" s="223"/>
      <c r="BQ25" s="220">
        <v>19</v>
      </c>
      <c r="BR25" s="221"/>
      <c r="BS25" s="1024"/>
      <c r="BT25" s="1025"/>
      <c r="BU25" s="1025"/>
      <c r="BV25" s="1025"/>
      <c r="BW25" s="1025"/>
      <c r="BX25" s="1025"/>
      <c r="BY25" s="1025"/>
      <c r="BZ25" s="1025"/>
      <c r="CA25" s="1025"/>
      <c r="CB25" s="1025"/>
      <c r="CC25" s="1025"/>
      <c r="CD25" s="1025"/>
      <c r="CE25" s="1025"/>
      <c r="CF25" s="1025"/>
      <c r="CG25" s="1046"/>
      <c r="CH25" s="1021"/>
      <c r="CI25" s="1022"/>
      <c r="CJ25" s="1022"/>
      <c r="CK25" s="1022"/>
      <c r="CL25" s="1023"/>
      <c r="CM25" s="1021"/>
      <c r="CN25" s="1022"/>
      <c r="CO25" s="1022"/>
      <c r="CP25" s="1022"/>
      <c r="CQ25" s="1023"/>
      <c r="CR25" s="1021"/>
      <c r="CS25" s="1022"/>
      <c r="CT25" s="1022"/>
      <c r="CU25" s="1022"/>
      <c r="CV25" s="1023"/>
      <c r="CW25" s="1021"/>
      <c r="CX25" s="1022"/>
      <c r="CY25" s="1022"/>
      <c r="CZ25" s="1022"/>
      <c r="DA25" s="1023"/>
      <c r="DB25" s="1021"/>
      <c r="DC25" s="1022"/>
      <c r="DD25" s="1022"/>
      <c r="DE25" s="1022"/>
      <c r="DF25" s="1023"/>
      <c r="DG25" s="1021"/>
      <c r="DH25" s="1022"/>
      <c r="DI25" s="1022"/>
      <c r="DJ25" s="1022"/>
      <c r="DK25" s="1023"/>
      <c r="DL25" s="1021"/>
      <c r="DM25" s="1022"/>
      <c r="DN25" s="1022"/>
      <c r="DO25" s="1022"/>
      <c r="DP25" s="1023"/>
      <c r="DQ25" s="1021"/>
      <c r="DR25" s="1022"/>
      <c r="DS25" s="1022"/>
      <c r="DT25" s="1022"/>
      <c r="DU25" s="1023"/>
      <c r="DV25" s="1024"/>
      <c r="DW25" s="1025"/>
      <c r="DX25" s="1025"/>
      <c r="DY25" s="1025"/>
      <c r="DZ25" s="1026"/>
      <c r="EA25" s="212"/>
    </row>
    <row r="26" spans="1:131" ht="26.25" customHeight="1" x14ac:dyDescent="0.25">
      <c r="A26" s="1027" t="s">
        <v>358</v>
      </c>
      <c r="B26" s="1028"/>
      <c r="C26" s="1028"/>
      <c r="D26" s="1028"/>
      <c r="E26" s="1028"/>
      <c r="F26" s="1028"/>
      <c r="G26" s="1028"/>
      <c r="H26" s="1028"/>
      <c r="I26" s="1028"/>
      <c r="J26" s="1028"/>
      <c r="K26" s="1028"/>
      <c r="L26" s="1028"/>
      <c r="M26" s="1028"/>
      <c r="N26" s="1028"/>
      <c r="O26" s="1028"/>
      <c r="P26" s="1029"/>
      <c r="Q26" s="1033" t="s">
        <v>382</v>
      </c>
      <c r="R26" s="1034"/>
      <c r="S26" s="1034"/>
      <c r="T26" s="1034"/>
      <c r="U26" s="1035"/>
      <c r="V26" s="1033" t="s">
        <v>383</v>
      </c>
      <c r="W26" s="1034"/>
      <c r="X26" s="1034"/>
      <c r="Y26" s="1034"/>
      <c r="Z26" s="1035"/>
      <c r="AA26" s="1033" t="s">
        <v>384</v>
      </c>
      <c r="AB26" s="1034"/>
      <c r="AC26" s="1034"/>
      <c r="AD26" s="1034"/>
      <c r="AE26" s="1034"/>
      <c r="AF26" s="1087" t="s">
        <v>385</v>
      </c>
      <c r="AG26" s="1040"/>
      <c r="AH26" s="1040"/>
      <c r="AI26" s="1040"/>
      <c r="AJ26" s="1088"/>
      <c r="AK26" s="1034" t="s">
        <v>386</v>
      </c>
      <c r="AL26" s="1034"/>
      <c r="AM26" s="1034"/>
      <c r="AN26" s="1034"/>
      <c r="AO26" s="1035"/>
      <c r="AP26" s="1033" t="s">
        <v>387</v>
      </c>
      <c r="AQ26" s="1034"/>
      <c r="AR26" s="1034"/>
      <c r="AS26" s="1034"/>
      <c r="AT26" s="1035"/>
      <c r="AU26" s="1033" t="s">
        <v>388</v>
      </c>
      <c r="AV26" s="1034"/>
      <c r="AW26" s="1034"/>
      <c r="AX26" s="1034"/>
      <c r="AY26" s="1035"/>
      <c r="AZ26" s="1033" t="s">
        <v>389</v>
      </c>
      <c r="BA26" s="1034"/>
      <c r="BB26" s="1034"/>
      <c r="BC26" s="1034"/>
      <c r="BD26" s="1035"/>
      <c r="BE26" s="1033" t="s">
        <v>365</v>
      </c>
      <c r="BF26" s="1034"/>
      <c r="BG26" s="1034"/>
      <c r="BH26" s="1034"/>
      <c r="BI26" s="1047"/>
      <c r="BJ26" s="214"/>
      <c r="BK26" s="214"/>
      <c r="BL26" s="214"/>
      <c r="BM26" s="214"/>
      <c r="BN26" s="214"/>
      <c r="BO26" s="223"/>
      <c r="BP26" s="223"/>
      <c r="BQ26" s="220">
        <v>20</v>
      </c>
      <c r="BR26" s="221"/>
      <c r="BS26" s="1024"/>
      <c r="BT26" s="1025"/>
      <c r="BU26" s="1025"/>
      <c r="BV26" s="1025"/>
      <c r="BW26" s="1025"/>
      <c r="BX26" s="1025"/>
      <c r="BY26" s="1025"/>
      <c r="BZ26" s="1025"/>
      <c r="CA26" s="1025"/>
      <c r="CB26" s="1025"/>
      <c r="CC26" s="1025"/>
      <c r="CD26" s="1025"/>
      <c r="CE26" s="1025"/>
      <c r="CF26" s="1025"/>
      <c r="CG26" s="1046"/>
      <c r="CH26" s="1021"/>
      <c r="CI26" s="1022"/>
      <c r="CJ26" s="1022"/>
      <c r="CK26" s="1022"/>
      <c r="CL26" s="1023"/>
      <c r="CM26" s="1021"/>
      <c r="CN26" s="1022"/>
      <c r="CO26" s="1022"/>
      <c r="CP26" s="1022"/>
      <c r="CQ26" s="1023"/>
      <c r="CR26" s="1021"/>
      <c r="CS26" s="1022"/>
      <c r="CT26" s="1022"/>
      <c r="CU26" s="1022"/>
      <c r="CV26" s="1023"/>
      <c r="CW26" s="1021"/>
      <c r="CX26" s="1022"/>
      <c r="CY26" s="1022"/>
      <c r="CZ26" s="1022"/>
      <c r="DA26" s="1023"/>
      <c r="DB26" s="1021"/>
      <c r="DC26" s="1022"/>
      <c r="DD26" s="1022"/>
      <c r="DE26" s="1022"/>
      <c r="DF26" s="1023"/>
      <c r="DG26" s="1021"/>
      <c r="DH26" s="1022"/>
      <c r="DI26" s="1022"/>
      <c r="DJ26" s="1022"/>
      <c r="DK26" s="1023"/>
      <c r="DL26" s="1021"/>
      <c r="DM26" s="1022"/>
      <c r="DN26" s="1022"/>
      <c r="DO26" s="1022"/>
      <c r="DP26" s="1023"/>
      <c r="DQ26" s="1021"/>
      <c r="DR26" s="1022"/>
      <c r="DS26" s="1022"/>
      <c r="DT26" s="1022"/>
      <c r="DU26" s="1023"/>
      <c r="DV26" s="1024"/>
      <c r="DW26" s="1025"/>
      <c r="DX26" s="1025"/>
      <c r="DY26" s="1025"/>
      <c r="DZ26" s="1026"/>
      <c r="EA26" s="212"/>
    </row>
    <row r="27" spans="1:131" ht="26.25" customHeight="1" thickBot="1" x14ac:dyDescent="0.3">
      <c r="A27" s="1030"/>
      <c r="B27" s="1031"/>
      <c r="C27" s="1031"/>
      <c r="D27" s="1031"/>
      <c r="E27" s="1031"/>
      <c r="F27" s="1031"/>
      <c r="G27" s="1031"/>
      <c r="H27" s="1031"/>
      <c r="I27" s="1031"/>
      <c r="J27" s="1031"/>
      <c r="K27" s="1031"/>
      <c r="L27" s="1031"/>
      <c r="M27" s="1031"/>
      <c r="N27" s="1031"/>
      <c r="O27" s="1031"/>
      <c r="P27" s="1032"/>
      <c r="Q27" s="1036"/>
      <c r="R27" s="1037"/>
      <c r="S27" s="1037"/>
      <c r="T27" s="1037"/>
      <c r="U27" s="1038"/>
      <c r="V27" s="1036"/>
      <c r="W27" s="1037"/>
      <c r="X27" s="1037"/>
      <c r="Y27" s="1037"/>
      <c r="Z27" s="1038"/>
      <c r="AA27" s="1036"/>
      <c r="AB27" s="1037"/>
      <c r="AC27" s="1037"/>
      <c r="AD27" s="1037"/>
      <c r="AE27" s="1037"/>
      <c r="AF27" s="1089"/>
      <c r="AG27" s="1043"/>
      <c r="AH27" s="1043"/>
      <c r="AI27" s="1043"/>
      <c r="AJ27" s="1090"/>
      <c r="AK27" s="1037"/>
      <c r="AL27" s="1037"/>
      <c r="AM27" s="1037"/>
      <c r="AN27" s="1037"/>
      <c r="AO27" s="1038"/>
      <c r="AP27" s="1036"/>
      <c r="AQ27" s="1037"/>
      <c r="AR27" s="1037"/>
      <c r="AS27" s="1037"/>
      <c r="AT27" s="1038"/>
      <c r="AU27" s="1036"/>
      <c r="AV27" s="1037"/>
      <c r="AW27" s="1037"/>
      <c r="AX27" s="1037"/>
      <c r="AY27" s="1038"/>
      <c r="AZ27" s="1036"/>
      <c r="BA27" s="1037"/>
      <c r="BB27" s="1037"/>
      <c r="BC27" s="1037"/>
      <c r="BD27" s="1038"/>
      <c r="BE27" s="1036"/>
      <c r="BF27" s="1037"/>
      <c r="BG27" s="1037"/>
      <c r="BH27" s="1037"/>
      <c r="BI27" s="1048"/>
      <c r="BJ27" s="214"/>
      <c r="BK27" s="214"/>
      <c r="BL27" s="214"/>
      <c r="BM27" s="214"/>
      <c r="BN27" s="214"/>
      <c r="BO27" s="223"/>
      <c r="BP27" s="223"/>
      <c r="BQ27" s="220">
        <v>21</v>
      </c>
      <c r="BR27" s="221"/>
      <c r="BS27" s="1024"/>
      <c r="BT27" s="1025"/>
      <c r="BU27" s="1025"/>
      <c r="BV27" s="1025"/>
      <c r="BW27" s="1025"/>
      <c r="BX27" s="1025"/>
      <c r="BY27" s="1025"/>
      <c r="BZ27" s="1025"/>
      <c r="CA27" s="1025"/>
      <c r="CB27" s="1025"/>
      <c r="CC27" s="1025"/>
      <c r="CD27" s="1025"/>
      <c r="CE27" s="1025"/>
      <c r="CF27" s="1025"/>
      <c r="CG27" s="1046"/>
      <c r="CH27" s="1021"/>
      <c r="CI27" s="1022"/>
      <c r="CJ27" s="1022"/>
      <c r="CK27" s="1022"/>
      <c r="CL27" s="1023"/>
      <c r="CM27" s="1021"/>
      <c r="CN27" s="1022"/>
      <c r="CO27" s="1022"/>
      <c r="CP27" s="1022"/>
      <c r="CQ27" s="1023"/>
      <c r="CR27" s="1021"/>
      <c r="CS27" s="1022"/>
      <c r="CT27" s="1022"/>
      <c r="CU27" s="1022"/>
      <c r="CV27" s="1023"/>
      <c r="CW27" s="1021"/>
      <c r="CX27" s="1022"/>
      <c r="CY27" s="1022"/>
      <c r="CZ27" s="1022"/>
      <c r="DA27" s="1023"/>
      <c r="DB27" s="1021"/>
      <c r="DC27" s="1022"/>
      <c r="DD27" s="1022"/>
      <c r="DE27" s="1022"/>
      <c r="DF27" s="1023"/>
      <c r="DG27" s="1021"/>
      <c r="DH27" s="1022"/>
      <c r="DI27" s="1022"/>
      <c r="DJ27" s="1022"/>
      <c r="DK27" s="1023"/>
      <c r="DL27" s="1021"/>
      <c r="DM27" s="1022"/>
      <c r="DN27" s="1022"/>
      <c r="DO27" s="1022"/>
      <c r="DP27" s="1023"/>
      <c r="DQ27" s="1021"/>
      <c r="DR27" s="1022"/>
      <c r="DS27" s="1022"/>
      <c r="DT27" s="1022"/>
      <c r="DU27" s="1023"/>
      <c r="DV27" s="1024"/>
      <c r="DW27" s="1025"/>
      <c r="DX27" s="1025"/>
      <c r="DY27" s="1025"/>
      <c r="DZ27" s="1026"/>
      <c r="EA27" s="212"/>
    </row>
    <row r="28" spans="1:131" ht="26.25" customHeight="1" thickTop="1" x14ac:dyDescent="0.25">
      <c r="A28" s="224">
        <v>1</v>
      </c>
      <c r="B28" s="1079" t="s">
        <v>390</v>
      </c>
      <c r="C28" s="1080"/>
      <c r="D28" s="1080"/>
      <c r="E28" s="1080"/>
      <c r="F28" s="1080"/>
      <c r="G28" s="1080"/>
      <c r="H28" s="1080"/>
      <c r="I28" s="1080"/>
      <c r="J28" s="1080"/>
      <c r="K28" s="1080"/>
      <c r="L28" s="1080"/>
      <c r="M28" s="1080"/>
      <c r="N28" s="1080"/>
      <c r="O28" s="1080"/>
      <c r="P28" s="1081"/>
      <c r="Q28" s="1082">
        <v>1287</v>
      </c>
      <c r="R28" s="1083"/>
      <c r="S28" s="1083"/>
      <c r="T28" s="1083"/>
      <c r="U28" s="1083"/>
      <c r="V28" s="1083">
        <v>1234</v>
      </c>
      <c r="W28" s="1083"/>
      <c r="X28" s="1083"/>
      <c r="Y28" s="1083"/>
      <c r="Z28" s="1083"/>
      <c r="AA28" s="1083">
        <v>53</v>
      </c>
      <c r="AB28" s="1083"/>
      <c r="AC28" s="1083"/>
      <c r="AD28" s="1083"/>
      <c r="AE28" s="1084"/>
      <c r="AF28" s="1085">
        <v>53</v>
      </c>
      <c r="AG28" s="1083"/>
      <c r="AH28" s="1083"/>
      <c r="AI28" s="1083"/>
      <c r="AJ28" s="1086"/>
      <c r="AK28" s="1074">
        <v>119</v>
      </c>
      <c r="AL28" s="1075"/>
      <c r="AM28" s="1075"/>
      <c r="AN28" s="1075"/>
      <c r="AO28" s="1075"/>
      <c r="AP28" s="1075" t="s">
        <v>546</v>
      </c>
      <c r="AQ28" s="1075"/>
      <c r="AR28" s="1075"/>
      <c r="AS28" s="1075"/>
      <c r="AT28" s="1075"/>
      <c r="AU28" s="1075" t="s">
        <v>546</v>
      </c>
      <c r="AV28" s="1075"/>
      <c r="AW28" s="1075"/>
      <c r="AX28" s="1075"/>
      <c r="AY28" s="1075"/>
      <c r="AZ28" s="1076"/>
      <c r="BA28" s="1076"/>
      <c r="BB28" s="1076"/>
      <c r="BC28" s="1076"/>
      <c r="BD28" s="1076"/>
      <c r="BE28" s="1077"/>
      <c r="BF28" s="1077"/>
      <c r="BG28" s="1077"/>
      <c r="BH28" s="1077"/>
      <c r="BI28" s="1078"/>
      <c r="BJ28" s="214"/>
      <c r="BK28" s="214"/>
      <c r="BL28" s="214"/>
      <c r="BM28" s="214"/>
      <c r="BN28" s="214"/>
      <c r="BO28" s="223"/>
      <c r="BP28" s="223"/>
      <c r="BQ28" s="220">
        <v>22</v>
      </c>
      <c r="BR28" s="221"/>
      <c r="BS28" s="1024"/>
      <c r="BT28" s="1025"/>
      <c r="BU28" s="1025"/>
      <c r="BV28" s="1025"/>
      <c r="BW28" s="1025"/>
      <c r="BX28" s="1025"/>
      <c r="BY28" s="1025"/>
      <c r="BZ28" s="1025"/>
      <c r="CA28" s="1025"/>
      <c r="CB28" s="1025"/>
      <c r="CC28" s="1025"/>
      <c r="CD28" s="1025"/>
      <c r="CE28" s="1025"/>
      <c r="CF28" s="1025"/>
      <c r="CG28" s="1046"/>
      <c r="CH28" s="1021"/>
      <c r="CI28" s="1022"/>
      <c r="CJ28" s="1022"/>
      <c r="CK28" s="1022"/>
      <c r="CL28" s="1023"/>
      <c r="CM28" s="1021"/>
      <c r="CN28" s="1022"/>
      <c r="CO28" s="1022"/>
      <c r="CP28" s="1022"/>
      <c r="CQ28" s="1023"/>
      <c r="CR28" s="1021"/>
      <c r="CS28" s="1022"/>
      <c r="CT28" s="1022"/>
      <c r="CU28" s="1022"/>
      <c r="CV28" s="1023"/>
      <c r="CW28" s="1021"/>
      <c r="CX28" s="1022"/>
      <c r="CY28" s="1022"/>
      <c r="CZ28" s="1022"/>
      <c r="DA28" s="1023"/>
      <c r="DB28" s="1021"/>
      <c r="DC28" s="1022"/>
      <c r="DD28" s="1022"/>
      <c r="DE28" s="1022"/>
      <c r="DF28" s="1023"/>
      <c r="DG28" s="1021"/>
      <c r="DH28" s="1022"/>
      <c r="DI28" s="1022"/>
      <c r="DJ28" s="1022"/>
      <c r="DK28" s="1023"/>
      <c r="DL28" s="1021"/>
      <c r="DM28" s="1022"/>
      <c r="DN28" s="1022"/>
      <c r="DO28" s="1022"/>
      <c r="DP28" s="1023"/>
      <c r="DQ28" s="1021"/>
      <c r="DR28" s="1022"/>
      <c r="DS28" s="1022"/>
      <c r="DT28" s="1022"/>
      <c r="DU28" s="1023"/>
      <c r="DV28" s="1024"/>
      <c r="DW28" s="1025"/>
      <c r="DX28" s="1025"/>
      <c r="DY28" s="1025"/>
      <c r="DZ28" s="1026"/>
      <c r="EA28" s="212"/>
    </row>
    <row r="29" spans="1:131" ht="26.25" customHeight="1" x14ac:dyDescent="0.25">
      <c r="A29" s="224">
        <v>2</v>
      </c>
      <c r="B29" s="1062" t="s">
        <v>391</v>
      </c>
      <c r="C29" s="1063"/>
      <c r="D29" s="1063"/>
      <c r="E29" s="1063"/>
      <c r="F29" s="1063"/>
      <c r="G29" s="1063"/>
      <c r="H29" s="1063"/>
      <c r="I29" s="1063"/>
      <c r="J29" s="1063"/>
      <c r="K29" s="1063"/>
      <c r="L29" s="1063"/>
      <c r="M29" s="1063"/>
      <c r="N29" s="1063"/>
      <c r="O29" s="1063"/>
      <c r="P29" s="1064"/>
      <c r="Q29" s="1070">
        <v>159</v>
      </c>
      <c r="R29" s="1071"/>
      <c r="S29" s="1071"/>
      <c r="T29" s="1071"/>
      <c r="U29" s="1071"/>
      <c r="V29" s="1071">
        <v>158</v>
      </c>
      <c r="W29" s="1071"/>
      <c r="X29" s="1071"/>
      <c r="Y29" s="1071"/>
      <c r="Z29" s="1071"/>
      <c r="AA29" s="1071">
        <v>1</v>
      </c>
      <c r="AB29" s="1071"/>
      <c r="AC29" s="1071"/>
      <c r="AD29" s="1071"/>
      <c r="AE29" s="1072"/>
      <c r="AF29" s="1067">
        <v>1</v>
      </c>
      <c r="AG29" s="1068"/>
      <c r="AH29" s="1068"/>
      <c r="AI29" s="1068"/>
      <c r="AJ29" s="1069"/>
      <c r="AK29" s="1015">
        <v>48</v>
      </c>
      <c r="AL29" s="1006"/>
      <c r="AM29" s="1006"/>
      <c r="AN29" s="1006"/>
      <c r="AO29" s="1006"/>
      <c r="AP29" s="1006" t="s">
        <v>546</v>
      </c>
      <c r="AQ29" s="1006"/>
      <c r="AR29" s="1006"/>
      <c r="AS29" s="1006"/>
      <c r="AT29" s="1006"/>
      <c r="AU29" s="1006" t="s">
        <v>546</v>
      </c>
      <c r="AV29" s="1006"/>
      <c r="AW29" s="1006"/>
      <c r="AX29" s="1006"/>
      <c r="AY29" s="1006"/>
      <c r="AZ29" s="1073"/>
      <c r="BA29" s="1073"/>
      <c r="BB29" s="1073"/>
      <c r="BC29" s="1073"/>
      <c r="BD29" s="1073"/>
      <c r="BE29" s="1007"/>
      <c r="BF29" s="1007"/>
      <c r="BG29" s="1007"/>
      <c r="BH29" s="1007"/>
      <c r="BI29" s="1008"/>
      <c r="BJ29" s="214"/>
      <c r="BK29" s="214"/>
      <c r="BL29" s="214"/>
      <c r="BM29" s="214"/>
      <c r="BN29" s="214"/>
      <c r="BO29" s="223"/>
      <c r="BP29" s="223"/>
      <c r="BQ29" s="220">
        <v>23</v>
      </c>
      <c r="BR29" s="221"/>
      <c r="BS29" s="1024"/>
      <c r="BT29" s="1025"/>
      <c r="BU29" s="1025"/>
      <c r="BV29" s="1025"/>
      <c r="BW29" s="1025"/>
      <c r="BX29" s="1025"/>
      <c r="BY29" s="1025"/>
      <c r="BZ29" s="1025"/>
      <c r="CA29" s="1025"/>
      <c r="CB29" s="1025"/>
      <c r="CC29" s="1025"/>
      <c r="CD29" s="1025"/>
      <c r="CE29" s="1025"/>
      <c r="CF29" s="1025"/>
      <c r="CG29" s="1046"/>
      <c r="CH29" s="1021"/>
      <c r="CI29" s="1022"/>
      <c r="CJ29" s="1022"/>
      <c r="CK29" s="1022"/>
      <c r="CL29" s="1023"/>
      <c r="CM29" s="1021"/>
      <c r="CN29" s="1022"/>
      <c r="CO29" s="1022"/>
      <c r="CP29" s="1022"/>
      <c r="CQ29" s="1023"/>
      <c r="CR29" s="1021"/>
      <c r="CS29" s="1022"/>
      <c r="CT29" s="1022"/>
      <c r="CU29" s="1022"/>
      <c r="CV29" s="1023"/>
      <c r="CW29" s="1021"/>
      <c r="CX29" s="1022"/>
      <c r="CY29" s="1022"/>
      <c r="CZ29" s="1022"/>
      <c r="DA29" s="1023"/>
      <c r="DB29" s="1021"/>
      <c r="DC29" s="1022"/>
      <c r="DD29" s="1022"/>
      <c r="DE29" s="1022"/>
      <c r="DF29" s="1023"/>
      <c r="DG29" s="1021"/>
      <c r="DH29" s="1022"/>
      <c r="DI29" s="1022"/>
      <c r="DJ29" s="1022"/>
      <c r="DK29" s="1023"/>
      <c r="DL29" s="1021"/>
      <c r="DM29" s="1022"/>
      <c r="DN29" s="1022"/>
      <c r="DO29" s="1022"/>
      <c r="DP29" s="1023"/>
      <c r="DQ29" s="1021"/>
      <c r="DR29" s="1022"/>
      <c r="DS29" s="1022"/>
      <c r="DT29" s="1022"/>
      <c r="DU29" s="1023"/>
      <c r="DV29" s="1024"/>
      <c r="DW29" s="1025"/>
      <c r="DX29" s="1025"/>
      <c r="DY29" s="1025"/>
      <c r="DZ29" s="1026"/>
      <c r="EA29" s="212"/>
    </row>
    <row r="30" spans="1:131" ht="26.25" customHeight="1" x14ac:dyDescent="0.25">
      <c r="A30" s="224">
        <v>3</v>
      </c>
      <c r="B30" s="1062" t="s">
        <v>392</v>
      </c>
      <c r="C30" s="1063"/>
      <c r="D30" s="1063"/>
      <c r="E30" s="1063"/>
      <c r="F30" s="1063"/>
      <c r="G30" s="1063"/>
      <c r="H30" s="1063"/>
      <c r="I30" s="1063"/>
      <c r="J30" s="1063"/>
      <c r="K30" s="1063"/>
      <c r="L30" s="1063"/>
      <c r="M30" s="1063"/>
      <c r="N30" s="1063"/>
      <c r="O30" s="1063"/>
      <c r="P30" s="1064"/>
      <c r="Q30" s="1070">
        <v>603</v>
      </c>
      <c r="R30" s="1071"/>
      <c r="S30" s="1071"/>
      <c r="T30" s="1071"/>
      <c r="U30" s="1071"/>
      <c r="V30" s="1071">
        <v>578</v>
      </c>
      <c r="W30" s="1071"/>
      <c r="X30" s="1071"/>
      <c r="Y30" s="1071"/>
      <c r="Z30" s="1071"/>
      <c r="AA30" s="1071">
        <v>25</v>
      </c>
      <c r="AB30" s="1071"/>
      <c r="AC30" s="1071"/>
      <c r="AD30" s="1071"/>
      <c r="AE30" s="1072"/>
      <c r="AF30" s="1067">
        <v>32</v>
      </c>
      <c r="AG30" s="1068"/>
      <c r="AH30" s="1068"/>
      <c r="AI30" s="1068"/>
      <c r="AJ30" s="1069"/>
      <c r="AK30" s="1015">
        <v>175</v>
      </c>
      <c r="AL30" s="1006"/>
      <c r="AM30" s="1006"/>
      <c r="AN30" s="1006"/>
      <c r="AO30" s="1006"/>
      <c r="AP30" s="1006">
        <v>3673</v>
      </c>
      <c r="AQ30" s="1006"/>
      <c r="AR30" s="1006"/>
      <c r="AS30" s="1006"/>
      <c r="AT30" s="1006"/>
      <c r="AU30" s="1006">
        <v>3504</v>
      </c>
      <c r="AV30" s="1006"/>
      <c r="AW30" s="1006"/>
      <c r="AX30" s="1006"/>
      <c r="AY30" s="1006"/>
      <c r="AZ30" s="1073" t="s">
        <v>546</v>
      </c>
      <c r="BA30" s="1073"/>
      <c r="BB30" s="1073"/>
      <c r="BC30" s="1073"/>
      <c r="BD30" s="1073"/>
      <c r="BE30" s="1007" t="s">
        <v>393</v>
      </c>
      <c r="BF30" s="1007"/>
      <c r="BG30" s="1007"/>
      <c r="BH30" s="1007"/>
      <c r="BI30" s="1008"/>
      <c r="BJ30" s="214"/>
      <c r="BK30" s="214"/>
      <c r="BL30" s="214"/>
      <c r="BM30" s="214"/>
      <c r="BN30" s="214"/>
      <c r="BO30" s="223"/>
      <c r="BP30" s="223"/>
      <c r="BQ30" s="220">
        <v>24</v>
      </c>
      <c r="BR30" s="221"/>
      <c r="BS30" s="1024"/>
      <c r="BT30" s="1025"/>
      <c r="BU30" s="1025"/>
      <c r="BV30" s="1025"/>
      <c r="BW30" s="1025"/>
      <c r="BX30" s="1025"/>
      <c r="BY30" s="1025"/>
      <c r="BZ30" s="1025"/>
      <c r="CA30" s="1025"/>
      <c r="CB30" s="1025"/>
      <c r="CC30" s="1025"/>
      <c r="CD30" s="1025"/>
      <c r="CE30" s="1025"/>
      <c r="CF30" s="1025"/>
      <c r="CG30" s="1046"/>
      <c r="CH30" s="1021"/>
      <c r="CI30" s="1022"/>
      <c r="CJ30" s="1022"/>
      <c r="CK30" s="1022"/>
      <c r="CL30" s="1023"/>
      <c r="CM30" s="1021"/>
      <c r="CN30" s="1022"/>
      <c r="CO30" s="1022"/>
      <c r="CP30" s="1022"/>
      <c r="CQ30" s="1023"/>
      <c r="CR30" s="1021"/>
      <c r="CS30" s="1022"/>
      <c r="CT30" s="1022"/>
      <c r="CU30" s="1022"/>
      <c r="CV30" s="1023"/>
      <c r="CW30" s="1021"/>
      <c r="CX30" s="1022"/>
      <c r="CY30" s="1022"/>
      <c r="CZ30" s="1022"/>
      <c r="DA30" s="1023"/>
      <c r="DB30" s="1021"/>
      <c r="DC30" s="1022"/>
      <c r="DD30" s="1022"/>
      <c r="DE30" s="1022"/>
      <c r="DF30" s="1023"/>
      <c r="DG30" s="1021"/>
      <c r="DH30" s="1022"/>
      <c r="DI30" s="1022"/>
      <c r="DJ30" s="1022"/>
      <c r="DK30" s="1023"/>
      <c r="DL30" s="1021"/>
      <c r="DM30" s="1022"/>
      <c r="DN30" s="1022"/>
      <c r="DO30" s="1022"/>
      <c r="DP30" s="1023"/>
      <c r="DQ30" s="1021"/>
      <c r="DR30" s="1022"/>
      <c r="DS30" s="1022"/>
      <c r="DT30" s="1022"/>
      <c r="DU30" s="1023"/>
      <c r="DV30" s="1024"/>
      <c r="DW30" s="1025"/>
      <c r="DX30" s="1025"/>
      <c r="DY30" s="1025"/>
      <c r="DZ30" s="1026"/>
      <c r="EA30" s="212"/>
    </row>
    <row r="31" spans="1:131" ht="26.25" customHeight="1" x14ac:dyDescent="0.25">
      <c r="A31" s="224">
        <v>4</v>
      </c>
      <c r="B31" s="1062"/>
      <c r="C31" s="1063"/>
      <c r="D31" s="1063"/>
      <c r="E31" s="1063"/>
      <c r="F31" s="1063"/>
      <c r="G31" s="1063"/>
      <c r="H31" s="1063"/>
      <c r="I31" s="1063"/>
      <c r="J31" s="1063"/>
      <c r="K31" s="1063"/>
      <c r="L31" s="1063"/>
      <c r="M31" s="1063"/>
      <c r="N31" s="1063"/>
      <c r="O31" s="1063"/>
      <c r="P31" s="1064"/>
      <c r="Q31" s="1070"/>
      <c r="R31" s="1071"/>
      <c r="S31" s="1071"/>
      <c r="T31" s="1071"/>
      <c r="U31" s="1071"/>
      <c r="V31" s="1071"/>
      <c r="W31" s="1071"/>
      <c r="X31" s="1071"/>
      <c r="Y31" s="1071"/>
      <c r="Z31" s="1071"/>
      <c r="AA31" s="1071"/>
      <c r="AB31" s="1071"/>
      <c r="AC31" s="1071"/>
      <c r="AD31" s="1071"/>
      <c r="AE31" s="1072"/>
      <c r="AF31" s="1067"/>
      <c r="AG31" s="1068"/>
      <c r="AH31" s="1068"/>
      <c r="AI31" s="1068"/>
      <c r="AJ31" s="1069"/>
      <c r="AK31" s="1015"/>
      <c r="AL31" s="1006"/>
      <c r="AM31" s="1006"/>
      <c r="AN31" s="1006"/>
      <c r="AO31" s="1006"/>
      <c r="AP31" s="1006"/>
      <c r="AQ31" s="1006"/>
      <c r="AR31" s="1006"/>
      <c r="AS31" s="1006"/>
      <c r="AT31" s="1006"/>
      <c r="AU31" s="1006"/>
      <c r="AV31" s="1006"/>
      <c r="AW31" s="1006"/>
      <c r="AX31" s="1006"/>
      <c r="AY31" s="1006"/>
      <c r="AZ31" s="1073"/>
      <c r="BA31" s="1073"/>
      <c r="BB31" s="1073"/>
      <c r="BC31" s="1073"/>
      <c r="BD31" s="1073"/>
      <c r="BE31" s="1007"/>
      <c r="BF31" s="1007"/>
      <c r="BG31" s="1007"/>
      <c r="BH31" s="1007"/>
      <c r="BI31" s="1008"/>
      <c r="BJ31" s="214"/>
      <c r="BK31" s="214"/>
      <c r="BL31" s="214"/>
      <c r="BM31" s="214"/>
      <c r="BN31" s="214"/>
      <c r="BO31" s="223"/>
      <c r="BP31" s="223"/>
      <c r="BQ31" s="220">
        <v>25</v>
      </c>
      <c r="BR31" s="221"/>
      <c r="BS31" s="1024"/>
      <c r="BT31" s="1025"/>
      <c r="BU31" s="1025"/>
      <c r="BV31" s="1025"/>
      <c r="BW31" s="1025"/>
      <c r="BX31" s="1025"/>
      <c r="BY31" s="1025"/>
      <c r="BZ31" s="1025"/>
      <c r="CA31" s="1025"/>
      <c r="CB31" s="1025"/>
      <c r="CC31" s="1025"/>
      <c r="CD31" s="1025"/>
      <c r="CE31" s="1025"/>
      <c r="CF31" s="1025"/>
      <c r="CG31" s="1046"/>
      <c r="CH31" s="1021"/>
      <c r="CI31" s="1022"/>
      <c r="CJ31" s="1022"/>
      <c r="CK31" s="1022"/>
      <c r="CL31" s="1023"/>
      <c r="CM31" s="1021"/>
      <c r="CN31" s="1022"/>
      <c r="CO31" s="1022"/>
      <c r="CP31" s="1022"/>
      <c r="CQ31" s="1023"/>
      <c r="CR31" s="1021"/>
      <c r="CS31" s="1022"/>
      <c r="CT31" s="1022"/>
      <c r="CU31" s="1022"/>
      <c r="CV31" s="1023"/>
      <c r="CW31" s="1021"/>
      <c r="CX31" s="1022"/>
      <c r="CY31" s="1022"/>
      <c r="CZ31" s="1022"/>
      <c r="DA31" s="1023"/>
      <c r="DB31" s="1021"/>
      <c r="DC31" s="1022"/>
      <c r="DD31" s="1022"/>
      <c r="DE31" s="1022"/>
      <c r="DF31" s="1023"/>
      <c r="DG31" s="1021"/>
      <c r="DH31" s="1022"/>
      <c r="DI31" s="1022"/>
      <c r="DJ31" s="1022"/>
      <c r="DK31" s="1023"/>
      <c r="DL31" s="1021"/>
      <c r="DM31" s="1022"/>
      <c r="DN31" s="1022"/>
      <c r="DO31" s="1022"/>
      <c r="DP31" s="1023"/>
      <c r="DQ31" s="1021"/>
      <c r="DR31" s="1022"/>
      <c r="DS31" s="1022"/>
      <c r="DT31" s="1022"/>
      <c r="DU31" s="1023"/>
      <c r="DV31" s="1024"/>
      <c r="DW31" s="1025"/>
      <c r="DX31" s="1025"/>
      <c r="DY31" s="1025"/>
      <c r="DZ31" s="1026"/>
      <c r="EA31" s="212"/>
    </row>
    <row r="32" spans="1:131" ht="26.25" customHeight="1" x14ac:dyDescent="0.25">
      <c r="A32" s="224">
        <v>5</v>
      </c>
      <c r="B32" s="1062"/>
      <c r="C32" s="1063"/>
      <c r="D32" s="1063"/>
      <c r="E32" s="1063"/>
      <c r="F32" s="1063"/>
      <c r="G32" s="1063"/>
      <c r="H32" s="1063"/>
      <c r="I32" s="1063"/>
      <c r="J32" s="1063"/>
      <c r="K32" s="1063"/>
      <c r="L32" s="1063"/>
      <c r="M32" s="1063"/>
      <c r="N32" s="1063"/>
      <c r="O32" s="1063"/>
      <c r="P32" s="1064"/>
      <c r="Q32" s="1070"/>
      <c r="R32" s="1071"/>
      <c r="S32" s="1071"/>
      <c r="T32" s="1071"/>
      <c r="U32" s="1071"/>
      <c r="V32" s="1071"/>
      <c r="W32" s="1071"/>
      <c r="X32" s="1071"/>
      <c r="Y32" s="1071"/>
      <c r="Z32" s="1071"/>
      <c r="AA32" s="1071"/>
      <c r="AB32" s="1071"/>
      <c r="AC32" s="1071"/>
      <c r="AD32" s="1071"/>
      <c r="AE32" s="1072"/>
      <c r="AF32" s="1067"/>
      <c r="AG32" s="1068"/>
      <c r="AH32" s="1068"/>
      <c r="AI32" s="1068"/>
      <c r="AJ32" s="1069"/>
      <c r="AK32" s="1015"/>
      <c r="AL32" s="1006"/>
      <c r="AM32" s="1006"/>
      <c r="AN32" s="1006"/>
      <c r="AO32" s="1006"/>
      <c r="AP32" s="1006"/>
      <c r="AQ32" s="1006"/>
      <c r="AR32" s="1006"/>
      <c r="AS32" s="1006"/>
      <c r="AT32" s="1006"/>
      <c r="AU32" s="1006"/>
      <c r="AV32" s="1006"/>
      <c r="AW32" s="1006"/>
      <c r="AX32" s="1006"/>
      <c r="AY32" s="1006"/>
      <c r="AZ32" s="1073"/>
      <c r="BA32" s="1073"/>
      <c r="BB32" s="1073"/>
      <c r="BC32" s="1073"/>
      <c r="BD32" s="1073"/>
      <c r="BE32" s="1007"/>
      <c r="BF32" s="1007"/>
      <c r="BG32" s="1007"/>
      <c r="BH32" s="1007"/>
      <c r="BI32" s="1008"/>
      <c r="BJ32" s="214"/>
      <c r="BK32" s="214"/>
      <c r="BL32" s="214"/>
      <c r="BM32" s="214"/>
      <c r="BN32" s="214"/>
      <c r="BO32" s="223"/>
      <c r="BP32" s="223"/>
      <c r="BQ32" s="220">
        <v>26</v>
      </c>
      <c r="BR32" s="221"/>
      <c r="BS32" s="1024"/>
      <c r="BT32" s="1025"/>
      <c r="BU32" s="1025"/>
      <c r="BV32" s="1025"/>
      <c r="BW32" s="1025"/>
      <c r="BX32" s="1025"/>
      <c r="BY32" s="1025"/>
      <c r="BZ32" s="1025"/>
      <c r="CA32" s="1025"/>
      <c r="CB32" s="1025"/>
      <c r="CC32" s="1025"/>
      <c r="CD32" s="1025"/>
      <c r="CE32" s="1025"/>
      <c r="CF32" s="1025"/>
      <c r="CG32" s="1046"/>
      <c r="CH32" s="1021"/>
      <c r="CI32" s="1022"/>
      <c r="CJ32" s="1022"/>
      <c r="CK32" s="1022"/>
      <c r="CL32" s="1023"/>
      <c r="CM32" s="1021"/>
      <c r="CN32" s="1022"/>
      <c r="CO32" s="1022"/>
      <c r="CP32" s="1022"/>
      <c r="CQ32" s="1023"/>
      <c r="CR32" s="1021"/>
      <c r="CS32" s="1022"/>
      <c r="CT32" s="1022"/>
      <c r="CU32" s="1022"/>
      <c r="CV32" s="1023"/>
      <c r="CW32" s="1021"/>
      <c r="CX32" s="1022"/>
      <c r="CY32" s="1022"/>
      <c r="CZ32" s="1022"/>
      <c r="DA32" s="1023"/>
      <c r="DB32" s="1021"/>
      <c r="DC32" s="1022"/>
      <c r="DD32" s="1022"/>
      <c r="DE32" s="1022"/>
      <c r="DF32" s="1023"/>
      <c r="DG32" s="1021"/>
      <c r="DH32" s="1022"/>
      <c r="DI32" s="1022"/>
      <c r="DJ32" s="1022"/>
      <c r="DK32" s="1023"/>
      <c r="DL32" s="1021"/>
      <c r="DM32" s="1022"/>
      <c r="DN32" s="1022"/>
      <c r="DO32" s="1022"/>
      <c r="DP32" s="1023"/>
      <c r="DQ32" s="1021"/>
      <c r="DR32" s="1022"/>
      <c r="DS32" s="1022"/>
      <c r="DT32" s="1022"/>
      <c r="DU32" s="1023"/>
      <c r="DV32" s="1024"/>
      <c r="DW32" s="1025"/>
      <c r="DX32" s="1025"/>
      <c r="DY32" s="1025"/>
      <c r="DZ32" s="1026"/>
      <c r="EA32" s="212"/>
    </row>
    <row r="33" spans="1:131" ht="26.25" customHeight="1" x14ac:dyDescent="0.25">
      <c r="A33" s="224">
        <v>6</v>
      </c>
      <c r="B33" s="1062"/>
      <c r="C33" s="1063"/>
      <c r="D33" s="1063"/>
      <c r="E33" s="1063"/>
      <c r="F33" s="1063"/>
      <c r="G33" s="1063"/>
      <c r="H33" s="1063"/>
      <c r="I33" s="1063"/>
      <c r="J33" s="1063"/>
      <c r="K33" s="1063"/>
      <c r="L33" s="1063"/>
      <c r="M33" s="1063"/>
      <c r="N33" s="1063"/>
      <c r="O33" s="1063"/>
      <c r="P33" s="1064"/>
      <c r="Q33" s="1070"/>
      <c r="R33" s="1071"/>
      <c r="S33" s="1071"/>
      <c r="T33" s="1071"/>
      <c r="U33" s="1071"/>
      <c r="V33" s="1071"/>
      <c r="W33" s="1071"/>
      <c r="X33" s="1071"/>
      <c r="Y33" s="1071"/>
      <c r="Z33" s="1071"/>
      <c r="AA33" s="1071"/>
      <c r="AB33" s="1071"/>
      <c r="AC33" s="1071"/>
      <c r="AD33" s="1071"/>
      <c r="AE33" s="1072"/>
      <c r="AF33" s="1067"/>
      <c r="AG33" s="1068"/>
      <c r="AH33" s="1068"/>
      <c r="AI33" s="1068"/>
      <c r="AJ33" s="1069"/>
      <c r="AK33" s="1015"/>
      <c r="AL33" s="1006"/>
      <c r="AM33" s="1006"/>
      <c r="AN33" s="1006"/>
      <c r="AO33" s="1006"/>
      <c r="AP33" s="1006"/>
      <c r="AQ33" s="1006"/>
      <c r="AR33" s="1006"/>
      <c r="AS33" s="1006"/>
      <c r="AT33" s="1006"/>
      <c r="AU33" s="1006"/>
      <c r="AV33" s="1006"/>
      <c r="AW33" s="1006"/>
      <c r="AX33" s="1006"/>
      <c r="AY33" s="1006"/>
      <c r="AZ33" s="1073"/>
      <c r="BA33" s="1073"/>
      <c r="BB33" s="1073"/>
      <c r="BC33" s="1073"/>
      <c r="BD33" s="1073"/>
      <c r="BE33" s="1007"/>
      <c r="BF33" s="1007"/>
      <c r="BG33" s="1007"/>
      <c r="BH33" s="1007"/>
      <c r="BI33" s="1008"/>
      <c r="BJ33" s="214"/>
      <c r="BK33" s="214"/>
      <c r="BL33" s="214"/>
      <c r="BM33" s="214"/>
      <c r="BN33" s="214"/>
      <c r="BO33" s="223"/>
      <c r="BP33" s="223"/>
      <c r="BQ33" s="220">
        <v>27</v>
      </c>
      <c r="BR33" s="221"/>
      <c r="BS33" s="1024"/>
      <c r="BT33" s="1025"/>
      <c r="BU33" s="1025"/>
      <c r="BV33" s="1025"/>
      <c r="BW33" s="1025"/>
      <c r="BX33" s="1025"/>
      <c r="BY33" s="1025"/>
      <c r="BZ33" s="1025"/>
      <c r="CA33" s="1025"/>
      <c r="CB33" s="1025"/>
      <c r="CC33" s="1025"/>
      <c r="CD33" s="1025"/>
      <c r="CE33" s="1025"/>
      <c r="CF33" s="1025"/>
      <c r="CG33" s="1046"/>
      <c r="CH33" s="1021"/>
      <c r="CI33" s="1022"/>
      <c r="CJ33" s="1022"/>
      <c r="CK33" s="1022"/>
      <c r="CL33" s="1023"/>
      <c r="CM33" s="1021"/>
      <c r="CN33" s="1022"/>
      <c r="CO33" s="1022"/>
      <c r="CP33" s="1022"/>
      <c r="CQ33" s="1023"/>
      <c r="CR33" s="1021"/>
      <c r="CS33" s="1022"/>
      <c r="CT33" s="1022"/>
      <c r="CU33" s="1022"/>
      <c r="CV33" s="1023"/>
      <c r="CW33" s="1021"/>
      <c r="CX33" s="1022"/>
      <c r="CY33" s="1022"/>
      <c r="CZ33" s="1022"/>
      <c r="DA33" s="1023"/>
      <c r="DB33" s="1021"/>
      <c r="DC33" s="1022"/>
      <c r="DD33" s="1022"/>
      <c r="DE33" s="1022"/>
      <c r="DF33" s="1023"/>
      <c r="DG33" s="1021"/>
      <c r="DH33" s="1022"/>
      <c r="DI33" s="1022"/>
      <c r="DJ33" s="1022"/>
      <c r="DK33" s="1023"/>
      <c r="DL33" s="1021"/>
      <c r="DM33" s="1022"/>
      <c r="DN33" s="1022"/>
      <c r="DO33" s="1022"/>
      <c r="DP33" s="1023"/>
      <c r="DQ33" s="1021"/>
      <c r="DR33" s="1022"/>
      <c r="DS33" s="1022"/>
      <c r="DT33" s="1022"/>
      <c r="DU33" s="1023"/>
      <c r="DV33" s="1024"/>
      <c r="DW33" s="1025"/>
      <c r="DX33" s="1025"/>
      <c r="DY33" s="1025"/>
      <c r="DZ33" s="1026"/>
      <c r="EA33" s="212"/>
    </row>
    <row r="34" spans="1:131" ht="26.25" customHeight="1" x14ac:dyDescent="0.25">
      <c r="A34" s="224">
        <v>7</v>
      </c>
      <c r="B34" s="1062"/>
      <c r="C34" s="1063"/>
      <c r="D34" s="1063"/>
      <c r="E34" s="1063"/>
      <c r="F34" s="1063"/>
      <c r="G34" s="1063"/>
      <c r="H34" s="1063"/>
      <c r="I34" s="1063"/>
      <c r="J34" s="1063"/>
      <c r="K34" s="1063"/>
      <c r="L34" s="1063"/>
      <c r="M34" s="1063"/>
      <c r="N34" s="1063"/>
      <c r="O34" s="1063"/>
      <c r="P34" s="1064"/>
      <c r="Q34" s="1070"/>
      <c r="R34" s="1071"/>
      <c r="S34" s="1071"/>
      <c r="T34" s="1071"/>
      <c r="U34" s="1071"/>
      <c r="V34" s="1071"/>
      <c r="W34" s="1071"/>
      <c r="X34" s="1071"/>
      <c r="Y34" s="1071"/>
      <c r="Z34" s="1071"/>
      <c r="AA34" s="1071"/>
      <c r="AB34" s="1071"/>
      <c r="AC34" s="1071"/>
      <c r="AD34" s="1071"/>
      <c r="AE34" s="1072"/>
      <c r="AF34" s="1067"/>
      <c r="AG34" s="1068"/>
      <c r="AH34" s="1068"/>
      <c r="AI34" s="1068"/>
      <c r="AJ34" s="1069"/>
      <c r="AK34" s="1015"/>
      <c r="AL34" s="1006"/>
      <c r="AM34" s="1006"/>
      <c r="AN34" s="1006"/>
      <c r="AO34" s="1006"/>
      <c r="AP34" s="1006"/>
      <c r="AQ34" s="1006"/>
      <c r="AR34" s="1006"/>
      <c r="AS34" s="1006"/>
      <c r="AT34" s="1006"/>
      <c r="AU34" s="1006"/>
      <c r="AV34" s="1006"/>
      <c r="AW34" s="1006"/>
      <c r="AX34" s="1006"/>
      <c r="AY34" s="1006"/>
      <c r="AZ34" s="1073"/>
      <c r="BA34" s="1073"/>
      <c r="BB34" s="1073"/>
      <c r="BC34" s="1073"/>
      <c r="BD34" s="1073"/>
      <c r="BE34" s="1007"/>
      <c r="BF34" s="1007"/>
      <c r="BG34" s="1007"/>
      <c r="BH34" s="1007"/>
      <c r="BI34" s="1008"/>
      <c r="BJ34" s="214"/>
      <c r="BK34" s="214"/>
      <c r="BL34" s="214"/>
      <c r="BM34" s="214"/>
      <c r="BN34" s="214"/>
      <c r="BO34" s="223"/>
      <c r="BP34" s="223"/>
      <c r="BQ34" s="220">
        <v>28</v>
      </c>
      <c r="BR34" s="221"/>
      <c r="BS34" s="1024"/>
      <c r="BT34" s="1025"/>
      <c r="BU34" s="1025"/>
      <c r="BV34" s="1025"/>
      <c r="BW34" s="1025"/>
      <c r="BX34" s="1025"/>
      <c r="BY34" s="1025"/>
      <c r="BZ34" s="1025"/>
      <c r="CA34" s="1025"/>
      <c r="CB34" s="1025"/>
      <c r="CC34" s="1025"/>
      <c r="CD34" s="1025"/>
      <c r="CE34" s="1025"/>
      <c r="CF34" s="1025"/>
      <c r="CG34" s="1046"/>
      <c r="CH34" s="1021"/>
      <c r="CI34" s="1022"/>
      <c r="CJ34" s="1022"/>
      <c r="CK34" s="1022"/>
      <c r="CL34" s="1023"/>
      <c r="CM34" s="1021"/>
      <c r="CN34" s="1022"/>
      <c r="CO34" s="1022"/>
      <c r="CP34" s="1022"/>
      <c r="CQ34" s="1023"/>
      <c r="CR34" s="1021"/>
      <c r="CS34" s="1022"/>
      <c r="CT34" s="1022"/>
      <c r="CU34" s="1022"/>
      <c r="CV34" s="1023"/>
      <c r="CW34" s="1021"/>
      <c r="CX34" s="1022"/>
      <c r="CY34" s="1022"/>
      <c r="CZ34" s="1022"/>
      <c r="DA34" s="1023"/>
      <c r="DB34" s="1021"/>
      <c r="DC34" s="1022"/>
      <c r="DD34" s="1022"/>
      <c r="DE34" s="1022"/>
      <c r="DF34" s="1023"/>
      <c r="DG34" s="1021"/>
      <c r="DH34" s="1022"/>
      <c r="DI34" s="1022"/>
      <c r="DJ34" s="1022"/>
      <c r="DK34" s="1023"/>
      <c r="DL34" s="1021"/>
      <c r="DM34" s="1022"/>
      <c r="DN34" s="1022"/>
      <c r="DO34" s="1022"/>
      <c r="DP34" s="1023"/>
      <c r="DQ34" s="1021"/>
      <c r="DR34" s="1022"/>
      <c r="DS34" s="1022"/>
      <c r="DT34" s="1022"/>
      <c r="DU34" s="1023"/>
      <c r="DV34" s="1024"/>
      <c r="DW34" s="1025"/>
      <c r="DX34" s="1025"/>
      <c r="DY34" s="1025"/>
      <c r="DZ34" s="1026"/>
      <c r="EA34" s="212"/>
    </row>
    <row r="35" spans="1:131" ht="26.25" customHeight="1" x14ac:dyDescent="0.25">
      <c r="A35" s="224">
        <v>8</v>
      </c>
      <c r="B35" s="1062"/>
      <c r="C35" s="1063"/>
      <c r="D35" s="1063"/>
      <c r="E35" s="1063"/>
      <c r="F35" s="1063"/>
      <c r="G35" s="1063"/>
      <c r="H35" s="1063"/>
      <c r="I35" s="1063"/>
      <c r="J35" s="1063"/>
      <c r="K35" s="1063"/>
      <c r="L35" s="1063"/>
      <c r="M35" s="1063"/>
      <c r="N35" s="1063"/>
      <c r="O35" s="1063"/>
      <c r="P35" s="1064"/>
      <c r="Q35" s="1070"/>
      <c r="R35" s="1071"/>
      <c r="S35" s="1071"/>
      <c r="T35" s="1071"/>
      <c r="U35" s="1071"/>
      <c r="V35" s="1071"/>
      <c r="W35" s="1071"/>
      <c r="X35" s="1071"/>
      <c r="Y35" s="1071"/>
      <c r="Z35" s="1071"/>
      <c r="AA35" s="1071"/>
      <c r="AB35" s="1071"/>
      <c r="AC35" s="1071"/>
      <c r="AD35" s="1071"/>
      <c r="AE35" s="1072"/>
      <c r="AF35" s="1067"/>
      <c r="AG35" s="1068"/>
      <c r="AH35" s="1068"/>
      <c r="AI35" s="1068"/>
      <c r="AJ35" s="1069"/>
      <c r="AK35" s="1015"/>
      <c r="AL35" s="1006"/>
      <c r="AM35" s="1006"/>
      <c r="AN35" s="1006"/>
      <c r="AO35" s="1006"/>
      <c r="AP35" s="1006"/>
      <c r="AQ35" s="1006"/>
      <c r="AR35" s="1006"/>
      <c r="AS35" s="1006"/>
      <c r="AT35" s="1006"/>
      <c r="AU35" s="1006"/>
      <c r="AV35" s="1006"/>
      <c r="AW35" s="1006"/>
      <c r="AX35" s="1006"/>
      <c r="AY35" s="1006"/>
      <c r="AZ35" s="1073"/>
      <c r="BA35" s="1073"/>
      <c r="BB35" s="1073"/>
      <c r="BC35" s="1073"/>
      <c r="BD35" s="1073"/>
      <c r="BE35" s="1007"/>
      <c r="BF35" s="1007"/>
      <c r="BG35" s="1007"/>
      <c r="BH35" s="1007"/>
      <c r="BI35" s="1008"/>
      <c r="BJ35" s="214"/>
      <c r="BK35" s="214"/>
      <c r="BL35" s="214"/>
      <c r="BM35" s="214"/>
      <c r="BN35" s="214"/>
      <c r="BO35" s="223"/>
      <c r="BP35" s="223"/>
      <c r="BQ35" s="220">
        <v>29</v>
      </c>
      <c r="BR35" s="221"/>
      <c r="BS35" s="1024"/>
      <c r="BT35" s="1025"/>
      <c r="BU35" s="1025"/>
      <c r="BV35" s="1025"/>
      <c r="BW35" s="1025"/>
      <c r="BX35" s="1025"/>
      <c r="BY35" s="1025"/>
      <c r="BZ35" s="1025"/>
      <c r="CA35" s="1025"/>
      <c r="CB35" s="1025"/>
      <c r="CC35" s="1025"/>
      <c r="CD35" s="1025"/>
      <c r="CE35" s="1025"/>
      <c r="CF35" s="1025"/>
      <c r="CG35" s="1046"/>
      <c r="CH35" s="1021"/>
      <c r="CI35" s="1022"/>
      <c r="CJ35" s="1022"/>
      <c r="CK35" s="1022"/>
      <c r="CL35" s="1023"/>
      <c r="CM35" s="1021"/>
      <c r="CN35" s="1022"/>
      <c r="CO35" s="1022"/>
      <c r="CP35" s="1022"/>
      <c r="CQ35" s="1023"/>
      <c r="CR35" s="1021"/>
      <c r="CS35" s="1022"/>
      <c r="CT35" s="1022"/>
      <c r="CU35" s="1022"/>
      <c r="CV35" s="1023"/>
      <c r="CW35" s="1021"/>
      <c r="CX35" s="1022"/>
      <c r="CY35" s="1022"/>
      <c r="CZ35" s="1022"/>
      <c r="DA35" s="1023"/>
      <c r="DB35" s="1021"/>
      <c r="DC35" s="1022"/>
      <c r="DD35" s="1022"/>
      <c r="DE35" s="1022"/>
      <c r="DF35" s="1023"/>
      <c r="DG35" s="1021"/>
      <c r="DH35" s="1022"/>
      <c r="DI35" s="1022"/>
      <c r="DJ35" s="1022"/>
      <c r="DK35" s="1023"/>
      <c r="DL35" s="1021"/>
      <c r="DM35" s="1022"/>
      <c r="DN35" s="1022"/>
      <c r="DO35" s="1022"/>
      <c r="DP35" s="1023"/>
      <c r="DQ35" s="1021"/>
      <c r="DR35" s="1022"/>
      <c r="DS35" s="1022"/>
      <c r="DT35" s="1022"/>
      <c r="DU35" s="1023"/>
      <c r="DV35" s="1024"/>
      <c r="DW35" s="1025"/>
      <c r="DX35" s="1025"/>
      <c r="DY35" s="1025"/>
      <c r="DZ35" s="1026"/>
      <c r="EA35" s="212"/>
    </row>
    <row r="36" spans="1:131" ht="26.25" customHeight="1" x14ac:dyDescent="0.25">
      <c r="A36" s="224">
        <v>9</v>
      </c>
      <c r="B36" s="1062"/>
      <c r="C36" s="1063"/>
      <c r="D36" s="1063"/>
      <c r="E36" s="1063"/>
      <c r="F36" s="1063"/>
      <c r="G36" s="1063"/>
      <c r="H36" s="1063"/>
      <c r="I36" s="1063"/>
      <c r="J36" s="1063"/>
      <c r="K36" s="1063"/>
      <c r="L36" s="1063"/>
      <c r="M36" s="1063"/>
      <c r="N36" s="1063"/>
      <c r="O36" s="1063"/>
      <c r="P36" s="1064"/>
      <c r="Q36" s="1070"/>
      <c r="R36" s="1071"/>
      <c r="S36" s="1071"/>
      <c r="T36" s="1071"/>
      <c r="U36" s="1071"/>
      <c r="V36" s="1071"/>
      <c r="W36" s="1071"/>
      <c r="X36" s="1071"/>
      <c r="Y36" s="1071"/>
      <c r="Z36" s="1071"/>
      <c r="AA36" s="1071"/>
      <c r="AB36" s="1071"/>
      <c r="AC36" s="1071"/>
      <c r="AD36" s="1071"/>
      <c r="AE36" s="1072"/>
      <c r="AF36" s="1067"/>
      <c r="AG36" s="1068"/>
      <c r="AH36" s="1068"/>
      <c r="AI36" s="1068"/>
      <c r="AJ36" s="1069"/>
      <c r="AK36" s="1015"/>
      <c r="AL36" s="1006"/>
      <c r="AM36" s="1006"/>
      <c r="AN36" s="1006"/>
      <c r="AO36" s="1006"/>
      <c r="AP36" s="1006"/>
      <c r="AQ36" s="1006"/>
      <c r="AR36" s="1006"/>
      <c r="AS36" s="1006"/>
      <c r="AT36" s="1006"/>
      <c r="AU36" s="1006"/>
      <c r="AV36" s="1006"/>
      <c r="AW36" s="1006"/>
      <c r="AX36" s="1006"/>
      <c r="AY36" s="1006"/>
      <c r="AZ36" s="1073"/>
      <c r="BA36" s="1073"/>
      <c r="BB36" s="1073"/>
      <c r="BC36" s="1073"/>
      <c r="BD36" s="1073"/>
      <c r="BE36" s="1007"/>
      <c r="BF36" s="1007"/>
      <c r="BG36" s="1007"/>
      <c r="BH36" s="1007"/>
      <c r="BI36" s="1008"/>
      <c r="BJ36" s="214"/>
      <c r="BK36" s="214"/>
      <c r="BL36" s="214"/>
      <c r="BM36" s="214"/>
      <c r="BN36" s="214"/>
      <c r="BO36" s="223"/>
      <c r="BP36" s="223"/>
      <c r="BQ36" s="220">
        <v>30</v>
      </c>
      <c r="BR36" s="221"/>
      <c r="BS36" s="1024"/>
      <c r="BT36" s="1025"/>
      <c r="BU36" s="1025"/>
      <c r="BV36" s="1025"/>
      <c r="BW36" s="1025"/>
      <c r="BX36" s="1025"/>
      <c r="BY36" s="1025"/>
      <c r="BZ36" s="1025"/>
      <c r="CA36" s="1025"/>
      <c r="CB36" s="1025"/>
      <c r="CC36" s="1025"/>
      <c r="CD36" s="1025"/>
      <c r="CE36" s="1025"/>
      <c r="CF36" s="1025"/>
      <c r="CG36" s="1046"/>
      <c r="CH36" s="1021"/>
      <c r="CI36" s="1022"/>
      <c r="CJ36" s="1022"/>
      <c r="CK36" s="1022"/>
      <c r="CL36" s="1023"/>
      <c r="CM36" s="1021"/>
      <c r="CN36" s="1022"/>
      <c r="CO36" s="1022"/>
      <c r="CP36" s="1022"/>
      <c r="CQ36" s="1023"/>
      <c r="CR36" s="1021"/>
      <c r="CS36" s="1022"/>
      <c r="CT36" s="1022"/>
      <c r="CU36" s="1022"/>
      <c r="CV36" s="1023"/>
      <c r="CW36" s="1021"/>
      <c r="CX36" s="1022"/>
      <c r="CY36" s="1022"/>
      <c r="CZ36" s="1022"/>
      <c r="DA36" s="1023"/>
      <c r="DB36" s="1021"/>
      <c r="DC36" s="1022"/>
      <c r="DD36" s="1022"/>
      <c r="DE36" s="1022"/>
      <c r="DF36" s="1023"/>
      <c r="DG36" s="1021"/>
      <c r="DH36" s="1022"/>
      <c r="DI36" s="1022"/>
      <c r="DJ36" s="1022"/>
      <c r="DK36" s="1023"/>
      <c r="DL36" s="1021"/>
      <c r="DM36" s="1022"/>
      <c r="DN36" s="1022"/>
      <c r="DO36" s="1022"/>
      <c r="DP36" s="1023"/>
      <c r="DQ36" s="1021"/>
      <c r="DR36" s="1022"/>
      <c r="DS36" s="1022"/>
      <c r="DT36" s="1022"/>
      <c r="DU36" s="1023"/>
      <c r="DV36" s="1024"/>
      <c r="DW36" s="1025"/>
      <c r="DX36" s="1025"/>
      <c r="DY36" s="1025"/>
      <c r="DZ36" s="1026"/>
      <c r="EA36" s="212"/>
    </row>
    <row r="37" spans="1:131" ht="26.25" customHeight="1" x14ac:dyDescent="0.25">
      <c r="A37" s="224">
        <v>10</v>
      </c>
      <c r="B37" s="1062"/>
      <c r="C37" s="1063"/>
      <c r="D37" s="1063"/>
      <c r="E37" s="1063"/>
      <c r="F37" s="1063"/>
      <c r="G37" s="1063"/>
      <c r="H37" s="1063"/>
      <c r="I37" s="1063"/>
      <c r="J37" s="1063"/>
      <c r="K37" s="1063"/>
      <c r="L37" s="1063"/>
      <c r="M37" s="1063"/>
      <c r="N37" s="1063"/>
      <c r="O37" s="1063"/>
      <c r="P37" s="1064"/>
      <c r="Q37" s="1070"/>
      <c r="R37" s="1071"/>
      <c r="S37" s="1071"/>
      <c r="T37" s="1071"/>
      <c r="U37" s="1071"/>
      <c r="V37" s="1071"/>
      <c r="W37" s="1071"/>
      <c r="X37" s="1071"/>
      <c r="Y37" s="1071"/>
      <c r="Z37" s="1071"/>
      <c r="AA37" s="1071"/>
      <c r="AB37" s="1071"/>
      <c r="AC37" s="1071"/>
      <c r="AD37" s="1071"/>
      <c r="AE37" s="1072"/>
      <c r="AF37" s="1067"/>
      <c r="AG37" s="1068"/>
      <c r="AH37" s="1068"/>
      <c r="AI37" s="1068"/>
      <c r="AJ37" s="1069"/>
      <c r="AK37" s="1015"/>
      <c r="AL37" s="1006"/>
      <c r="AM37" s="1006"/>
      <c r="AN37" s="1006"/>
      <c r="AO37" s="1006"/>
      <c r="AP37" s="1006"/>
      <c r="AQ37" s="1006"/>
      <c r="AR37" s="1006"/>
      <c r="AS37" s="1006"/>
      <c r="AT37" s="1006"/>
      <c r="AU37" s="1006"/>
      <c r="AV37" s="1006"/>
      <c r="AW37" s="1006"/>
      <c r="AX37" s="1006"/>
      <c r="AY37" s="1006"/>
      <c r="AZ37" s="1073"/>
      <c r="BA37" s="1073"/>
      <c r="BB37" s="1073"/>
      <c r="BC37" s="1073"/>
      <c r="BD37" s="1073"/>
      <c r="BE37" s="1007"/>
      <c r="BF37" s="1007"/>
      <c r="BG37" s="1007"/>
      <c r="BH37" s="1007"/>
      <c r="BI37" s="1008"/>
      <c r="BJ37" s="214"/>
      <c r="BK37" s="214"/>
      <c r="BL37" s="214"/>
      <c r="BM37" s="214"/>
      <c r="BN37" s="214"/>
      <c r="BO37" s="223"/>
      <c r="BP37" s="223"/>
      <c r="BQ37" s="220">
        <v>31</v>
      </c>
      <c r="BR37" s="221"/>
      <c r="BS37" s="1024"/>
      <c r="BT37" s="1025"/>
      <c r="BU37" s="1025"/>
      <c r="BV37" s="1025"/>
      <c r="BW37" s="1025"/>
      <c r="BX37" s="1025"/>
      <c r="BY37" s="1025"/>
      <c r="BZ37" s="1025"/>
      <c r="CA37" s="1025"/>
      <c r="CB37" s="1025"/>
      <c r="CC37" s="1025"/>
      <c r="CD37" s="1025"/>
      <c r="CE37" s="1025"/>
      <c r="CF37" s="1025"/>
      <c r="CG37" s="1046"/>
      <c r="CH37" s="1021"/>
      <c r="CI37" s="1022"/>
      <c r="CJ37" s="1022"/>
      <c r="CK37" s="1022"/>
      <c r="CL37" s="1023"/>
      <c r="CM37" s="1021"/>
      <c r="CN37" s="1022"/>
      <c r="CO37" s="1022"/>
      <c r="CP37" s="1022"/>
      <c r="CQ37" s="1023"/>
      <c r="CR37" s="1021"/>
      <c r="CS37" s="1022"/>
      <c r="CT37" s="1022"/>
      <c r="CU37" s="1022"/>
      <c r="CV37" s="1023"/>
      <c r="CW37" s="1021"/>
      <c r="CX37" s="1022"/>
      <c r="CY37" s="1022"/>
      <c r="CZ37" s="1022"/>
      <c r="DA37" s="1023"/>
      <c r="DB37" s="1021"/>
      <c r="DC37" s="1022"/>
      <c r="DD37" s="1022"/>
      <c r="DE37" s="1022"/>
      <c r="DF37" s="1023"/>
      <c r="DG37" s="1021"/>
      <c r="DH37" s="1022"/>
      <c r="DI37" s="1022"/>
      <c r="DJ37" s="1022"/>
      <c r="DK37" s="1023"/>
      <c r="DL37" s="1021"/>
      <c r="DM37" s="1022"/>
      <c r="DN37" s="1022"/>
      <c r="DO37" s="1022"/>
      <c r="DP37" s="1023"/>
      <c r="DQ37" s="1021"/>
      <c r="DR37" s="1022"/>
      <c r="DS37" s="1022"/>
      <c r="DT37" s="1022"/>
      <c r="DU37" s="1023"/>
      <c r="DV37" s="1024"/>
      <c r="DW37" s="1025"/>
      <c r="DX37" s="1025"/>
      <c r="DY37" s="1025"/>
      <c r="DZ37" s="1026"/>
      <c r="EA37" s="212"/>
    </row>
    <row r="38" spans="1:131" ht="26.25" customHeight="1" x14ac:dyDescent="0.25">
      <c r="A38" s="224">
        <v>11</v>
      </c>
      <c r="B38" s="1062"/>
      <c r="C38" s="1063"/>
      <c r="D38" s="1063"/>
      <c r="E38" s="1063"/>
      <c r="F38" s="1063"/>
      <c r="G38" s="1063"/>
      <c r="H38" s="1063"/>
      <c r="I38" s="1063"/>
      <c r="J38" s="1063"/>
      <c r="K38" s="1063"/>
      <c r="L38" s="1063"/>
      <c r="M38" s="1063"/>
      <c r="N38" s="1063"/>
      <c r="O38" s="1063"/>
      <c r="P38" s="1064"/>
      <c r="Q38" s="1070"/>
      <c r="R38" s="1071"/>
      <c r="S38" s="1071"/>
      <c r="T38" s="1071"/>
      <c r="U38" s="1071"/>
      <c r="V38" s="1071"/>
      <c r="W38" s="1071"/>
      <c r="X38" s="1071"/>
      <c r="Y38" s="1071"/>
      <c r="Z38" s="1071"/>
      <c r="AA38" s="1071"/>
      <c r="AB38" s="1071"/>
      <c r="AC38" s="1071"/>
      <c r="AD38" s="1071"/>
      <c r="AE38" s="1072"/>
      <c r="AF38" s="1067"/>
      <c r="AG38" s="1068"/>
      <c r="AH38" s="1068"/>
      <c r="AI38" s="1068"/>
      <c r="AJ38" s="1069"/>
      <c r="AK38" s="1015"/>
      <c r="AL38" s="1006"/>
      <c r="AM38" s="1006"/>
      <c r="AN38" s="1006"/>
      <c r="AO38" s="1006"/>
      <c r="AP38" s="1006"/>
      <c r="AQ38" s="1006"/>
      <c r="AR38" s="1006"/>
      <c r="AS38" s="1006"/>
      <c r="AT38" s="1006"/>
      <c r="AU38" s="1006"/>
      <c r="AV38" s="1006"/>
      <c r="AW38" s="1006"/>
      <c r="AX38" s="1006"/>
      <c r="AY38" s="1006"/>
      <c r="AZ38" s="1073"/>
      <c r="BA38" s="1073"/>
      <c r="BB38" s="1073"/>
      <c r="BC38" s="1073"/>
      <c r="BD38" s="1073"/>
      <c r="BE38" s="1007"/>
      <c r="BF38" s="1007"/>
      <c r="BG38" s="1007"/>
      <c r="BH38" s="1007"/>
      <c r="BI38" s="1008"/>
      <c r="BJ38" s="214"/>
      <c r="BK38" s="214"/>
      <c r="BL38" s="214"/>
      <c r="BM38" s="214"/>
      <c r="BN38" s="214"/>
      <c r="BO38" s="223"/>
      <c r="BP38" s="223"/>
      <c r="BQ38" s="220">
        <v>32</v>
      </c>
      <c r="BR38" s="221"/>
      <c r="BS38" s="1024"/>
      <c r="BT38" s="1025"/>
      <c r="BU38" s="1025"/>
      <c r="BV38" s="1025"/>
      <c r="BW38" s="1025"/>
      <c r="BX38" s="1025"/>
      <c r="BY38" s="1025"/>
      <c r="BZ38" s="1025"/>
      <c r="CA38" s="1025"/>
      <c r="CB38" s="1025"/>
      <c r="CC38" s="1025"/>
      <c r="CD38" s="1025"/>
      <c r="CE38" s="1025"/>
      <c r="CF38" s="1025"/>
      <c r="CG38" s="1046"/>
      <c r="CH38" s="1021"/>
      <c r="CI38" s="1022"/>
      <c r="CJ38" s="1022"/>
      <c r="CK38" s="1022"/>
      <c r="CL38" s="1023"/>
      <c r="CM38" s="1021"/>
      <c r="CN38" s="1022"/>
      <c r="CO38" s="1022"/>
      <c r="CP38" s="1022"/>
      <c r="CQ38" s="1023"/>
      <c r="CR38" s="1021"/>
      <c r="CS38" s="1022"/>
      <c r="CT38" s="1022"/>
      <c r="CU38" s="1022"/>
      <c r="CV38" s="1023"/>
      <c r="CW38" s="1021"/>
      <c r="CX38" s="1022"/>
      <c r="CY38" s="1022"/>
      <c r="CZ38" s="1022"/>
      <c r="DA38" s="1023"/>
      <c r="DB38" s="1021"/>
      <c r="DC38" s="1022"/>
      <c r="DD38" s="1022"/>
      <c r="DE38" s="1022"/>
      <c r="DF38" s="1023"/>
      <c r="DG38" s="1021"/>
      <c r="DH38" s="1022"/>
      <c r="DI38" s="1022"/>
      <c r="DJ38" s="1022"/>
      <c r="DK38" s="1023"/>
      <c r="DL38" s="1021"/>
      <c r="DM38" s="1022"/>
      <c r="DN38" s="1022"/>
      <c r="DO38" s="1022"/>
      <c r="DP38" s="1023"/>
      <c r="DQ38" s="1021"/>
      <c r="DR38" s="1022"/>
      <c r="DS38" s="1022"/>
      <c r="DT38" s="1022"/>
      <c r="DU38" s="1023"/>
      <c r="DV38" s="1024"/>
      <c r="DW38" s="1025"/>
      <c r="DX38" s="1025"/>
      <c r="DY38" s="1025"/>
      <c r="DZ38" s="1026"/>
      <c r="EA38" s="212"/>
    </row>
    <row r="39" spans="1:131" ht="26.25" customHeight="1" x14ac:dyDescent="0.25">
      <c r="A39" s="224">
        <v>12</v>
      </c>
      <c r="B39" s="1062"/>
      <c r="C39" s="1063"/>
      <c r="D39" s="1063"/>
      <c r="E39" s="1063"/>
      <c r="F39" s="1063"/>
      <c r="G39" s="1063"/>
      <c r="H39" s="1063"/>
      <c r="I39" s="1063"/>
      <c r="J39" s="1063"/>
      <c r="K39" s="1063"/>
      <c r="L39" s="1063"/>
      <c r="M39" s="1063"/>
      <c r="N39" s="1063"/>
      <c r="O39" s="1063"/>
      <c r="P39" s="1064"/>
      <c r="Q39" s="1070"/>
      <c r="R39" s="1071"/>
      <c r="S39" s="1071"/>
      <c r="T39" s="1071"/>
      <c r="U39" s="1071"/>
      <c r="V39" s="1071"/>
      <c r="W39" s="1071"/>
      <c r="X39" s="1071"/>
      <c r="Y39" s="1071"/>
      <c r="Z39" s="1071"/>
      <c r="AA39" s="1071"/>
      <c r="AB39" s="1071"/>
      <c r="AC39" s="1071"/>
      <c r="AD39" s="1071"/>
      <c r="AE39" s="1072"/>
      <c r="AF39" s="1067"/>
      <c r="AG39" s="1068"/>
      <c r="AH39" s="1068"/>
      <c r="AI39" s="1068"/>
      <c r="AJ39" s="1069"/>
      <c r="AK39" s="1015"/>
      <c r="AL39" s="1006"/>
      <c r="AM39" s="1006"/>
      <c r="AN39" s="1006"/>
      <c r="AO39" s="1006"/>
      <c r="AP39" s="1006"/>
      <c r="AQ39" s="1006"/>
      <c r="AR39" s="1006"/>
      <c r="AS39" s="1006"/>
      <c r="AT39" s="1006"/>
      <c r="AU39" s="1006"/>
      <c r="AV39" s="1006"/>
      <c r="AW39" s="1006"/>
      <c r="AX39" s="1006"/>
      <c r="AY39" s="1006"/>
      <c r="AZ39" s="1073"/>
      <c r="BA39" s="1073"/>
      <c r="BB39" s="1073"/>
      <c r="BC39" s="1073"/>
      <c r="BD39" s="1073"/>
      <c r="BE39" s="1007"/>
      <c r="BF39" s="1007"/>
      <c r="BG39" s="1007"/>
      <c r="BH39" s="1007"/>
      <c r="BI39" s="1008"/>
      <c r="BJ39" s="214"/>
      <c r="BK39" s="214"/>
      <c r="BL39" s="214"/>
      <c r="BM39" s="214"/>
      <c r="BN39" s="214"/>
      <c r="BO39" s="223"/>
      <c r="BP39" s="223"/>
      <c r="BQ39" s="220">
        <v>33</v>
      </c>
      <c r="BR39" s="221"/>
      <c r="BS39" s="1024"/>
      <c r="BT39" s="1025"/>
      <c r="BU39" s="1025"/>
      <c r="BV39" s="1025"/>
      <c r="BW39" s="1025"/>
      <c r="BX39" s="1025"/>
      <c r="BY39" s="1025"/>
      <c r="BZ39" s="1025"/>
      <c r="CA39" s="1025"/>
      <c r="CB39" s="1025"/>
      <c r="CC39" s="1025"/>
      <c r="CD39" s="1025"/>
      <c r="CE39" s="1025"/>
      <c r="CF39" s="1025"/>
      <c r="CG39" s="1046"/>
      <c r="CH39" s="1021"/>
      <c r="CI39" s="1022"/>
      <c r="CJ39" s="1022"/>
      <c r="CK39" s="1022"/>
      <c r="CL39" s="1023"/>
      <c r="CM39" s="1021"/>
      <c r="CN39" s="1022"/>
      <c r="CO39" s="1022"/>
      <c r="CP39" s="1022"/>
      <c r="CQ39" s="1023"/>
      <c r="CR39" s="1021"/>
      <c r="CS39" s="1022"/>
      <c r="CT39" s="1022"/>
      <c r="CU39" s="1022"/>
      <c r="CV39" s="1023"/>
      <c r="CW39" s="1021"/>
      <c r="CX39" s="1022"/>
      <c r="CY39" s="1022"/>
      <c r="CZ39" s="1022"/>
      <c r="DA39" s="1023"/>
      <c r="DB39" s="1021"/>
      <c r="DC39" s="1022"/>
      <c r="DD39" s="1022"/>
      <c r="DE39" s="1022"/>
      <c r="DF39" s="1023"/>
      <c r="DG39" s="1021"/>
      <c r="DH39" s="1022"/>
      <c r="DI39" s="1022"/>
      <c r="DJ39" s="1022"/>
      <c r="DK39" s="1023"/>
      <c r="DL39" s="1021"/>
      <c r="DM39" s="1022"/>
      <c r="DN39" s="1022"/>
      <c r="DO39" s="1022"/>
      <c r="DP39" s="1023"/>
      <c r="DQ39" s="1021"/>
      <c r="DR39" s="1022"/>
      <c r="DS39" s="1022"/>
      <c r="DT39" s="1022"/>
      <c r="DU39" s="1023"/>
      <c r="DV39" s="1024"/>
      <c r="DW39" s="1025"/>
      <c r="DX39" s="1025"/>
      <c r="DY39" s="1025"/>
      <c r="DZ39" s="1026"/>
      <c r="EA39" s="212"/>
    </row>
    <row r="40" spans="1:131" ht="26.25" customHeight="1" x14ac:dyDescent="0.25">
      <c r="A40" s="220">
        <v>13</v>
      </c>
      <c r="B40" s="1062"/>
      <c r="C40" s="1063"/>
      <c r="D40" s="1063"/>
      <c r="E40" s="1063"/>
      <c r="F40" s="1063"/>
      <c r="G40" s="1063"/>
      <c r="H40" s="1063"/>
      <c r="I40" s="1063"/>
      <c r="J40" s="1063"/>
      <c r="K40" s="1063"/>
      <c r="L40" s="1063"/>
      <c r="M40" s="1063"/>
      <c r="N40" s="1063"/>
      <c r="O40" s="1063"/>
      <c r="P40" s="1064"/>
      <c r="Q40" s="1070"/>
      <c r="R40" s="1071"/>
      <c r="S40" s="1071"/>
      <c r="T40" s="1071"/>
      <c r="U40" s="1071"/>
      <c r="V40" s="1071"/>
      <c r="W40" s="1071"/>
      <c r="X40" s="1071"/>
      <c r="Y40" s="1071"/>
      <c r="Z40" s="1071"/>
      <c r="AA40" s="1071"/>
      <c r="AB40" s="1071"/>
      <c r="AC40" s="1071"/>
      <c r="AD40" s="1071"/>
      <c r="AE40" s="1072"/>
      <c r="AF40" s="1067"/>
      <c r="AG40" s="1068"/>
      <c r="AH40" s="1068"/>
      <c r="AI40" s="1068"/>
      <c r="AJ40" s="1069"/>
      <c r="AK40" s="1015"/>
      <c r="AL40" s="1006"/>
      <c r="AM40" s="1006"/>
      <c r="AN40" s="1006"/>
      <c r="AO40" s="1006"/>
      <c r="AP40" s="1006"/>
      <c r="AQ40" s="1006"/>
      <c r="AR40" s="1006"/>
      <c r="AS40" s="1006"/>
      <c r="AT40" s="1006"/>
      <c r="AU40" s="1006"/>
      <c r="AV40" s="1006"/>
      <c r="AW40" s="1006"/>
      <c r="AX40" s="1006"/>
      <c r="AY40" s="1006"/>
      <c r="AZ40" s="1073"/>
      <c r="BA40" s="1073"/>
      <c r="BB40" s="1073"/>
      <c r="BC40" s="1073"/>
      <c r="BD40" s="1073"/>
      <c r="BE40" s="1007"/>
      <c r="BF40" s="1007"/>
      <c r="BG40" s="1007"/>
      <c r="BH40" s="1007"/>
      <c r="BI40" s="1008"/>
      <c r="BJ40" s="214"/>
      <c r="BK40" s="214"/>
      <c r="BL40" s="214"/>
      <c r="BM40" s="214"/>
      <c r="BN40" s="214"/>
      <c r="BO40" s="223"/>
      <c r="BP40" s="223"/>
      <c r="BQ40" s="220">
        <v>34</v>
      </c>
      <c r="BR40" s="221"/>
      <c r="BS40" s="1024"/>
      <c r="BT40" s="1025"/>
      <c r="BU40" s="1025"/>
      <c r="BV40" s="1025"/>
      <c r="BW40" s="1025"/>
      <c r="BX40" s="1025"/>
      <c r="BY40" s="1025"/>
      <c r="BZ40" s="1025"/>
      <c r="CA40" s="1025"/>
      <c r="CB40" s="1025"/>
      <c r="CC40" s="1025"/>
      <c r="CD40" s="1025"/>
      <c r="CE40" s="1025"/>
      <c r="CF40" s="1025"/>
      <c r="CG40" s="1046"/>
      <c r="CH40" s="1021"/>
      <c r="CI40" s="1022"/>
      <c r="CJ40" s="1022"/>
      <c r="CK40" s="1022"/>
      <c r="CL40" s="1023"/>
      <c r="CM40" s="1021"/>
      <c r="CN40" s="1022"/>
      <c r="CO40" s="1022"/>
      <c r="CP40" s="1022"/>
      <c r="CQ40" s="1023"/>
      <c r="CR40" s="1021"/>
      <c r="CS40" s="1022"/>
      <c r="CT40" s="1022"/>
      <c r="CU40" s="1022"/>
      <c r="CV40" s="1023"/>
      <c r="CW40" s="1021"/>
      <c r="CX40" s="1022"/>
      <c r="CY40" s="1022"/>
      <c r="CZ40" s="1022"/>
      <c r="DA40" s="1023"/>
      <c r="DB40" s="1021"/>
      <c r="DC40" s="1022"/>
      <c r="DD40" s="1022"/>
      <c r="DE40" s="1022"/>
      <c r="DF40" s="1023"/>
      <c r="DG40" s="1021"/>
      <c r="DH40" s="1022"/>
      <c r="DI40" s="1022"/>
      <c r="DJ40" s="1022"/>
      <c r="DK40" s="1023"/>
      <c r="DL40" s="1021"/>
      <c r="DM40" s="1022"/>
      <c r="DN40" s="1022"/>
      <c r="DO40" s="1022"/>
      <c r="DP40" s="1023"/>
      <c r="DQ40" s="1021"/>
      <c r="DR40" s="1022"/>
      <c r="DS40" s="1022"/>
      <c r="DT40" s="1022"/>
      <c r="DU40" s="1023"/>
      <c r="DV40" s="1024"/>
      <c r="DW40" s="1025"/>
      <c r="DX40" s="1025"/>
      <c r="DY40" s="1025"/>
      <c r="DZ40" s="1026"/>
      <c r="EA40" s="212"/>
    </row>
    <row r="41" spans="1:131" ht="26.25" customHeight="1" x14ac:dyDescent="0.25">
      <c r="A41" s="220">
        <v>14</v>
      </c>
      <c r="B41" s="1062"/>
      <c r="C41" s="1063"/>
      <c r="D41" s="1063"/>
      <c r="E41" s="1063"/>
      <c r="F41" s="1063"/>
      <c r="G41" s="1063"/>
      <c r="H41" s="1063"/>
      <c r="I41" s="1063"/>
      <c r="J41" s="1063"/>
      <c r="K41" s="1063"/>
      <c r="L41" s="1063"/>
      <c r="M41" s="1063"/>
      <c r="N41" s="1063"/>
      <c r="O41" s="1063"/>
      <c r="P41" s="1064"/>
      <c r="Q41" s="1070"/>
      <c r="R41" s="1071"/>
      <c r="S41" s="1071"/>
      <c r="T41" s="1071"/>
      <c r="U41" s="1071"/>
      <c r="V41" s="1071"/>
      <c r="W41" s="1071"/>
      <c r="X41" s="1071"/>
      <c r="Y41" s="1071"/>
      <c r="Z41" s="1071"/>
      <c r="AA41" s="1071"/>
      <c r="AB41" s="1071"/>
      <c r="AC41" s="1071"/>
      <c r="AD41" s="1071"/>
      <c r="AE41" s="1072"/>
      <c r="AF41" s="1067"/>
      <c r="AG41" s="1068"/>
      <c r="AH41" s="1068"/>
      <c r="AI41" s="1068"/>
      <c r="AJ41" s="1069"/>
      <c r="AK41" s="1015"/>
      <c r="AL41" s="1006"/>
      <c r="AM41" s="1006"/>
      <c r="AN41" s="1006"/>
      <c r="AO41" s="1006"/>
      <c r="AP41" s="1006"/>
      <c r="AQ41" s="1006"/>
      <c r="AR41" s="1006"/>
      <c r="AS41" s="1006"/>
      <c r="AT41" s="1006"/>
      <c r="AU41" s="1006"/>
      <c r="AV41" s="1006"/>
      <c r="AW41" s="1006"/>
      <c r="AX41" s="1006"/>
      <c r="AY41" s="1006"/>
      <c r="AZ41" s="1073"/>
      <c r="BA41" s="1073"/>
      <c r="BB41" s="1073"/>
      <c r="BC41" s="1073"/>
      <c r="BD41" s="1073"/>
      <c r="BE41" s="1007"/>
      <c r="BF41" s="1007"/>
      <c r="BG41" s="1007"/>
      <c r="BH41" s="1007"/>
      <c r="BI41" s="1008"/>
      <c r="BJ41" s="214"/>
      <c r="BK41" s="214"/>
      <c r="BL41" s="214"/>
      <c r="BM41" s="214"/>
      <c r="BN41" s="214"/>
      <c r="BO41" s="223"/>
      <c r="BP41" s="223"/>
      <c r="BQ41" s="220">
        <v>35</v>
      </c>
      <c r="BR41" s="221"/>
      <c r="BS41" s="1024"/>
      <c r="BT41" s="1025"/>
      <c r="BU41" s="1025"/>
      <c r="BV41" s="1025"/>
      <c r="BW41" s="1025"/>
      <c r="BX41" s="1025"/>
      <c r="BY41" s="1025"/>
      <c r="BZ41" s="1025"/>
      <c r="CA41" s="1025"/>
      <c r="CB41" s="1025"/>
      <c r="CC41" s="1025"/>
      <c r="CD41" s="1025"/>
      <c r="CE41" s="1025"/>
      <c r="CF41" s="1025"/>
      <c r="CG41" s="1046"/>
      <c r="CH41" s="1021"/>
      <c r="CI41" s="1022"/>
      <c r="CJ41" s="1022"/>
      <c r="CK41" s="1022"/>
      <c r="CL41" s="1023"/>
      <c r="CM41" s="1021"/>
      <c r="CN41" s="1022"/>
      <c r="CO41" s="1022"/>
      <c r="CP41" s="1022"/>
      <c r="CQ41" s="1023"/>
      <c r="CR41" s="1021"/>
      <c r="CS41" s="1022"/>
      <c r="CT41" s="1022"/>
      <c r="CU41" s="1022"/>
      <c r="CV41" s="1023"/>
      <c r="CW41" s="1021"/>
      <c r="CX41" s="1022"/>
      <c r="CY41" s="1022"/>
      <c r="CZ41" s="1022"/>
      <c r="DA41" s="1023"/>
      <c r="DB41" s="1021"/>
      <c r="DC41" s="1022"/>
      <c r="DD41" s="1022"/>
      <c r="DE41" s="1022"/>
      <c r="DF41" s="1023"/>
      <c r="DG41" s="1021"/>
      <c r="DH41" s="1022"/>
      <c r="DI41" s="1022"/>
      <c r="DJ41" s="1022"/>
      <c r="DK41" s="1023"/>
      <c r="DL41" s="1021"/>
      <c r="DM41" s="1022"/>
      <c r="DN41" s="1022"/>
      <c r="DO41" s="1022"/>
      <c r="DP41" s="1023"/>
      <c r="DQ41" s="1021"/>
      <c r="DR41" s="1022"/>
      <c r="DS41" s="1022"/>
      <c r="DT41" s="1022"/>
      <c r="DU41" s="1023"/>
      <c r="DV41" s="1024"/>
      <c r="DW41" s="1025"/>
      <c r="DX41" s="1025"/>
      <c r="DY41" s="1025"/>
      <c r="DZ41" s="1026"/>
      <c r="EA41" s="212"/>
    </row>
    <row r="42" spans="1:131" ht="26.25" customHeight="1" x14ac:dyDescent="0.25">
      <c r="A42" s="220">
        <v>15</v>
      </c>
      <c r="B42" s="1062"/>
      <c r="C42" s="1063"/>
      <c r="D42" s="1063"/>
      <c r="E42" s="1063"/>
      <c r="F42" s="1063"/>
      <c r="G42" s="1063"/>
      <c r="H42" s="1063"/>
      <c r="I42" s="1063"/>
      <c r="J42" s="1063"/>
      <c r="K42" s="1063"/>
      <c r="L42" s="1063"/>
      <c r="M42" s="1063"/>
      <c r="N42" s="1063"/>
      <c r="O42" s="1063"/>
      <c r="P42" s="1064"/>
      <c r="Q42" s="1070"/>
      <c r="R42" s="1071"/>
      <c r="S42" s="1071"/>
      <c r="T42" s="1071"/>
      <c r="U42" s="1071"/>
      <c r="V42" s="1071"/>
      <c r="W42" s="1071"/>
      <c r="X42" s="1071"/>
      <c r="Y42" s="1071"/>
      <c r="Z42" s="1071"/>
      <c r="AA42" s="1071"/>
      <c r="AB42" s="1071"/>
      <c r="AC42" s="1071"/>
      <c r="AD42" s="1071"/>
      <c r="AE42" s="1072"/>
      <c r="AF42" s="1067"/>
      <c r="AG42" s="1068"/>
      <c r="AH42" s="1068"/>
      <c r="AI42" s="1068"/>
      <c r="AJ42" s="1069"/>
      <c r="AK42" s="1015"/>
      <c r="AL42" s="1006"/>
      <c r="AM42" s="1006"/>
      <c r="AN42" s="1006"/>
      <c r="AO42" s="1006"/>
      <c r="AP42" s="1006"/>
      <c r="AQ42" s="1006"/>
      <c r="AR42" s="1006"/>
      <c r="AS42" s="1006"/>
      <c r="AT42" s="1006"/>
      <c r="AU42" s="1006"/>
      <c r="AV42" s="1006"/>
      <c r="AW42" s="1006"/>
      <c r="AX42" s="1006"/>
      <c r="AY42" s="1006"/>
      <c r="AZ42" s="1073"/>
      <c r="BA42" s="1073"/>
      <c r="BB42" s="1073"/>
      <c r="BC42" s="1073"/>
      <c r="BD42" s="1073"/>
      <c r="BE42" s="1007"/>
      <c r="BF42" s="1007"/>
      <c r="BG42" s="1007"/>
      <c r="BH42" s="1007"/>
      <c r="BI42" s="1008"/>
      <c r="BJ42" s="214"/>
      <c r="BK42" s="214"/>
      <c r="BL42" s="214"/>
      <c r="BM42" s="214"/>
      <c r="BN42" s="214"/>
      <c r="BO42" s="223"/>
      <c r="BP42" s="223"/>
      <c r="BQ42" s="220">
        <v>36</v>
      </c>
      <c r="BR42" s="221"/>
      <c r="BS42" s="1024"/>
      <c r="BT42" s="1025"/>
      <c r="BU42" s="1025"/>
      <c r="BV42" s="1025"/>
      <c r="BW42" s="1025"/>
      <c r="BX42" s="1025"/>
      <c r="BY42" s="1025"/>
      <c r="BZ42" s="1025"/>
      <c r="CA42" s="1025"/>
      <c r="CB42" s="1025"/>
      <c r="CC42" s="1025"/>
      <c r="CD42" s="1025"/>
      <c r="CE42" s="1025"/>
      <c r="CF42" s="1025"/>
      <c r="CG42" s="1046"/>
      <c r="CH42" s="1021"/>
      <c r="CI42" s="1022"/>
      <c r="CJ42" s="1022"/>
      <c r="CK42" s="1022"/>
      <c r="CL42" s="1023"/>
      <c r="CM42" s="1021"/>
      <c r="CN42" s="1022"/>
      <c r="CO42" s="1022"/>
      <c r="CP42" s="1022"/>
      <c r="CQ42" s="1023"/>
      <c r="CR42" s="1021"/>
      <c r="CS42" s="1022"/>
      <c r="CT42" s="1022"/>
      <c r="CU42" s="1022"/>
      <c r="CV42" s="1023"/>
      <c r="CW42" s="1021"/>
      <c r="CX42" s="1022"/>
      <c r="CY42" s="1022"/>
      <c r="CZ42" s="1022"/>
      <c r="DA42" s="1023"/>
      <c r="DB42" s="1021"/>
      <c r="DC42" s="1022"/>
      <c r="DD42" s="1022"/>
      <c r="DE42" s="1022"/>
      <c r="DF42" s="1023"/>
      <c r="DG42" s="1021"/>
      <c r="DH42" s="1022"/>
      <c r="DI42" s="1022"/>
      <c r="DJ42" s="1022"/>
      <c r="DK42" s="1023"/>
      <c r="DL42" s="1021"/>
      <c r="DM42" s="1022"/>
      <c r="DN42" s="1022"/>
      <c r="DO42" s="1022"/>
      <c r="DP42" s="1023"/>
      <c r="DQ42" s="1021"/>
      <c r="DR42" s="1022"/>
      <c r="DS42" s="1022"/>
      <c r="DT42" s="1022"/>
      <c r="DU42" s="1023"/>
      <c r="DV42" s="1024"/>
      <c r="DW42" s="1025"/>
      <c r="DX42" s="1025"/>
      <c r="DY42" s="1025"/>
      <c r="DZ42" s="1026"/>
      <c r="EA42" s="212"/>
    </row>
    <row r="43" spans="1:131" ht="26.25" customHeight="1" x14ac:dyDescent="0.25">
      <c r="A43" s="220">
        <v>16</v>
      </c>
      <c r="B43" s="1062"/>
      <c r="C43" s="1063"/>
      <c r="D43" s="1063"/>
      <c r="E43" s="1063"/>
      <c r="F43" s="1063"/>
      <c r="G43" s="1063"/>
      <c r="H43" s="1063"/>
      <c r="I43" s="1063"/>
      <c r="J43" s="1063"/>
      <c r="K43" s="1063"/>
      <c r="L43" s="1063"/>
      <c r="M43" s="1063"/>
      <c r="N43" s="1063"/>
      <c r="O43" s="1063"/>
      <c r="P43" s="1064"/>
      <c r="Q43" s="1070"/>
      <c r="R43" s="1071"/>
      <c r="S43" s="1071"/>
      <c r="T43" s="1071"/>
      <c r="U43" s="1071"/>
      <c r="V43" s="1071"/>
      <c r="W43" s="1071"/>
      <c r="X43" s="1071"/>
      <c r="Y43" s="1071"/>
      <c r="Z43" s="1071"/>
      <c r="AA43" s="1071"/>
      <c r="AB43" s="1071"/>
      <c r="AC43" s="1071"/>
      <c r="AD43" s="1071"/>
      <c r="AE43" s="1072"/>
      <c r="AF43" s="1067"/>
      <c r="AG43" s="1068"/>
      <c r="AH43" s="1068"/>
      <c r="AI43" s="1068"/>
      <c r="AJ43" s="1069"/>
      <c r="AK43" s="1015"/>
      <c r="AL43" s="1006"/>
      <c r="AM43" s="1006"/>
      <c r="AN43" s="1006"/>
      <c r="AO43" s="1006"/>
      <c r="AP43" s="1006"/>
      <c r="AQ43" s="1006"/>
      <c r="AR43" s="1006"/>
      <c r="AS43" s="1006"/>
      <c r="AT43" s="1006"/>
      <c r="AU43" s="1006"/>
      <c r="AV43" s="1006"/>
      <c r="AW43" s="1006"/>
      <c r="AX43" s="1006"/>
      <c r="AY43" s="1006"/>
      <c r="AZ43" s="1073"/>
      <c r="BA43" s="1073"/>
      <c r="BB43" s="1073"/>
      <c r="BC43" s="1073"/>
      <c r="BD43" s="1073"/>
      <c r="BE43" s="1007"/>
      <c r="BF43" s="1007"/>
      <c r="BG43" s="1007"/>
      <c r="BH43" s="1007"/>
      <c r="BI43" s="1008"/>
      <c r="BJ43" s="214"/>
      <c r="BK43" s="214"/>
      <c r="BL43" s="214"/>
      <c r="BM43" s="214"/>
      <c r="BN43" s="214"/>
      <c r="BO43" s="223"/>
      <c r="BP43" s="223"/>
      <c r="BQ43" s="220">
        <v>37</v>
      </c>
      <c r="BR43" s="221"/>
      <c r="BS43" s="1024"/>
      <c r="BT43" s="1025"/>
      <c r="BU43" s="1025"/>
      <c r="BV43" s="1025"/>
      <c r="BW43" s="1025"/>
      <c r="BX43" s="1025"/>
      <c r="BY43" s="1025"/>
      <c r="BZ43" s="1025"/>
      <c r="CA43" s="1025"/>
      <c r="CB43" s="1025"/>
      <c r="CC43" s="1025"/>
      <c r="CD43" s="1025"/>
      <c r="CE43" s="1025"/>
      <c r="CF43" s="1025"/>
      <c r="CG43" s="1046"/>
      <c r="CH43" s="1021"/>
      <c r="CI43" s="1022"/>
      <c r="CJ43" s="1022"/>
      <c r="CK43" s="1022"/>
      <c r="CL43" s="1023"/>
      <c r="CM43" s="1021"/>
      <c r="CN43" s="1022"/>
      <c r="CO43" s="1022"/>
      <c r="CP43" s="1022"/>
      <c r="CQ43" s="1023"/>
      <c r="CR43" s="1021"/>
      <c r="CS43" s="1022"/>
      <c r="CT43" s="1022"/>
      <c r="CU43" s="1022"/>
      <c r="CV43" s="1023"/>
      <c r="CW43" s="1021"/>
      <c r="CX43" s="1022"/>
      <c r="CY43" s="1022"/>
      <c r="CZ43" s="1022"/>
      <c r="DA43" s="1023"/>
      <c r="DB43" s="1021"/>
      <c r="DC43" s="1022"/>
      <c r="DD43" s="1022"/>
      <c r="DE43" s="1022"/>
      <c r="DF43" s="1023"/>
      <c r="DG43" s="1021"/>
      <c r="DH43" s="1022"/>
      <c r="DI43" s="1022"/>
      <c r="DJ43" s="1022"/>
      <c r="DK43" s="1023"/>
      <c r="DL43" s="1021"/>
      <c r="DM43" s="1022"/>
      <c r="DN43" s="1022"/>
      <c r="DO43" s="1022"/>
      <c r="DP43" s="1023"/>
      <c r="DQ43" s="1021"/>
      <c r="DR43" s="1022"/>
      <c r="DS43" s="1022"/>
      <c r="DT43" s="1022"/>
      <c r="DU43" s="1023"/>
      <c r="DV43" s="1024"/>
      <c r="DW43" s="1025"/>
      <c r="DX43" s="1025"/>
      <c r="DY43" s="1025"/>
      <c r="DZ43" s="1026"/>
      <c r="EA43" s="212"/>
    </row>
    <row r="44" spans="1:131" ht="26.25" customHeight="1" x14ac:dyDescent="0.25">
      <c r="A44" s="220">
        <v>17</v>
      </c>
      <c r="B44" s="1062"/>
      <c r="C44" s="1063"/>
      <c r="D44" s="1063"/>
      <c r="E44" s="1063"/>
      <c r="F44" s="1063"/>
      <c r="G44" s="1063"/>
      <c r="H44" s="1063"/>
      <c r="I44" s="1063"/>
      <c r="J44" s="1063"/>
      <c r="K44" s="1063"/>
      <c r="L44" s="1063"/>
      <c r="M44" s="1063"/>
      <c r="N44" s="1063"/>
      <c r="O44" s="1063"/>
      <c r="P44" s="1064"/>
      <c r="Q44" s="1070"/>
      <c r="R44" s="1071"/>
      <c r="S44" s="1071"/>
      <c r="T44" s="1071"/>
      <c r="U44" s="1071"/>
      <c r="V44" s="1071"/>
      <c r="W44" s="1071"/>
      <c r="X44" s="1071"/>
      <c r="Y44" s="1071"/>
      <c r="Z44" s="1071"/>
      <c r="AA44" s="1071"/>
      <c r="AB44" s="1071"/>
      <c r="AC44" s="1071"/>
      <c r="AD44" s="1071"/>
      <c r="AE44" s="1072"/>
      <c r="AF44" s="1067"/>
      <c r="AG44" s="1068"/>
      <c r="AH44" s="1068"/>
      <c r="AI44" s="1068"/>
      <c r="AJ44" s="1069"/>
      <c r="AK44" s="1015"/>
      <c r="AL44" s="1006"/>
      <c r="AM44" s="1006"/>
      <c r="AN44" s="1006"/>
      <c r="AO44" s="1006"/>
      <c r="AP44" s="1006"/>
      <c r="AQ44" s="1006"/>
      <c r="AR44" s="1006"/>
      <c r="AS44" s="1006"/>
      <c r="AT44" s="1006"/>
      <c r="AU44" s="1006"/>
      <c r="AV44" s="1006"/>
      <c r="AW44" s="1006"/>
      <c r="AX44" s="1006"/>
      <c r="AY44" s="1006"/>
      <c r="AZ44" s="1073"/>
      <c r="BA44" s="1073"/>
      <c r="BB44" s="1073"/>
      <c r="BC44" s="1073"/>
      <c r="BD44" s="1073"/>
      <c r="BE44" s="1007"/>
      <c r="BF44" s="1007"/>
      <c r="BG44" s="1007"/>
      <c r="BH44" s="1007"/>
      <c r="BI44" s="1008"/>
      <c r="BJ44" s="214"/>
      <c r="BK44" s="214"/>
      <c r="BL44" s="214"/>
      <c r="BM44" s="214"/>
      <c r="BN44" s="214"/>
      <c r="BO44" s="223"/>
      <c r="BP44" s="223"/>
      <c r="BQ44" s="220">
        <v>38</v>
      </c>
      <c r="BR44" s="221"/>
      <c r="BS44" s="1024"/>
      <c r="BT44" s="1025"/>
      <c r="BU44" s="1025"/>
      <c r="BV44" s="1025"/>
      <c r="BW44" s="1025"/>
      <c r="BX44" s="1025"/>
      <c r="BY44" s="1025"/>
      <c r="BZ44" s="1025"/>
      <c r="CA44" s="1025"/>
      <c r="CB44" s="1025"/>
      <c r="CC44" s="1025"/>
      <c r="CD44" s="1025"/>
      <c r="CE44" s="1025"/>
      <c r="CF44" s="1025"/>
      <c r="CG44" s="1046"/>
      <c r="CH44" s="1021"/>
      <c r="CI44" s="1022"/>
      <c r="CJ44" s="1022"/>
      <c r="CK44" s="1022"/>
      <c r="CL44" s="1023"/>
      <c r="CM44" s="1021"/>
      <c r="CN44" s="1022"/>
      <c r="CO44" s="1022"/>
      <c r="CP44" s="1022"/>
      <c r="CQ44" s="1023"/>
      <c r="CR44" s="1021"/>
      <c r="CS44" s="1022"/>
      <c r="CT44" s="1022"/>
      <c r="CU44" s="1022"/>
      <c r="CV44" s="1023"/>
      <c r="CW44" s="1021"/>
      <c r="CX44" s="1022"/>
      <c r="CY44" s="1022"/>
      <c r="CZ44" s="1022"/>
      <c r="DA44" s="1023"/>
      <c r="DB44" s="1021"/>
      <c r="DC44" s="1022"/>
      <c r="DD44" s="1022"/>
      <c r="DE44" s="1022"/>
      <c r="DF44" s="1023"/>
      <c r="DG44" s="1021"/>
      <c r="DH44" s="1022"/>
      <c r="DI44" s="1022"/>
      <c r="DJ44" s="1022"/>
      <c r="DK44" s="1023"/>
      <c r="DL44" s="1021"/>
      <c r="DM44" s="1022"/>
      <c r="DN44" s="1022"/>
      <c r="DO44" s="1022"/>
      <c r="DP44" s="1023"/>
      <c r="DQ44" s="1021"/>
      <c r="DR44" s="1022"/>
      <c r="DS44" s="1022"/>
      <c r="DT44" s="1022"/>
      <c r="DU44" s="1023"/>
      <c r="DV44" s="1024"/>
      <c r="DW44" s="1025"/>
      <c r="DX44" s="1025"/>
      <c r="DY44" s="1025"/>
      <c r="DZ44" s="1026"/>
      <c r="EA44" s="212"/>
    </row>
    <row r="45" spans="1:131" ht="26.25" customHeight="1" x14ac:dyDescent="0.25">
      <c r="A45" s="220">
        <v>18</v>
      </c>
      <c r="B45" s="1062"/>
      <c r="C45" s="1063"/>
      <c r="D45" s="1063"/>
      <c r="E45" s="1063"/>
      <c r="F45" s="1063"/>
      <c r="G45" s="1063"/>
      <c r="H45" s="1063"/>
      <c r="I45" s="1063"/>
      <c r="J45" s="1063"/>
      <c r="K45" s="1063"/>
      <c r="L45" s="1063"/>
      <c r="M45" s="1063"/>
      <c r="N45" s="1063"/>
      <c r="O45" s="1063"/>
      <c r="P45" s="1064"/>
      <c r="Q45" s="1070"/>
      <c r="R45" s="1071"/>
      <c r="S45" s="1071"/>
      <c r="T45" s="1071"/>
      <c r="U45" s="1071"/>
      <c r="V45" s="1071"/>
      <c r="W45" s="1071"/>
      <c r="X45" s="1071"/>
      <c r="Y45" s="1071"/>
      <c r="Z45" s="1071"/>
      <c r="AA45" s="1071"/>
      <c r="AB45" s="1071"/>
      <c r="AC45" s="1071"/>
      <c r="AD45" s="1071"/>
      <c r="AE45" s="1072"/>
      <c r="AF45" s="1067"/>
      <c r="AG45" s="1068"/>
      <c r="AH45" s="1068"/>
      <c r="AI45" s="1068"/>
      <c r="AJ45" s="1069"/>
      <c r="AK45" s="1015"/>
      <c r="AL45" s="1006"/>
      <c r="AM45" s="1006"/>
      <c r="AN45" s="1006"/>
      <c r="AO45" s="1006"/>
      <c r="AP45" s="1006"/>
      <c r="AQ45" s="1006"/>
      <c r="AR45" s="1006"/>
      <c r="AS45" s="1006"/>
      <c r="AT45" s="1006"/>
      <c r="AU45" s="1006"/>
      <c r="AV45" s="1006"/>
      <c r="AW45" s="1006"/>
      <c r="AX45" s="1006"/>
      <c r="AY45" s="1006"/>
      <c r="AZ45" s="1073"/>
      <c r="BA45" s="1073"/>
      <c r="BB45" s="1073"/>
      <c r="BC45" s="1073"/>
      <c r="BD45" s="1073"/>
      <c r="BE45" s="1007"/>
      <c r="BF45" s="1007"/>
      <c r="BG45" s="1007"/>
      <c r="BH45" s="1007"/>
      <c r="BI45" s="1008"/>
      <c r="BJ45" s="214"/>
      <c r="BK45" s="214"/>
      <c r="BL45" s="214"/>
      <c r="BM45" s="214"/>
      <c r="BN45" s="214"/>
      <c r="BO45" s="223"/>
      <c r="BP45" s="223"/>
      <c r="BQ45" s="220">
        <v>39</v>
      </c>
      <c r="BR45" s="221"/>
      <c r="BS45" s="1024"/>
      <c r="BT45" s="1025"/>
      <c r="BU45" s="1025"/>
      <c r="BV45" s="1025"/>
      <c r="BW45" s="1025"/>
      <c r="BX45" s="1025"/>
      <c r="BY45" s="1025"/>
      <c r="BZ45" s="1025"/>
      <c r="CA45" s="1025"/>
      <c r="CB45" s="1025"/>
      <c r="CC45" s="1025"/>
      <c r="CD45" s="1025"/>
      <c r="CE45" s="1025"/>
      <c r="CF45" s="1025"/>
      <c r="CG45" s="1046"/>
      <c r="CH45" s="1021"/>
      <c r="CI45" s="1022"/>
      <c r="CJ45" s="1022"/>
      <c r="CK45" s="1022"/>
      <c r="CL45" s="1023"/>
      <c r="CM45" s="1021"/>
      <c r="CN45" s="1022"/>
      <c r="CO45" s="1022"/>
      <c r="CP45" s="1022"/>
      <c r="CQ45" s="1023"/>
      <c r="CR45" s="1021"/>
      <c r="CS45" s="1022"/>
      <c r="CT45" s="1022"/>
      <c r="CU45" s="1022"/>
      <c r="CV45" s="1023"/>
      <c r="CW45" s="1021"/>
      <c r="CX45" s="1022"/>
      <c r="CY45" s="1022"/>
      <c r="CZ45" s="1022"/>
      <c r="DA45" s="1023"/>
      <c r="DB45" s="1021"/>
      <c r="DC45" s="1022"/>
      <c r="DD45" s="1022"/>
      <c r="DE45" s="1022"/>
      <c r="DF45" s="1023"/>
      <c r="DG45" s="1021"/>
      <c r="DH45" s="1022"/>
      <c r="DI45" s="1022"/>
      <c r="DJ45" s="1022"/>
      <c r="DK45" s="1023"/>
      <c r="DL45" s="1021"/>
      <c r="DM45" s="1022"/>
      <c r="DN45" s="1022"/>
      <c r="DO45" s="1022"/>
      <c r="DP45" s="1023"/>
      <c r="DQ45" s="1021"/>
      <c r="DR45" s="1022"/>
      <c r="DS45" s="1022"/>
      <c r="DT45" s="1022"/>
      <c r="DU45" s="1023"/>
      <c r="DV45" s="1024"/>
      <c r="DW45" s="1025"/>
      <c r="DX45" s="1025"/>
      <c r="DY45" s="1025"/>
      <c r="DZ45" s="1026"/>
      <c r="EA45" s="212"/>
    </row>
    <row r="46" spans="1:131" ht="26.25" customHeight="1" x14ac:dyDescent="0.25">
      <c r="A46" s="220">
        <v>19</v>
      </c>
      <c r="B46" s="1062"/>
      <c r="C46" s="1063"/>
      <c r="D46" s="1063"/>
      <c r="E46" s="1063"/>
      <c r="F46" s="1063"/>
      <c r="G46" s="1063"/>
      <c r="H46" s="1063"/>
      <c r="I46" s="1063"/>
      <c r="J46" s="1063"/>
      <c r="K46" s="1063"/>
      <c r="L46" s="1063"/>
      <c r="M46" s="1063"/>
      <c r="N46" s="1063"/>
      <c r="O46" s="1063"/>
      <c r="P46" s="1064"/>
      <c r="Q46" s="1070"/>
      <c r="R46" s="1071"/>
      <c r="S46" s="1071"/>
      <c r="T46" s="1071"/>
      <c r="U46" s="1071"/>
      <c r="V46" s="1071"/>
      <c r="W46" s="1071"/>
      <c r="X46" s="1071"/>
      <c r="Y46" s="1071"/>
      <c r="Z46" s="1071"/>
      <c r="AA46" s="1071"/>
      <c r="AB46" s="1071"/>
      <c r="AC46" s="1071"/>
      <c r="AD46" s="1071"/>
      <c r="AE46" s="1072"/>
      <c r="AF46" s="1067"/>
      <c r="AG46" s="1068"/>
      <c r="AH46" s="1068"/>
      <c r="AI46" s="1068"/>
      <c r="AJ46" s="1069"/>
      <c r="AK46" s="1015"/>
      <c r="AL46" s="1006"/>
      <c r="AM46" s="1006"/>
      <c r="AN46" s="1006"/>
      <c r="AO46" s="1006"/>
      <c r="AP46" s="1006"/>
      <c r="AQ46" s="1006"/>
      <c r="AR46" s="1006"/>
      <c r="AS46" s="1006"/>
      <c r="AT46" s="1006"/>
      <c r="AU46" s="1006"/>
      <c r="AV46" s="1006"/>
      <c r="AW46" s="1006"/>
      <c r="AX46" s="1006"/>
      <c r="AY46" s="1006"/>
      <c r="AZ46" s="1073"/>
      <c r="BA46" s="1073"/>
      <c r="BB46" s="1073"/>
      <c r="BC46" s="1073"/>
      <c r="BD46" s="1073"/>
      <c r="BE46" s="1007"/>
      <c r="BF46" s="1007"/>
      <c r="BG46" s="1007"/>
      <c r="BH46" s="1007"/>
      <c r="BI46" s="1008"/>
      <c r="BJ46" s="214"/>
      <c r="BK46" s="214"/>
      <c r="BL46" s="214"/>
      <c r="BM46" s="214"/>
      <c r="BN46" s="214"/>
      <c r="BO46" s="223"/>
      <c r="BP46" s="223"/>
      <c r="BQ46" s="220">
        <v>40</v>
      </c>
      <c r="BR46" s="221"/>
      <c r="BS46" s="1024"/>
      <c r="BT46" s="1025"/>
      <c r="BU46" s="1025"/>
      <c r="BV46" s="1025"/>
      <c r="BW46" s="1025"/>
      <c r="BX46" s="1025"/>
      <c r="BY46" s="1025"/>
      <c r="BZ46" s="1025"/>
      <c r="CA46" s="1025"/>
      <c r="CB46" s="1025"/>
      <c r="CC46" s="1025"/>
      <c r="CD46" s="1025"/>
      <c r="CE46" s="1025"/>
      <c r="CF46" s="1025"/>
      <c r="CG46" s="1046"/>
      <c r="CH46" s="1021"/>
      <c r="CI46" s="1022"/>
      <c r="CJ46" s="1022"/>
      <c r="CK46" s="1022"/>
      <c r="CL46" s="1023"/>
      <c r="CM46" s="1021"/>
      <c r="CN46" s="1022"/>
      <c r="CO46" s="1022"/>
      <c r="CP46" s="1022"/>
      <c r="CQ46" s="1023"/>
      <c r="CR46" s="1021"/>
      <c r="CS46" s="1022"/>
      <c r="CT46" s="1022"/>
      <c r="CU46" s="1022"/>
      <c r="CV46" s="1023"/>
      <c r="CW46" s="1021"/>
      <c r="CX46" s="1022"/>
      <c r="CY46" s="1022"/>
      <c r="CZ46" s="1022"/>
      <c r="DA46" s="1023"/>
      <c r="DB46" s="1021"/>
      <c r="DC46" s="1022"/>
      <c r="DD46" s="1022"/>
      <c r="DE46" s="1022"/>
      <c r="DF46" s="1023"/>
      <c r="DG46" s="1021"/>
      <c r="DH46" s="1022"/>
      <c r="DI46" s="1022"/>
      <c r="DJ46" s="1022"/>
      <c r="DK46" s="1023"/>
      <c r="DL46" s="1021"/>
      <c r="DM46" s="1022"/>
      <c r="DN46" s="1022"/>
      <c r="DO46" s="1022"/>
      <c r="DP46" s="1023"/>
      <c r="DQ46" s="1021"/>
      <c r="DR46" s="1022"/>
      <c r="DS46" s="1022"/>
      <c r="DT46" s="1022"/>
      <c r="DU46" s="1023"/>
      <c r="DV46" s="1024"/>
      <c r="DW46" s="1025"/>
      <c r="DX46" s="1025"/>
      <c r="DY46" s="1025"/>
      <c r="DZ46" s="1026"/>
      <c r="EA46" s="212"/>
    </row>
    <row r="47" spans="1:131" ht="26.25" customHeight="1" x14ac:dyDescent="0.25">
      <c r="A47" s="220">
        <v>20</v>
      </c>
      <c r="B47" s="1062"/>
      <c r="C47" s="1063"/>
      <c r="D47" s="1063"/>
      <c r="E47" s="1063"/>
      <c r="F47" s="1063"/>
      <c r="G47" s="1063"/>
      <c r="H47" s="1063"/>
      <c r="I47" s="1063"/>
      <c r="J47" s="1063"/>
      <c r="K47" s="1063"/>
      <c r="L47" s="1063"/>
      <c r="M47" s="1063"/>
      <c r="N47" s="1063"/>
      <c r="O47" s="1063"/>
      <c r="P47" s="1064"/>
      <c r="Q47" s="1070"/>
      <c r="R47" s="1071"/>
      <c r="S47" s="1071"/>
      <c r="T47" s="1071"/>
      <c r="U47" s="1071"/>
      <c r="V47" s="1071"/>
      <c r="W47" s="1071"/>
      <c r="X47" s="1071"/>
      <c r="Y47" s="1071"/>
      <c r="Z47" s="1071"/>
      <c r="AA47" s="1071"/>
      <c r="AB47" s="1071"/>
      <c r="AC47" s="1071"/>
      <c r="AD47" s="1071"/>
      <c r="AE47" s="1072"/>
      <c r="AF47" s="1067"/>
      <c r="AG47" s="1068"/>
      <c r="AH47" s="1068"/>
      <c r="AI47" s="1068"/>
      <c r="AJ47" s="1069"/>
      <c r="AK47" s="1015"/>
      <c r="AL47" s="1006"/>
      <c r="AM47" s="1006"/>
      <c r="AN47" s="1006"/>
      <c r="AO47" s="1006"/>
      <c r="AP47" s="1006"/>
      <c r="AQ47" s="1006"/>
      <c r="AR47" s="1006"/>
      <c r="AS47" s="1006"/>
      <c r="AT47" s="1006"/>
      <c r="AU47" s="1006"/>
      <c r="AV47" s="1006"/>
      <c r="AW47" s="1006"/>
      <c r="AX47" s="1006"/>
      <c r="AY47" s="1006"/>
      <c r="AZ47" s="1073"/>
      <c r="BA47" s="1073"/>
      <c r="BB47" s="1073"/>
      <c r="BC47" s="1073"/>
      <c r="BD47" s="1073"/>
      <c r="BE47" s="1007"/>
      <c r="BF47" s="1007"/>
      <c r="BG47" s="1007"/>
      <c r="BH47" s="1007"/>
      <c r="BI47" s="1008"/>
      <c r="BJ47" s="214"/>
      <c r="BK47" s="214"/>
      <c r="BL47" s="214"/>
      <c r="BM47" s="214"/>
      <c r="BN47" s="214"/>
      <c r="BO47" s="223"/>
      <c r="BP47" s="223"/>
      <c r="BQ47" s="220">
        <v>41</v>
      </c>
      <c r="BR47" s="221"/>
      <c r="BS47" s="1024"/>
      <c r="BT47" s="1025"/>
      <c r="BU47" s="1025"/>
      <c r="BV47" s="1025"/>
      <c r="BW47" s="1025"/>
      <c r="BX47" s="1025"/>
      <c r="BY47" s="1025"/>
      <c r="BZ47" s="1025"/>
      <c r="CA47" s="1025"/>
      <c r="CB47" s="1025"/>
      <c r="CC47" s="1025"/>
      <c r="CD47" s="1025"/>
      <c r="CE47" s="1025"/>
      <c r="CF47" s="1025"/>
      <c r="CG47" s="1046"/>
      <c r="CH47" s="1021"/>
      <c r="CI47" s="1022"/>
      <c r="CJ47" s="1022"/>
      <c r="CK47" s="1022"/>
      <c r="CL47" s="1023"/>
      <c r="CM47" s="1021"/>
      <c r="CN47" s="1022"/>
      <c r="CO47" s="1022"/>
      <c r="CP47" s="1022"/>
      <c r="CQ47" s="1023"/>
      <c r="CR47" s="1021"/>
      <c r="CS47" s="1022"/>
      <c r="CT47" s="1022"/>
      <c r="CU47" s="1022"/>
      <c r="CV47" s="1023"/>
      <c r="CW47" s="1021"/>
      <c r="CX47" s="1022"/>
      <c r="CY47" s="1022"/>
      <c r="CZ47" s="1022"/>
      <c r="DA47" s="1023"/>
      <c r="DB47" s="1021"/>
      <c r="DC47" s="1022"/>
      <c r="DD47" s="1022"/>
      <c r="DE47" s="1022"/>
      <c r="DF47" s="1023"/>
      <c r="DG47" s="1021"/>
      <c r="DH47" s="1022"/>
      <c r="DI47" s="1022"/>
      <c r="DJ47" s="1022"/>
      <c r="DK47" s="1023"/>
      <c r="DL47" s="1021"/>
      <c r="DM47" s="1022"/>
      <c r="DN47" s="1022"/>
      <c r="DO47" s="1022"/>
      <c r="DP47" s="1023"/>
      <c r="DQ47" s="1021"/>
      <c r="DR47" s="1022"/>
      <c r="DS47" s="1022"/>
      <c r="DT47" s="1022"/>
      <c r="DU47" s="1023"/>
      <c r="DV47" s="1024"/>
      <c r="DW47" s="1025"/>
      <c r="DX47" s="1025"/>
      <c r="DY47" s="1025"/>
      <c r="DZ47" s="1026"/>
      <c r="EA47" s="212"/>
    </row>
    <row r="48" spans="1:131" ht="26.25" customHeight="1" x14ac:dyDescent="0.25">
      <c r="A48" s="220">
        <v>21</v>
      </c>
      <c r="B48" s="1062"/>
      <c r="C48" s="1063"/>
      <c r="D48" s="1063"/>
      <c r="E48" s="1063"/>
      <c r="F48" s="1063"/>
      <c r="G48" s="1063"/>
      <c r="H48" s="1063"/>
      <c r="I48" s="1063"/>
      <c r="J48" s="1063"/>
      <c r="K48" s="1063"/>
      <c r="L48" s="1063"/>
      <c r="M48" s="1063"/>
      <c r="N48" s="1063"/>
      <c r="O48" s="1063"/>
      <c r="P48" s="1064"/>
      <c r="Q48" s="1070"/>
      <c r="R48" s="1071"/>
      <c r="S48" s="1071"/>
      <c r="T48" s="1071"/>
      <c r="U48" s="1071"/>
      <c r="V48" s="1071"/>
      <c r="W48" s="1071"/>
      <c r="X48" s="1071"/>
      <c r="Y48" s="1071"/>
      <c r="Z48" s="1071"/>
      <c r="AA48" s="1071"/>
      <c r="AB48" s="1071"/>
      <c r="AC48" s="1071"/>
      <c r="AD48" s="1071"/>
      <c r="AE48" s="1072"/>
      <c r="AF48" s="1067"/>
      <c r="AG48" s="1068"/>
      <c r="AH48" s="1068"/>
      <c r="AI48" s="1068"/>
      <c r="AJ48" s="1069"/>
      <c r="AK48" s="1015"/>
      <c r="AL48" s="1006"/>
      <c r="AM48" s="1006"/>
      <c r="AN48" s="1006"/>
      <c r="AO48" s="1006"/>
      <c r="AP48" s="1006"/>
      <c r="AQ48" s="1006"/>
      <c r="AR48" s="1006"/>
      <c r="AS48" s="1006"/>
      <c r="AT48" s="1006"/>
      <c r="AU48" s="1006"/>
      <c r="AV48" s="1006"/>
      <c r="AW48" s="1006"/>
      <c r="AX48" s="1006"/>
      <c r="AY48" s="1006"/>
      <c r="AZ48" s="1073"/>
      <c r="BA48" s="1073"/>
      <c r="BB48" s="1073"/>
      <c r="BC48" s="1073"/>
      <c r="BD48" s="1073"/>
      <c r="BE48" s="1007"/>
      <c r="BF48" s="1007"/>
      <c r="BG48" s="1007"/>
      <c r="BH48" s="1007"/>
      <c r="BI48" s="1008"/>
      <c r="BJ48" s="214"/>
      <c r="BK48" s="214"/>
      <c r="BL48" s="214"/>
      <c r="BM48" s="214"/>
      <c r="BN48" s="214"/>
      <c r="BO48" s="223"/>
      <c r="BP48" s="223"/>
      <c r="BQ48" s="220">
        <v>42</v>
      </c>
      <c r="BR48" s="221"/>
      <c r="BS48" s="1024"/>
      <c r="BT48" s="1025"/>
      <c r="BU48" s="1025"/>
      <c r="BV48" s="1025"/>
      <c r="BW48" s="1025"/>
      <c r="BX48" s="1025"/>
      <c r="BY48" s="1025"/>
      <c r="BZ48" s="1025"/>
      <c r="CA48" s="1025"/>
      <c r="CB48" s="1025"/>
      <c r="CC48" s="1025"/>
      <c r="CD48" s="1025"/>
      <c r="CE48" s="1025"/>
      <c r="CF48" s="1025"/>
      <c r="CG48" s="1046"/>
      <c r="CH48" s="1021"/>
      <c r="CI48" s="1022"/>
      <c r="CJ48" s="1022"/>
      <c r="CK48" s="1022"/>
      <c r="CL48" s="1023"/>
      <c r="CM48" s="1021"/>
      <c r="CN48" s="1022"/>
      <c r="CO48" s="1022"/>
      <c r="CP48" s="1022"/>
      <c r="CQ48" s="1023"/>
      <c r="CR48" s="1021"/>
      <c r="CS48" s="1022"/>
      <c r="CT48" s="1022"/>
      <c r="CU48" s="1022"/>
      <c r="CV48" s="1023"/>
      <c r="CW48" s="1021"/>
      <c r="CX48" s="1022"/>
      <c r="CY48" s="1022"/>
      <c r="CZ48" s="1022"/>
      <c r="DA48" s="1023"/>
      <c r="DB48" s="1021"/>
      <c r="DC48" s="1022"/>
      <c r="DD48" s="1022"/>
      <c r="DE48" s="1022"/>
      <c r="DF48" s="1023"/>
      <c r="DG48" s="1021"/>
      <c r="DH48" s="1022"/>
      <c r="DI48" s="1022"/>
      <c r="DJ48" s="1022"/>
      <c r="DK48" s="1023"/>
      <c r="DL48" s="1021"/>
      <c r="DM48" s="1022"/>
      <c r="DN48" s="1022"/>
      <c r="DO48" s="1022"/>
      <c r="DP48" s="1023"/>
      <c r="DQ48" s="1021"/>
      <c r="DR48" s="1022"/>
      <c r="DS48" s="1022"/>
      <c r="DT48" s="1022"/>
      <c r="DU48" s="1023"/>
      <c r="DV48" s="1024"/>
      <c r="DW48" s="1025"/>
      <c r="DX48" s="1025"/>
      <c r="DY48" s="1025"/>
      <c r="DZ48" s="1026"/>
      <c r="EA48" s="212"/>
    </row>
    <row r="49" spans="1:131" ht="26.25" customHeight="1" x14ac:dyDescent="0.25">
      <c r="A49" s="220">
        <v>22</v>
      </c>
      <c r="B49" s="1062"/>
      <c r="C49" s="1063"/>
      <c r="D49" s="1063"/>
      <c r="E49" s="1063"/>
      <c r="F49" s="1063"/>
      <c r="G49" s="1063"/>
      <c r="H49" s="1063"/>
      <c r="I49" s="1063"/>
      <c r="J49" s="1063"/>
      <c r="K49" s="1063"/>
      <c r="L49" s="1063"/>
      <c r="M49" s="1063"/>
      <c r="N49" s="1063"/>
      <c r="O49" s="1063"/>
      <c r="P49" s="1064"/>
      <c r="Q49" s="1070"/>
      <c r="R49" s="1071"/>
      <c r="S49" s="1071"/>
      <c r="T49" s="1071"/>
      <c r="U49" s="1071"/>
      <c r="V49" s="1071"/>
      <c r="W49" s="1071"/>
      <c r="X49" s="1071"/>
      <c r="Y49" s="1071"/>
      <c r="Z49" s="1071"/>
      <c r="AA49" s="1071"/>
      <c r="AB49" s="1071"/>
      <c r="AC49" s="1071"/>
      <c r="AD49" s="1071"/>
      <c r="AE49" s="1072"/>
      <c r="AF49" s="1067"/>
      <c r="AG49" s="1068"/>
      <c r="AH49" s="1068"/>
      <c r="AI49" s="1068"/>
      <c r="AJ49" s="1069"/>
      <c r="AK49" s="1015"/>
      <c r="AL49" s="1006"/>
      <c r="AM49" s="1006"/>
      <c r="AN49" s="1006"/>
      <c r="AO49" s="1006"/>
      <c r="AP49" s="1006"/>
      <c r="AQ49" s="1006"/>
      <c r="AR49" s="1006"/>
      <c r="AS49" s="1006"/>
      <c r="AT49" s="1006"/>
      <c r="AU49" s="1006"/>
      <c r="AV49" s="1006"/>
      <c r="AW49" s="1006"/>
      <c r="AX49" s="1006"/>
      <c r="AY49" s="1006"/>
      <c r="AZ49" s="1073"/>
      <c r="BA49" s="1073"/>
      <c r="BB49" s="1073"/>
      <c r="BC49" s="1073"/>
      <c r="BD49" s="1073"/>
      <c r="BE49" s="1007"/>
      <c r="BF49" s="1007"/>
      <c r="BG49" s="1007"/>
      <c r="BH49" s="1007"/>
      <c r="BI49" s="1008"/>
      <c r="BJ49" s="214"/>
      <c r="BK49" s="214"/>
      <c r="BL49" s="214"/>
      <c r="BM49" s="214"/>
      <c r="BN49" s="214"/>
      <c r="BO49" s="223"/>
      <c r="BP49" s="223"/>
      <c r="BQ49" s="220">
        <v>43</v>
      </c>
      <c r="BR49" s="221"/>
      <c r="BS49" s="1024"/>
      <c r="BT49" s="1025"/>
      <c r="BU49" s="1025"/>
      <c r="BV49" s="1025"/>
      <c r="BW49" s="1025"/>
      <c r="BX49" s="1025"/>
      <c r="BY49" s="1025"/>
      <c r="BZ49" s="1025"/>
      <c r="CA49" s="1025"/>
      <c r="CB49" s="1025"/>
      <c r="CC49" s="1025"/>
      <c r="CD49" s="1025"/>
      <c r="CE49" s="1025"/>
      <c r="CF49" s="1025"/>
      <c r="CG49" s="1046"/>
      <c r="CH49" s="1021"/>
      <c r="CI49" s="1022"/>
      <c r="CJ49" s="1022"/>
      <c r="CK49" s="1022"/>
      <c r="CL49" s="1023"/>
      <c r="CM49" s="1021"/>
      <c r="CN49" s="1022"/>
      <c r="CO49" s="1022"/>
      <c r="CP49" s="1022"/>
      <c r="CQ49" s="1023"/>
      <c r="CR49" s="1021"/>
      <c r="CS49" s="1022"/>
      <c r="CT49" s="1022"/>
      <c r="CU49" s="1022"/>
      <c r="CV49" s="1023"/>
      <c r="CW49" s="1021"/>
      <c r="CX49" s="1022"/>
      <c r="CY49" s="1022"/>
      <c r="CZ49" s="1022"/>
      <c r="DA49" s="1023"/>
      <c r="DB49" s="1021"/>
      <c r="DC49" s="1022"/>
      <c r="DD49" s="1022"/>
      <c r="DE49" s="1022"/>
      <c r="DF49" s="1023"/>
      <c r="DG49" s="1021"/>
      <c r="DH49" s="1022"/>
      <c r="DI49" s="1022"/>
      <c r="DJ49" s="1022"/>
      <c r="DK49" s="1023"/>
      <c r="DL49" s="1021"/>
      <c r="DM49" s="1022"/>
      <c r="DN49" s="1022"/>
      <c r="DO49" s="1022"/>
      <c r="DP49" s="1023"/>
      <c r="DQ49" s="1021"/>
      <c r="DR49" s="1022"/>
      <c r="DS49" s="1022"/>
      <c r="DT49" s="1022"/>
      <c r="DU49" s="1023"/>
      <c r="DV49" s="1024"/>
      <c r="DW49" s="1025"/>
      <c r="DX49" s="1025"/>
      <c r="DY49" s="1025"/>
      <c r="DZ49" s="1026"/>
      <c r="EA49" s="212"/>
    </row>
    <row r="50" spans="1:131" ht="26.25" customHeight="1" x14ac:dyDescent="0.25">
      <c r="A50" s="220">
        <v>23</v>
      </c>
      <c r="B50" s="1062"/>
      <c r="C50" s="1063"/>
      <c r="D50" s="1063"/>
      <c r="E50" s="1063"/>
      <c r="F50" s="1063"/>
      <c r="G50" s="1063"/>
      <c r="H50" s="1063"/>
      <c r="I50" s="1063"/>
      <c r="J50" s="1063"/>
      <c r="K50" s="1063"/>
      <c r="L50" s="1063"/>
      <c r="M50" s="1063"/>
      <c r="N50" s="1063"/>
      <c r="O50" s="1063"/>
      <c r="P50" s="1064"/>
      <c r="Q50" s="1065"/>
      <c r="R50" s="1057"/>
      <c r="S50" s="1057"/>
      <c r="T50" s="1057"/>
      <c r="U50" s="1057"/>
      <c r="V50" s="1057"/>
      <c r="W50" s="1057"/>
      <c r="X50" s="1057"/>
      <c r="Y50" s="1057"/>
      <c r="Z50" s="1057"/>
      <c r="AA50" s="1057"/>
      <c r="AB50" s="1057"/>
      <c r="AC50" s="1057"/>
      <c r="AD50" s="1057"/>
      <c r="AE50" s="1066"/>
      <c r="AF50" s="1067"/>
      <c r="AG50" s="1068"/>
      <c r="AH50" s="1068"/>
      <c r="AI50" s="1068"/>
      <c r="AJ50" s="1069"/>
      <c r="AK50" s="1056"/>
      <c r="AL50" s="1057"/>
      <c r="AM50" s="1057"/>
      <c r="AN50" s="1057"/>
      <c r="AO50" s="1057"/>
      <c r="AP50" s="1057"/>
      <c r="AQ50" s="1057"/>
      <c r="AR50" s="1057"/>
      <c r="AS50" s="1057"/>
      <c r="AT50" s="1057"/>
      <c r="AU50" s="1057"/>
      <c r="AV50" s="1057"/>
      <c r="AW50" s="1057"/>
      <c r="AX50" s="1057"/>
      <c r="AY50" s="1057"/>
      <c r="AZ50" s="1058"/>
      <c r="BA50" s="1058"/>
      <c r="BB50" s="1058"/>
      <c r="BC50" s="1058"/>
      <c r="BD50" s="1058"/>
      <c r="BE50" s="1007"/>
      <c r="BF50" s="1007"/>
      <c r="BG50" s="1007"/>
      <c r="BH50" s="1007"/>
      <c r="BI50" s="1008"/>
      <c r="BJ50" s="214"/>
      <c r="BK50" s="214"/>
      <c r="BL50" s="214"/>
      <c r="BM50" s="214"/>
      <c r="BN50" s="214"/>
      <c r="BO50" s="223"/>
      <c r="BP50" s="223"/>
      <c r="BQ50" s="220">
        <v>44</v>
      </c>
      <c r="BR50" s="221"/>
      <c r="BS50" s="1024"/>
      <c r="BT50" s="1025"/>
      <c r="BU50" s="1025"/>
      <c r="BV50" s="1025"/>
      <c r="BW50" s="1025"/>
      <c r="BX50" s="1025"/>
      <c r="BY50" s="1025"/>
      <c r="BZ50" s="1025"/>
      <c r="CA50" s="1025"/>
      <c r="CB50" s="1025"/>
      <c r="CC50" s="1025"/>
      <c r="CD50" s="1025"/>
      <c r="CE50" s="1025"/>
      <c r="CF50" s="1025"/>
      <c r="CG50" s="1046"/>
      <c r="CH50" s="1021"/>
      <c r="CI50" s="1022"/>
      <c r="CJ50" s="1022"/>
      <c r="CK50" s="1022"/>
      <c r="CL50" s="1023"/>
      <c r="CM50" s="1021"/>
      <c r="CN50" s="1022"/>
      <c r="CO50" s="1022"/>
      <c r="CP50" s="1022"/>
      <c r="CQ50" s="1023"/>
      <c r="CR50" s="1021"/>
      <c r="CS50" s="1022"/>
      <c r="CT50" s="1022"/>
      <c r="CU50" s="1022"/>
      <c r="CV50" s="1023"/>
      <c r="CW50" s="1021"/>
      <c r="CX50" s="1022"/>
      <c r="CY50" s="1022"/>
      <c r="CZ50" s="1022"/>
      <c r="DA50" s="1023"/>
      <c r="DB50" s="1021"/>
      <c r="DC50" s="1022"/>
      <c r="DD50" s="1022"/>
      <c r="DE50" s="1022"/>
      <c r="DF50" s="1023"/>
      <c r="DG50" s="1021"/>
      <c r="DH50" s="1022"/>
      <c r="DI50" s="1022"/>
      <c r="DJ50" s="1022"/>
      <c r="DK50" s="1023"/>
      <c r="DL50" s="1021"/>
      <c r="DM50" s="1022"/>
      <c r="DN50" s="1022"/>
      <c r="DO50" s="1022"/>
      <c r="DP50" s="1023"/>
      <c r="DQ50" s="1021"/>
      <c r="DR50" s="1022"/>
      <c r="DS50" s="1022"/>
      <c r="DT50" s="1022"/>
      <c r="DU50" s="1023"/>
      <c r="DV50" s="1024"/>
      <c r="DW50" s="1025"/>
      <c r="DX50" s="1025"/>
      <c r="DY50" s="1025"/>
      <c r="DZ50" s="1026"/>
      <c r="EA50" s="212"/>
    </row>
    <row r="51" spans="1:131" ht="26.25" customHeight="1" x14ac:dyDescent="0.25">
      <c r="A51" s="220">
        <v>24</v>
      </c>
      <c r="B51" s="1062"/>
      <c r="C51" s="1063"/>
      <c r="D51" s="1063"/>
      <c r="E51" s="1063"/>
      <c r="F51" s="1063"/>
      <c r="G51" s="1063"/>
      <c r="H51" s="1063"/>
      <c r="I51" s="1063"/>
      <c r="J51" s="1063"/>
      <c r="K51" s="1063"/>
      <c r="L51" s="1063"/>
      <c r="M51" s="1063"/>
      <c r="N51" s="1063"/>
      <c r="O51" s="1063"/>
      <c r="P51" s="1064"/>
      <c r="Q51" s="1065"/>
      <c r="R51" s="1057"/>
      <c r="S51" s="1057"/>
      <c r="T51" s="1057"/>
      <c r="U51" s="1057"/>
      <c r="V51" s="1057"/>
      <c r="W51" s="1057"/>
      <c r="X51" s="1057"/>
      <c r="Y51" s="1057"/>
      <c r="Z51" s="1057"/>
      <c r="AA51" s="1057"/>
      <c r="AB51" s="1057"/>
      <c r="AC51" s="1057"/>
      <c r="AD51" s="1057"/>
      <c r="AE51" s="1066"/>
      <c r="AF51" s="1067"/>
      <c r="AG51" s="1068"/>
      <c r="AH51" s="1068"/>
      <c r="AI51" s="1068"/>
      <c r="AJ51" s="1069"/>
      <c r="AK51" s="1056"/>
      <c r="AL51" s="1057"/>
      <c r="AM51" s="1057"/>
      <c r="AN51" s="1057"/>
      <c r="AO51" s="1057"/>
      <c r="AP51" s="1057"/>
      <c r="AQ51" s="1057"/>
      <c r="AR51" s="1057"/>
      <c r="AS51" s="1057"/>
      <c r="AT51" s="1057"/>
      <c r="AU51" s="1057"/>
      <c r="AV51" s="1057"/>
      <c r="AW51" s="1057"/>
      <c r="AX51" s="1057"/>
      <c r="AY51" s="1057"/>
      <c r="AZ51" s="1058"/>
      <c r="BA51" s="1058"/>
      <c r="BB51" s="1058"/>
      <c r="BC51" s="1058"/>
      <c r="BD51" s="1058"/>
      <c r="BE51" s="1007"/>
      <c r="BF51" s="1007"/>
      <c r="BG51" s="1007"/>
      <c r="BH51" s="1007"/>
      <c r="BI51" s="1008"/>
      <c r="BJ51" s="214"/>
      <c r="BK51" s="214"/>
      <c r="BL51" s="214"/>
      <c r="BM51" s="214"/>
      <c r="BN51" s="214"/>
      <c r="BO51" s="223"/>
      <c r="BP51" s="223"/>
      <c r="BQ51" s="220">
        <v>45</v>
      </c>
      <c r="BR51" s="221"/>
      <c r="BS51" s="1024"/>
      <c r="BT51" s="1025"/>
      <c r="BU51" s="1025"/>
      <c r="BV51" s="1025"/>
      <c r="BW51" s="1025"/>
      <c r="BX51" s="1025"/>
      <c r="BY51" s="1025"/>
      <c r="BZ51" s="1025"/>
      <c r="CA51" s="1025"/>
      <c r="CB51" s="1025"/>
      <c r="CC51" s="1025"/>
      <c r="CD51" s="1025"/>
      <c r="CE51" s="1025"/>
      <c r="CF51" s="1025"/>
      <c r="CG51" s="1046"/>
      <c r="CH51" s="1021"/>
      <c r="CI51" s="1022"/>
      <c r="CJ51" s="1022"/>
      <c r="CK51" s="1022"/>
      <c r="CL51" s="1023"/>
      <c r="CM51" s="1021"/>
      <c r="CN51" s="1022"/>
      <c r="CO51" s="1022"/>
      <c r="CP51" s="1022"/>
      <c r="CQ51" s="1023"/>
      <c r="CR51" s="1021"/>
      <c r="CS51" s="1022"/>
      <c r="CT51" s="1022"/>
      <c r="CU51" s="1022"/>
      <c r="CV51" s="1023"/>
      <c r="CW51" s="1021"/>
      <c r="CX51" s="1022"/>
      <c r="CY51" s="1022"/>
      <c r="CZ51" s="1022"/>
      <c r="DA51" s="1023"/>
      <c r="DB51" s="1021"/>
      <c r="DC51" s="1022"/>
      <c r="DD51" s="1022"/>
      <c r="DE51" s="1022"/>
      <c r="DF51" s="1023"/>
      <c r="DG51" s="1021"/>
      <c r="DH51" s="1022"/>
      <c r="DI51" s="1022"/>
      <c r="DJ51" s="1022"/>
      <c r="DK51" s="1023"/>
      <c r="DL51" s="1021"/>
      <c r="DM51" s="1022"/>
      <c r="DN51" s="1022"/>
      <c r="DO51" s="1022"/>
      <c r="DP51" s="1023"/>
      <c r="DQ51" s="1021"/>
      <c r="DR51" s="1022"/>
      <c r="DS51" s="1022"/>
      <c r="DT51" s="1022"/>
      <c r="DU51" s="1023"/>
      <c r="DV51" s="1024"/>
      <c r="DW51" s="1025"/>
      <c r="DX51" s="1025"/>
      <c r="DY51" s="1025"/>
      <c r="DZ51" s="1026"/>
      <c r="EA51" s="212"/>
    </row>
    <row r="52" spans="1:131" ht="26.25" customHeight="1" x14ac:dyDescent="0.25">
      <c r="A52" s="220">
        <v>25</v>
      </c>
      <c r="B52" s="1062"/>
      <c r="C52" s="1063"/>
      <c r="D52" s="1063"/>
      <c r="E52" s="1063"/>
      <c r="F52" s="1063"/>
      <c r="G52" s="1063"/>
      <c r="H52" s="1063"/>
      <c r="I52" s="1063"/>
      <c r="J52" s="1063"/>
      <c r="K52" s="1063"/>
      <c r="L52" s="1063"/>
      <c r="M52" s="1063"/>
      <c r="N52" s="1063"/>
      <c r="O52" s="1063"/>
      <c r="P52" s="1064"/>
      <c r="Q52" s="1065"/>
      <c r="R52" s="1057"/>
      <c r="S52" s="1057"/>
      <c r="T52" s="1057"/>
      <c r="U52" s="1057"/>
      <c r="V52" s="1057"/>
      <c r="W52" s="1057"/>
      <c r="X52" s="1057"/>
      <c r="Y52" s="1057"/>
      <c r="Z52" s="1057"/>
      <c r="AA52" s="1057"/>
      <c r="AB52" s="1057"/>
      <c r="AC52" s="1057"/>
      <c r="AD52" s="1057"/>
      <c r="AE52" s="1066"/>
      <c r="AF52" s="1067"/>
      <c r="AG52" s="1068"/>
      <c r="AH52" s="1068"/>
      <c r="AI52" s="1068"/>
      <c r="AJ52" s="1069"/>
      <c r="AK52" s="1056"/>
      <c r="AL52" s="1057"/>
      <c r="AM52" s="1057"/>
      <c r="AN52" s="1057"/>
      <c r="AO52" s="1057"/>
      <c r="AP52" s="1057"/>
      <c r="AQ52" s="1057"/>
      <c r="AR52" s="1057"/>
      <c r="AS52" s="1057"/>
      <c r="AT52" s="1057"/>
      <c r="AU52" s="1057"/>
      <c r="AV52" s="1057"/>
      <c r="AW52" s="1057"/>
      <c r="AX52" s="1057"/>
      <c r="AY52" s="1057"/>
      <c r="AZ52" s="1058"/>
      <c r="BA52" s="1058"/>
      <c r="BB52" s="1058"/>
      <c r="BC52" s="1058"/>
      <c r="BD52" s="1058"/>
      <c r="BE52" s="1007"/>
      <c r="BF52" s="1007"/>
      <c r="BG52" s="1007"/>
      <c r="BH52" s="1007"/>
      <c r="BI52" s="1008"/>
      <c r="BJ52" s="214"/>
      <c r="BK52" s="214"/>
      <c r="BL52" s="214"/>
      <c r="BM52" s="214"/>
      <c r="BN52" s="214"/>
      <c r="BO52" s="223"/>
      <c r="BP52" s="223"/>
      <c r="BQ52" s="220">
        <v>46</v>
      </c>
      <c r="BR52" s="221"/>
      <c r="BS52" s="1024"/>
      <c r="BT52" s="1025"/>
      <c r="BU52" s="1025"/>
      <c r="BV52" s="1025"/>
      <c r="BW52" s="1025"/>
      <c r="BX52" s="1025"/>
      <c r="BY52" s="1025"/>
      <c r="BZ52" s="1025"/>
      <c r="CA52" s="1025"/>
      <c r="CB52" s="1025"/>
      <c r="CC52" s="1025"/>
      <c r="CD52" s="1025"/>
      <c r="CE52" s="1025"/>
      <c r="CF52" s="1025"/>
      <c r="CG52" s="1046"/>
      <c r="CH52" s="1021"/>
      <c r="CI52" s="1022"/>
      <c r="CJ52" s="1022"/>
      <c r="CK52" s="1022"/>
      <c r="CL52" s="1023"/>
      <c r="CM52" s="1021"/>
      <c r="CN52" s="1022"/>
      <c r="CO52" s="1022"/>
      <c r="CP52" s="1022"/>
      <c r="CQ52" s="1023"/>
      <c r="CR52" s="1021"/>
      <c r="CS52" s="1022"/>
      <c r="CT52" s="1022"/>
      <c r="CU52" s="1022"/>
      <c r="CV52" s="1023"/>
      <c r="CW52" s="1021"/>
      <c r="CX52" s="1022"/>
      <c r="CY52" s="1022"/>
      <c r="CZ52" s="1022"/>
      <c r="DA52" s="1023"/>
      <c r="DB52" s="1021"/>
      <c r="DC52" s="1022"/>
      <c r="DD52" s="1022"/>
      <c r="DE52" s="1022"/>
      <c r="DF52" s="1023"/>
      <c r="DG52" s="1021"/>
      <c r="DH52" s="1022"/>
      <c r="DI52" s="1022"/>
      <c r="DJ52" s="1022"/>
      <c r="DK52" s="1023"/>
      <c r="DL52" s="1021"/>
      <c r="DM52" s="1022"/>
      <c r="DN52" s="1022"/>
      <c r="DO52" s="1022"/>
      <c r="DP52" s="1023"/>
      <c r="DQ52" s="1021"/>
      <c r="DR52" s="1022"/>
      <c r="DS52" s="1022"/>
      <c r="DT52" s="1022"/>
      <c r="DU52" s="1023"/>
      <c r="DV52" s="1024"/>
      <c r="DW52" s="1025"/>
      <c r="DX52" s="1025"/>
      <c r="DY52" s="1025"/>
      <c r="DZ52" s="1026"/>
      <c r="EA52" s="212"/>
    </row>
    <row r="53" spans="1:131" ht="26.25" customHeight="1" x14ac:dyDescent="0.25">
      <c r="A53" s="220">
        <v>26</v>
      </c>
      <c r="B53" s="1062"/>
      <c r="C53" s="1063"/>
      <c r="D53" s="1063"/>
      <c r="E53" s="1063"/>
      <c r="F53" s="1063"/>
      <c r="G53" s="1063"/>
      <c r="H53" s="1063"/>
      <c r="I53" s="1063"/>
      <c r="J53" s="1063"/>
      <c r="K53" s="1063"/>
      <c r="L53" s="1063"/>
      <c r="M53" s="1063"/>
      <c r="N53" s="1063"/>
      <c r="O53" s="1063"/>
      <c r="P53" s="1064"/>
      <c r="Q53" s="1065"/>
      <c r="R53" s="1057"/>
      <c r="S53" s="1057"/>
      <c r="T53" s="1057"/>
      <c r="U53" s="1057"/>
      <c r="V53" s="1057"/>
      <c r="W53" s="1057"/>
      <c r="X53" s="1057"/>
      <c r="Y53" s="1057"/>
      <c r="Z53" s="1057"/>
      <c r="AA53" s="1057"/>
      <c r="AB53" s="1057"/>
      <c r="AC53" s="1057"/>
      <c r="AD53" s="1057"/>
      <c r="AE53" s="1066"/>
      <c r="AF53" s="1067"/>
      <c r="AG53" s="1068"/>
      <c r="AH53" s="1068"/>
      <c r="AI53" s="1068"/>
      <c r="AJ53" s="1069"/>
      <c r="AK53" s="1056"/>
      <c r="AL53" s="1057"/>
      <c r="AM53" s="1057"/>
      <c r="AN53" s="1057"/>
      <c r="AO53" s="1057"/>
      <c r="AP53" s="1057"/>
      <c r="AQ53" s="1057"/>
      <c r="AR53" s="1057"/>
      <c r="AS53" s="1057"/>
      <c r="AT53" s="1057"/>
      <c r="AU53" s="1057"/>
      <c r="AV53" s="1057"/>
      <c r="AW53" s="1057"/>
      <c r="AX53" s="1057"/>
      <c r="AY53" s="1057"/>
      <c r="AZ53" s="1058"/>
      <c r="BA53" s="1058"/>
      <c r="BB53" s="1058"/>
      <c r="BC53" s="1058"/>
      <c r="BD53" s="1058"/>
      <c r="BE53" s="1007"/>
      <c r="BF53" s="1007"/>
      <c r="BG53" s="1007"/>
      <c r="BH53" s="1007"/>
      <c r="BI53" s="1008"/>
      <c r="BJ53" s="214"/>
      <c r="BK53" s="214"/>
      <c r="BL53" s="214"/>
      <c r="BM53" s="214"/>
      <c r="BN53" s="214"/>
      <c r="BO53" s="223"/>
      <c r="BP53" s="223"/>
      <c r="BQ53" s="220">
        <v>47</v>
      </c>
      <c r="BR53" s="221"/>
      <c r="BS53" s="1024"/>
      <c r="BT53" s="1025"/>
      <c r="BU53" s="1025"/>
      <c r="BV53" s="1025"/>
      <c r="BW53" s="1025"/>
      <c r="BX53" s="1025"/>
      <c r="BY53" s="1025"/>
      <c r="BZ53" s="1025"/>
      <c r="CA53" s="1025"/>
      <c r="CB53" s="1025"/>
      <c r="CC53" s="1025"/>
      <c r="CD53" s="1025"/>
      <c r="CE53" s="1025"/>
      <c r="CF53" s="1025"/>
      <c r="CG53" s="1046"/>
      <c r="CH53" s="1021"/>
      <c r="CI53" s="1022"/>
      <c r="CJ53" s="1022"/>
      <c r="CK53" s="1022"/>
      <c r="CL53" s="1023"/>
      <c r="CM53" s="1021"/>
      <c r="CN53" s="1022"/>
      <c r="CO53" s="1022"/>
      <c r="CP53" s="1022"/>
      <c r="CQ53" s="1023"/>
      <c r="CR53" s="1021"/>
      <c r="CS53" s="1022"/>
      <c r="CT53" s="1022"/>
      <c r="CU53" s="1022"/>
      <c r="CV53" s="1023"/>
      <c r="CW53" s="1021"/>
      <c r="CX53" s="1022"/>
      <c r="CY53" s="1022"/>
      <c r="CZ53" s="1022"/>
      <c r="DA53" s="1023"/>
      <c r="DB53" s="1021"/>
      <c r="DC53" s="1022"/>
      <c r="DD53" s="1022"/>
      <c r="DE53" s="1022"/>
      <c r="DF53" s="1023"/>
      <c r="DG53" s="1021"/>
      <c r="DH53" s="1022"/>
      <c r="DI53" s="1022"/>
      <c r="DJ53" s="1022"/>
      <c r="DK53" s="1023"/>
      <c r="DL53" s="1021"/>
      <c r="DM53" s="1022"/>
      <c r="DN53" s="1022"/>
      <c r="DO53" s="1022"/>
      <c r="DP53" s="1023"/>
      <c r="DQ53" s="1021"/>
      <c r="DR53" s="1022"/>
      <c r="DS53" s="1022"/>
      <c r="DT53" s="1022"/>
      <c r="DU53" s="1023"/>
      <c r="DV53" s="1024"/>
      <c r="DW53" s="1025"/>
      <c r="DX53" s="1025"/>
      <c r="DY53" s="1025"/>
      <c r="DZ53" s="1026"/>
      <c r="EA53" s="212"/>
    </row>
    <row r="54" spans="1:131" ht="26.25" customHeight="1" x14ac:dyDescent="0.25">
      <c r="A54" s="220">
        <v>27</v>
      </c>
      <c r="B54" s="1062"/>
      <c r="C54" s="1063"/>
      <c r="D54" s="1063"/>
      <c r="E54" s="1063"/>
      <c r="F54" s="1063"/>
      <c r="G54" s="1063"/>
      <c r="H54" s="1063"/>
      <c r="I54" s="1063"/>
      <c r="J54" s="1063"/>
      <c r="K54" s="1063"/>
      <c r="L54" s="1063"/>
      <c r="M54" s="1063"/>
      <c r="N54" s="1063"/>
      <c r="O54" s="1063"/>
      <c r="P54" s="1064"/>
      <c r="Q54" s="1065"/>
      <c r="R54" s="1057"/>
      <c r="S54" s="1057"/>
      <c r="T54" s="1057"/>
      <c r="U54" s="1057"/>
      <c r="V54" s="1057"/>
      <c r="W54" s="1057"/>
      <c r="X54" s="1057"/>
      <c r="Y54" s="1057"/>
      <c r="Z54" s="1057"/>
      <c r="AA54" s="1057"/>
      <c r="AB54" s="1057"/>
      <c r="AC54" s="1057"/>
      <c r="AD54" s="1057"/>
      <c r="AE54" s="1066"/>
      <c r="AF54" s="1067"/>
      <c r="AG54" s="1068"/>
      <c r="AH54" s="1068"/>
      <c r="AI54" s="1068"/>
      <c r="AJ54" s="1069"/>
      <c r="AK54" s="1056"/>
      <c r="AL54" s="1057"/>
      <c r="AM54" s="1057"/>
      <c r="AN54" s="1057"/>
      <c r="AO54" s="1057"/>
      <c r="AP54" s="1057"/>
      <c r="AQ54" s="1057"/>
      <c r="AR54" s="1057"/>
      <c r="AS54" s="1057"/>
      <c r="AT54" s="1057"/>
      <c r="AU54" s="1057"/>
      <c r="AV54" s="1057"/>
      <c r="AW54" s="1057"/>
      <c r="AX54" s="1057"/>
      <c r="AY54" s="1057"/>
      <c r="AZ54" s="1058"/>
      <c r="BA54" s="1058"/>
      <c r="BB54" s="1058"/>
      <c r="BC54" s="1058"/>
      <c r="BD54" s="1058"/>
      <c r="BE54" s="1007"/>
      <c r="BF54" s="1007"/>
      <c r="BG54" s="1007"/>
      <c r="BH54" s="1007"/>
      <c r="BI54" s="1008"/>
      <c r="BJ54" s="214"/>
      <c r="BK54" s="214"/>
      <c r="BL54" s="214"/>
      <c r="BM54" s="214"/>
      <c r="BN54" s="214"/>
      <c r="BO54" s="223"/>
      <c r="BP54" s="223"/>
      <c r="BQ54" s="220">
        <v>48</v>
      </c>
      <c r="BR54" s="221"/>
      <c r="BS54" s="1024"/>
      <c r="BT54" s="1025"/>
      <c r="BU54" s="1025"/>
      <c r="BV54" s="1025"/>
      <c r="BW54" s="1025"/>
      <c r="BX54" s="1025"/>
      <c r="BY54" s="1025"/>
      <c r="BZ54" s="1025"/>
      <c r="CA54" s="1025"/>
      <c r="CB54" s="1025"/>
      <c r="CC54" s="1025"/>
      <c r="CD54" s="1025"/>
      <c r="CE54" s="1025"/>
      <c r="CF54" s="1025"/>
      <c r="CG54" s="1046"/>
      <c r="CH54" s="1021"/>
      <c r="CI54" s="1022"/>
      <c r="CJ54" s="1022"/>
      <c r="CK54" s="1022"/>
      <c r="CL54" s="1023"/>
      <c r="CM54" s="1021"/>
      <c r="CN54" s="1022"/>
      <c r="CO54" s="1022"/>
      <c r="CP54" s="1022"/>
      <c r="CQ54" s="1023"/>
      <c r="CR54" s="1021"/>
      <c r="CS54" s="1022"/>
      <c r="CT54" s="1022"/>
      <c r="CU54" s="1022"/>
      <c r="CV54" s="1023"/>
      <c r="CW54" s="1021"/>
      <c r="CX54" s="1022"/>
      <c r="CY54" s="1022"/>
      <c r="CZ54" s="1022"/>
      <c r="DA54" s="1023"/>
      <c r="DB54" s="1021"/>
      <c r="DC54" s="1022"/>
      <c r="DD54" s="1022"/>
      <c r="DE54" s="1022"/>
      <c r="DF54" s="1023"/>
      <c r="DG54" s="1021"/>
      <c r="DH54" s="1022"/>
      <c r="DI54" s="1022"/>
      <c r="DJ54" s="1022"/>
      <c r="DK54" s="1023"/>
      <c r="DL54" s="1021"/>
      <c r="DM54" s="1022"/>
      <c r="DN54" s="1022"/>
      <c r="DO54" s="1022"/>
      <c r="DP54" s="1023"/>
      <c r="DQ54" s="1021"/>
      <c r="DR54" s="1022"/>
      <c r="DS54" s="1022"/>
      <c r="DT54" s="1022"/>
      <c r="DU54" s="1023"/>
      <c r="DV54" s="1024"/>
      <c r="DW54" s="1025"/>
      <c r="DX54" s="1025"/>
      <c r="DY54" s="1025"/>
      <c r="DZ54" s="1026"/>
      <c r="EA54" s="212"/>
    </row>
    <row r="55" spans="1:131" ht="26.25" customHeight="1" x14ac:dyDescent="0.25">
      <c r="A55" s="220">
        <v>28</v>
      </c>
      <c r="B55" s="1062"/>
      <c r="C55" s="1063"/>
      <c r="D55" s="1063"/>
      <c r="E55" s="1063"/>
      <c r="F55" s="1063"/>
      <c r="G55" s="1063"/>
      <c r="H55" s="1063"/>
      <c r="I55" s="1063"/>
      <c r="J55" s="1063"/>
      <c r="K55" s="1063"/>
      <c r="L55" s="1063"/>
      <c r="M55" s="1063"/>
      <c r="N55" s="1063"/>
      <c r="O55" s="1063"/>
      <c r="P55" s="1064"/>
      <c r="Q55" s="1065"/>
      <c r="R55" s="1057"/>
      <c r="S55" s="1057"/>
      <c r="T55" s="1057"/>
      <c r="U55" s="1057"/>
      <c r="V55" s="1057"/>
      <c r="W55" s="1057"/>
      <c r="X55" s="1057"/>
      <c r="Y55" s="1057"/>
      <c r="Z55" s="1057"/>
      <c r="AA55" s="1057"/>
      <c r="AB55" s="1057"/>
      <c r="AC55" s="1057"/>
      <c r="AD55" s="1057"/>
      <c r="AE55" s="1066"/>
      <c r="AF55" s="1067"/>
      <c r="AG55" s="1068"/>
      <c r="AH55" s="1068"/>
      <c r="AI55" s="1068"/>
      <c r="AJ55" s="1069"/>
      <c r="AK55" s="1056"/>
      <c r="AL55" s="1057"/>
      <c r="AM55" s="1057"/>
      <c r="AN55" s="1057"/>
      <c r="AO55" s="1057"/>
      <c r="AP55" s="1057"/>
      <c r="AQ55" s="1057"/>
      <c r="AR55" s="1057"/>
      <c r="AS55" s="1057"/>
      <c r="AT55" s="1057"/>
      <c r="AU55" s="1057"/>
      <c r="AV55" s="1057"/>
      <c r="AW55" s="1057"/>
      <c r="AX55" s="1057"/>
      <c r="AY55" s="1057"/>
      <c r="AZ55" s="1058"/>
      <c r="BA55" s="1058"/>
      <c r="BB55" s="1058"/>
      <c r="BC55" s="1058"/>
      <c r="BD55" s="1058"/>
      <c r="BE55" s="1007"/>
      <c r="BF55" s="1007"/>
      <c r="BG55" s="1007"/>
      <c r="BH55" s="1007"/>
      <c r="BI55" s="1008"/>
      <c r="BJ55" s="214"/>
      <c r="BK55" s="214"/>
      <c r="BL55" s="214"/>
      <c r="BM55" s="214"/>
      <c r="BN55" s="214"/>
      <c r="BO55" s="223"/>
      <c r="BP55" s="223"/>
      <c r="BQ55" s="220">
        <v>49</v>
      </c>
      <c r="BR55" s="221"/>
      <c r="BS55" s="1024"/>
      <c r="BT55" s="1025"/>
      <c r="BU55" s="1025"/>
      <c r="BV55" s="1025"/>
      <c r="BW55" s="1025"/>
      <c r="BX55" s="1025"/>
      <c r="BY55" s="1025"/>
      <c r="BZ55" s="1025"/>
      <c r="CA55" s="1025"/>
      <c r="CB55" s="1025"/>
      <c r="CC55" s="1025"/>
      <c r="CD55" s="1025"/>
      <c r="CE55" s="1025"/>
      <c r="CF55" s="1025"/>
      <c r="CG55" s="1046"/>
      <c r="CH55" s="1021"/>
      <c r="CI55" s="1022"/>
      <c r="CJ55" s="1022"/>
      <c r="CK55" s="1022"/>
      <c r="CL55" s="1023"/>
      <c r="CM55" s="1021"/>
      <c r="CN55" s="1022"/>
      <c r="CO55" s="1022"/>
      <c r="CP55" s="1022"/>
      <c r="CQ55" s="1023"/>
      <c r="CR55" s="1021"/>
      <c r="CS55" s="1022"/>
      <c r="CT55" s="1022"/>
      <c r="CU55" s="1022"/>
      <c r="CV55" s="1023"/>
      <c r="CW55" s="1021"/>
      <c r="CX55" s="1022"/>
      <c r="CY55" s="1022"/>
      <c r="CZ55" s="1022"/>
      <c r="DA55" s="1023"/>
      <c r="DB55" s="1021"/>
      <c r="DC55" s="1022"/>
      <c r="DD55" s="1022"/>
      <c r="DE55" s="1022"/>
      <c r="DF55" s="1023"/>
      <c r="DG55" s="1021"/>
      <c r="DH55" s="1022"/>
      <c r="DI55" s="1022"/>
      <c r="DJ55" s="1022"/>
      <c r="DK55" s="1023"/>
      <c r="DL55" s="1021"/>
      <c r="DM55" s="1022"/>
      <c r="DN55" s="1022"/>
      <c r="DO55" s="1022"/>
      <c r="DP55" s="1023"/>
      <c r="DQ55" s="1021"/>
      <c r="DR55" s="1022"/>
      <c r="DS55" s="1022"/>
      <c r="DT55" s="1022"/>
      <c r="DU55" s="1023"/>
      <c r="DV55" s="1024"/>
      <c r="DW55" s="1025"/>
      <c r="DX55" s="1025"/>
      <c r="DY55" s="1025"/>
      <c r="DZ55" s="1026"/>
      <c r="EA55" s="212"/>
    </row>
    <row r="56" spans="1:131" ht="26.25" customHeight="1" x14ac:dyDescent="0.25">
      <c r="A56" s="220">
        <v>29</v>
      </c>
      <c r="B56" s="1062"/>
      <c r="C56" s="1063"/>
      <c r="D56" s="1063"/>
      <c r="E56" s="1063"/>
      <c r="F56" s="1063"/>
      <c r="G56" s="1063"/>
      <c r="H56" s="1063"/>
      <c r="I56" s="1063"/>
      <c r="J56" s="1063"/>
      <c r="K56" s="1063"/>
      <c r="L56" s="1063"/>
      <c r="M56" s="1063"/>
      <c r="N56" s="1063"/>
      <c r="O56" s="1063"/>
      <c r="P56" s="1064"/>
      <c r="Q56" s="1065"/>
      <c r="R56" s="1057"/>
      <c r="S56" s="1057"/>
      <c r="T56" s="1057"/>
      <c r="U56" s="1057"/>
      <c r="V56" s="1057"/>
      <c r="W56" s="1057"/>
      <c r="X56" s="1057"/>
      <c r="Y56" s="1057"/>
      <c r="Z56" s="1057"/>
      <c r="AA56" s="1057"/>
      <c r="AB56" s="1057"/>
      <c r="AC56" s="1057"/>
      <c r="AD56" s="1057"/>
      <c r="AE56" s="1066"/>
      <c r="AF56" s="1067"/>
      <c r="AG56" s="1068"/>
      <c r="AH56" s="1068"/>
      <c r="AI56" s="1068"/>
      <c r="AJ56" s="1069"/>
      <c r="AK56" s="1056"/>
      <c r="AL56" s="1057"/>
      <c r="AM56" s="1057"/>
      <c r="AN56" s="1057"/>
      <c r="AO56" s="1057"/>
      <c r="AP56" s="1057"/>
      <c r="AQ56" s="1057"/>
      <c r="AR56" s="1057"/>
      <c r="AS56" s="1057"/>
      <c r="AT56" s="1057"/>
      <c r="AU56" s="1057"/>
      <c r="AV56" s="1057"/>
      <c r="AW56" s="1057"/>
      <c r="AX56" s="1057"/>
      <c r="AY56" s="1057"/>
      <c r="AZ56" s="1058"/>
      <c r="BA56" s="1058"/>
      <c r="BB56" s="1058"/>
      <c r="BC56" s="1058"/>
      <c r="BD56" s="1058"/>
      <c r="BE56" s="1007"/>
      <c r="BF56" s="1007"/>
      <c r="BG56" s="1007"/>
      <c r="BH56" s="1007"/>
      <c r="BI56" s="1008"/>
      <c r="BJ56" s="214"/>
      <c r="BK56" s="214"/>
      <c r="BL56" s="214"/>
      <c r="BM56" s="214"/>
      <c r="BN56" s="214"/>
      <c r="BO56" s="223"/>
      <c r="BP56" s="223"/>
      <c r="BQ56" s="220">
        <v>50</v>
      </c>
      <c r="BR56" s="221"/>
      <c r="BS56" s="1024"/>
      <c r="BT56" s="1025"/>
      <c r="BU56" s="1025"/>
      <c r="BV56" s="1025"/>
      <c r="BW56" s="1025"/>
      <c r="BX56" s="1025"/>
      <c r="BY56" s="1025"/>
      <c r="BZ56" s="1025"/>
      <c r="CA56" s="1025"/>
      <c r="CB56" s="1025"/>
      <c r="CC56" s="1025"/>
      <c r="CD56" s="1025"/>
      <c r="CE56" s="1025"/>
      <c r="CF56" s="1025"/>
      <c r="CG56" s="1046"/>
      <c r="CH56" s="1021"/>
      <c r="CI56" s="1022"/>
      <c r="CJ56" s="1022"/>
      <c r="CK56" s="1022"/>
      <c r="CL56" s="1023"/>
      <c r="CM56" s="1021"/>
      <c r="CN56" s="1022"/>
      <c r="CO56" s="1022"/>
      <c r="CP56" s="1022"/>
      <c r="CQ56" s="1023"/>
      <c r="CR56" s="1021"/>
      <c r="CS56" s="1022"/>
      <c r="CT56" s="1022"/>
      <c r="CU56" s="1022"/>
      <c r="CV56" s="1023"/>
      <c r="CW56" s="1021"/>
      <c r="CX56" s="1022"/>
      <c r="CY56" s="1022"/>
      <c r="CZ56" s="1022"/>
      <c r="DA56" s="1023"/>
      <c r="DB56" s="1021"/>
      <c r="DC56" s="1022"/>
      <c r="DD56" s="1022"/>
      <c r="DE56" s="1022"/>
      <c r="DF56" s="1023"/>
      <c r="DG56" s="1021"/>
      <c r="DH56" s="1022"/>
      <c r="DI56" s="1022"/>
      <c r="DJ56" s="1022"/>
      <c r="DK56" s="1023"/>
      <c r="DL56" s="1021"/>
      <c r="DM56" s="1022"/>
      <c r="DN56" s="1022"/>
      <c r="DO56" s="1022"/>
      <c r="DP56" s="1023"/>
      <c r="DQ56" s="1021"/>
      <c r="DR56" s="1022"/>
      <c r="DS56" s="1022"/>
      <c r="DT56" s="1022"/>
      <c r="DU56" s="1023"/>
      <c r="DV56" s="1024"/>
      <c r="DW56" s="1025"/>
      <c r="DX56" s="1025"/>
      <c r="DY56" s="1025"/>
      <c r="DZ56" s="1026"/>
      <c r="EA56" s="212"/>
    </row>
    <row r="57" spans="1:131" ht="26.25" customHeight="1" x14ac:dyDescent="0.25">
      <c r="A57" s="220">
        <v>30</v>
      </c>
      <c r="B57" s="1062"/>
      <c r="C57" s="1063"/>
      <c r="D57" s="1063"/>
      <c r="E57" s="1063"/>
      <c r="F57" s="1063"/>
      <c r="G57" s="1063"/>
      <c r="H57" s="1063"/>
      <c r="I57" s="1063"/>
      <c r="J57" s="1063"/>
      <c r="K57" s="1063"/>
      <c r="L57" s="1063"/>
      <c r="M57" s="1063"/>
      <c r="N57" s="1063"/>
      <c r="O57" s="1063"/>
      <c r="P57" s="1064"/>
      <c r="Q57" s="1065"/>
      <c r="R57" s="1057"/>
      <c r="S57" s="1057"/>
      <c r="T57" s="1057"/>
      <c r="U57" s="1057"/>
      <c r="V57" s="1057"/>
      <c r="W57" s="1057"/>
      <c r="X57" s="1057"/>
      <c r="Y57" s="1057"/>
      <c r="Z57" s="1057"/>
      <c r="AA57" s="1057"/>
      <c r="AB57" s="1057"/>
      <c r="AC57" s="1057"/>
      <c r="AD57" s="1057"/>
      <c r="AE57" s="1066"/>
      <c r="AF57" s="1067"/>
      <c r="AG57" s="1068"/>
      <c r="AH57" s="1068"/>
      <c r="AI57" s="1068"/>
      <c r="AJ57" s="1069"/>
      <c r="AK57" s="1056"/>
      <c r="AL57" s="1057"/>
      <c r="AM57" s="1057"/>
      <c r="AN57" s="1057"/>
      <c r="AO57" s="1057"/>
      <c r="AP57" s="1057"/>
      <c r="AQ57" s="1057"/>
      <c r="AR57" s="1057"/>
      <c r="AS57" s="1057"/>
      <c r="AT57" s="1057"/>
      <c r="AU57" s="1057"/>
      <c r="AV57" s="1057"/>
      <c r="AW57" s="1057"/>
      <c r="AX57" s="1057"/>
      <c r="AY57" s="1057"/>
      <c r="AZ57" s="1058"/>
      <c r="BA57" s="1058"/>
      <c r="BB57" s="1058"/>
      <c r="BC57" s="1058"/>
      <c r="BD57" s="1058"/>
      <c r="BE57" s="1007"/>
      <c r="BF57" s="1007"/>
      <c r="BG57" s="1007"/>
      <c r="BH57" s="1007"/>
      <c r="BI57" s="1008"/>
      <c r="BJ57" s="214"/>
      <c r="BK57" s="214"/>
      <c r="BL57" s="214"/>
      <c r="BM57" s="214"/>
      <c r="BN57" s="214"/>
      <c r="BO57" s="223"/>
      <c r="BP57" s="223"/>
      <c r="BQ57" s="220">
        <v>51</v>
      </c>
      <c r="BR57" s="221"/>
      <c r="BS57" s="1024"/>
      <c r="BT57" s="1025"/>
      <c r="BU57" s="1025"/>
      <c r="BV57" s="1025"/>
      <c r="BW57" s="1025"/>
      <c r="BX57" s="1025"/>
      <c r="BY57" s="1025"/>
      <c r="BZ57" s="1025"/>
      <c r="CA57" s="1025"/>
      <c r="CB57" s="1025"/>
      <c r="CC57" s="1025"/>
      <c r="CD57" s="1025"/>
      <c r="CE57" s="1025"/>
      <c r="CF57" s="1025"/>
      <c r="CG57" s="1046"/>
      <c r="CH57" s="1021"/>
      <c r="CI57" s="1022"/>
      <c r="CJ57" s="1022"/>
      <c r="CK57" s="1022"/>
      <c r="CL57" s="1023"/>
      <c r="CM57" s="1021"/>
      <c r="CN57" s="1022"/>
      <c r="CO57" s="1022"/>
      <c r="CP57" s="1022"/>
      <c r="CQ57" s="1023"/>
      <c r="CR57" s="1021"/>
      <c r="CS57" s="1022"/>
      <c r="CT57" s="1022"/>
      <c r="CU57" s="1022"/>
      <c r="CV57" s="1023"/>
      <c r="CW57" s="1021"/>
      <c r="CX57" s="1022"/>
      <c r="CY57" s="1022"/>
      <c r="CZ57" s="1022"/>
      <c r="DA57" s="1023"/>
      <c r="DB57" s="1021"/>
      <c r="DC57" s="1022"/>
      <c r="DD57" s="1022"/>
      <c r="DE57" s="1022"/>
      <c r="DF57" s="1023"/>
      <c r="DG57" s="1021"/>
      <c r="DH57" s="1022"/>
      <c r="DI57" s="1022"/>
      <c r="DJ57" s="1022"/>
      <c r="DK57" s="1023"/>
      <c r="DL57" s="1021"/>
      <c r="DM57" s="1022"/>
      <c r="DN57" s="1022"/>
      <c r="DO57" s="1022"/>
      <c r="DP57" s="1023"/>
      <c r="DQ57" s="1021"/>
      <c r="DR57" s="1022"/>
      <c r="DS57" s="1022"/>
      <c r="DT57" s="1022"/>
      <c r="DU57" s="1023"/>
      <c r="DV57" s="1024"/>
      <c r="DW57" s="1025"/>
      <c r="DX57" s="1025"/>
      <c r="DY57" s="1025"/>
      <c r="DZ57" s="1026"/>
      <c r="EA57" s="212"/>
    </row>
    <row r="58" spans="1:131" ht="26.25" customHeight="1" x14ac:dyDescent="0.25">
      <c r="A58" s="220">
        <v>31</v>
      </c>
      <c r="B58" s="1062"/>
      <c r="C58" s="1063"/>
      <c r="D58" s="1063"/>
      <c r="E58" s="1063"/>
      <c r="F58" s="1063"/>
      <c r="G58" s="1063"/>
      <c r="H58" s="1063"/>
      <c r="I58" s="1063"/>
      <c r="J58" s="1063"/>
      <c r="K58" s="1063"/>
      <c r="L58" s="1063"/>
      <c r="M58" s="1063"/>
      <c r="N58" s="1063"/>
      <c r="O58" s="1063"/>
      <c r="P58" s="1064"/>
      <c r="Q58" s="1065"/>
      <c r="R58" s="1057"/>
      <c r="S58" s="1057"/>
      <c r="T58" s="1057"/>
      <c r="U58" s="1057"/>
      <c r="V58" s="1057"/>
      <c r="W58" s="1057"/>
      <c r="X58" s="1057"/>
      <c r="Y58" s="1057"/>
      <c r="Z58" s="1057"/>
      <c r="AA58" s="1057"/>
      <c r="AB58" s="1057"/>
      <c r="AC58" s="1057"/>
      <c r="AD58" s="1057"/>
      <c r="AE58" s="1066"/>
      <c r="AF58" s="1067"/>
      <c r="AG58" s="1068"/>
      <c r="AH58" s="1068"/>
      <c r="AI58" s="1068"/>
      <c r="AJ58" s="1069"/>
      <c r="AK58" s="1056"/>
      <c r="AL58" s="1057"/>
      <c r="AM58" s="1057"/>
      <c r="AN58" s="1057"/>
      <c r="AO58" s="1057"/>
      <c r="AP58" s="1057"/>
      <c r="AQ58" s="1057"/>
      <c r="AR58" s="1057"/>
      <c r="AS58" s="1057"/>
      <c r="AT58" s="1057"/>
      <c r="AU58" s="1057"/>
      <c r="AV58" s="1057"/>
      <c r="AW58" s="1057"/>
      <c r="AX58" s="1057"/>
      <c r="AY58" s="1057"/>
      <c r="AZ58" s="1058"/>
      <c r="BA58" s="1058"/>
      <c r="BB58" s="1058"/>
      <c r="BC58" s="1058"/>
      <c r="BD58" s="1058"/>
      <c r="BE58" s="1007"/>
      <c r="BF58" s="1007"/>
      <c r="BG58" s="1007"/>
      <c r="BH58" s="1007"/>
      <c r="BI58" s="1008"/>
      <c r="BJ58" s="214"/>
      <c r="BK58" s="214"/>
      <c r="BL58" s="214"/>
      <c r="BM58" s="214"/>
      <c r="BN58" s="214"/>
      <c r="BO58" s="223"/>
      <c r="BP58" s="223"/>
      <c r="BQ58" s="220">
        <v>52</v>
      </c>
      <c r="BR58" s="221"/>
      <c r="BS58" s="1024"/>
      <c r="BT58" s="1025"/>
      <c r="BU58" s="1025"/>
      <c r="BV58" s="1025"/>
      <c r="BW58" s="1025"/>
      <c r="BX58" s="1025"/>
      <c r="BY58" s="1025"/>
      <c r="BZ58" s="1025"/>
      <c r="CA58" s="1025"/>
      <c r="CB58" s="1025"/>
      <c r="CC58" s="1025"/>
      <c r="CD58" s="1025"/>
      <c r="CE58" s="1025"/>
      <c r="CF58" s="1025"/>
      <c r="CG58" s="1046"/>
      <c r="CH58" s="1021"/>
      <c r="CI58" s="1022"/>
      <c r="CJ58" s="1022"/>
      <c r="CK58" s="1022"/>
      <c r="CL58" s="1023"/>
      <c r="CM58" s="1021"/>
      <c r="CN58" s="1022"/>
      <c r="CO58" s="1022"/>
      <c r="CP58" s="1022"/>
      <c r="CQ58" s="1023"/>
      <c r="CR58" s="1021"/>
      <c r="CS58" s="1022"/>
      <c r="CT58" s="1022"/>
      <c r="CU58" s="1022"/>
      <c r="CV58" s="1023"/>
      <c r="CW58" s="1021"/>
      <c r="CX58" s="1022"/>
      <c r="CY58" s="1022"/>
      <c r="CZ58" s="1022"/>
      <c r="DA58" s="1023"/>
      <c r="DB58" s="1021"/>
      <c r="DC58" s="1022"/>
      <c r="DD58" s="1022"/>
      <c r="DE58" s="1022"/>
      <c r="DF58" s="1023"/>
      <c r="DG58" s="1021"/>
      <c r="DH58" s="1022"/>
      <c r="DI58" s="1022"/>
      <c r="DJ58" s="1022"/>
      <c r="DK58" s="1023"/>
      <c r="DL58" s="1021"/>
      <c r="DM58" s="1022"/>
      <c r="DN58" s="1022"/>
      <c r="DO58" s="1022"/>
      <c r="DP58" s="1023"/>
      <c r="DQ58" s="1021"/>
      <c r="DR58" s="1022"/>
      <c r="DS58" s="1022"/>
      <c r="DT58" s="1022"/>
      <c r="DU58" s="1023"/>
      <c r="DV58" s="1024"/>
      <c r="DW58" s="1025"/>
      <c r="DX58" s="1025"/>
      <c r="DY58" s="1025"/>
      <c r="DZ58" s="1026"/>
      <c r="EA58" s="212"/>
    </row>
    <row r="59" spans="1:131" ht="26.25" customHeight="1" x14ac:dyDescent="0.25">
      <c r="A59" s="220">
        <v>32</v>
      </c>
      <c r="B59" s="1062"/>
      <c r="C59" s="1063"/>
      <c r="D59" s="1063"/>
      <c r="E59" s="1063"/>
      <c r="F59" s="1063"/>
      <c r="G59" s="1063"/>
      <c r="H59" s="1063"/>
      <c r="I59" s="1063"/>
      <c r="J59" s="1063"/>
      <c r="K59" s="1063"/>
      <c r="L59" s="1063"/>
      <c r="M59" s="1063"/>
      <c r="N59" s="1063"/>
      <c r="O59" s="1063"/>
      <c r="P59" s="1064"/>
      <c r="Q59" s="1065"/>
      <c r="R59" s="1057"/>
      <c r="S59" s="1057"/>
      <c r="T59" s="1057"/>
      <c r="U59" s="1057"/>
      <c r="V59" s="1057"/>
      <c r="W59" s="1057"/>
      <c r="X59" s="1057"/>
      <c r="Y59" s="1057"/>
      <c r="Z59" s="1057"/>
      <c r="AA59" s="1057"/>
      <c r="AB59" s="1057"/>
      <c r="AC59" s="1057"/>
      <c r="AD59" s="1057"/>
      <c r="AE59" s="1066"/>
      <c r="AF59" s="1067"/>
      <c r="AG59" s="1068"/>
      <c r="AH59" s="1068"/>
      <c r="AI59" s="1068"/>
      <c r="AJ59" s="1069"/>
      <c r="AK59" s="1056"/>
      <c r="AL59" s="1057"/>
      <c r="AM59" s="1057"/>
      <c r="AN59" s="1057"/>
      <c r="AO59" s="1057"/>
      <c r="AP59" s="1057"/>
      <c r="AQ59" s="1057"/>
      <c r="AR59" s="1057"/>
      <c r="AS59" s="1057"/>
      <c r="AT59" s="1057"/>
      <c r="AU59" s="1057"/>
      <c r="AV59" s="1057"/>
      <c r="AW59" s="1057"/>
      <c r="AX59" s="1057"/>
      <c r="AY59" s="1057"/>
      <c r="AZ59" s="1058"/>
      <c r="BA59" s="1058"/>
      <c r="BB59" s="1058"/>
      <c r="BC59" s="1058"/>
      <c r="BD59" s="1058"/>
      <c r="BE59" s="1007"/>
      <c r="BF59" s="1007"/>
      <c r="BG59" s="1007"/>
      <c r="BH59" s="1007"/>
      <c r="BI59" s="1008"/>
      <c r="BJ59" s="214"/>
      <c r="BK59" s="214"/>
      <c r="BL59" s="214"/>
      <c r="BM59" s="214"/>
      <c r="BN59" s="214"/>
      <c r="BO59" s="223"/>
      <c r="BP59" s="223"/>
      <c r="BQ59" s="220">
        <v>53</v>
      </c>
      <c r="BR59" s="221"/>
      <c r="BS59" s="1024"/>
      <c r="BT59" s="1025"/>
      <c r="BU59" s="1025"/>
      <c r="BV59" s="1025"/>
      <c r="BW59" s="1025"/>
      <c r="BX59" s="1025"/>
      <c r="BY59" s="1025"/>
      <c r="BZ59" s="1025"/>
      <c r="CA59" s="1025"/>
      <c r="CB59" s="1025"/>
      <c r="CC59" s="1025"/>
      <c r="CD59" s="1025"/>
      <c r="CE59" s="1025"/>
      <c r="CF59" s="1025"/>
      <c r="CG59" s="1046"/>
      <c r="CH59" s="1021"/>
      <c r="CI59" s="1022"/>
      <c r="CJ59" s="1022"/>
      <c r="CK59" s="1022"/>
      <c r="CL59" s="1023"/>
      <c r="CM59" s="1021"/>
      <c r="CN59" s="1022"/>
      <c r="CO59" s="1022"/>
      <c r="CP59" s="1022"/>
      <c r="CQ59" s="1023"/>
      <c r="CR59" s="1021"/>
      <c r="CS59" s="1022"/>
      <c r="CT59" s="1022"/>
      <c r="CU59" s="1022"/>
      <c r="CV59" s="1023"/>
      <c r="CW59" s="1021"/>
      <c r="CX59" s="1022"/>
      <c r="CY59" s="1022"/>
      <c r="CZ59" s="1022"/>
      <c r="DA59" s="1023"/>
      <c r="DB59" s="1021"/>
      <c r="DC59" s="1022"/>
      <c r="DD59" s="1022"/>
      <c r="DE59" s="1022"/>
      <c r="DF59" s="1023"/>
      <c r="DG59" s="1021"/>
      <c r="DH59" s="1022"/>
      <c r="DI59" s="1022"/>
      <c r="DJ59" s="1022"/>
      <c r="DK59" s="1023"/>
      <c r="DL59" s="1021"/>
      <c r="DM59" s="1022"/>
      <c r="DN59" s="1022"/>
      <c r="DO59" s="1022"/>
      <c r="DP59" s="1023"/>
      <c r="DQ59" s="1021"/>
      <c r="DR59" s="1022"/>
      <c r="DS59" s="1022"/>
      <c r="DT59" s="1022"/>
      <c r="DU59" s="1023"/>
      <c r="DV59" s="1024"/>
      <c r="DW59" s="1025"/>
      <c r="DX59" s="1025"/>
      <c r="DY59" s="1025"/>
      <c r="DZ59" s="1026"/>
      <c r="EA59" s="212"/>
    </row>
    <row r="60" spans="1:131" ht="26.25" customHeight="1" x14ac:dyDescent="0.25">
      <c r="A60" s="220">
        <v>33</v>
      </c>
      <c r="B60" s="1062"/>
      <c r="C60" s="1063"/>
      <c r="D60" s="1063"/>
      <c r="E60" s="1063"/>
      <c r="F60" s="1063"/>
      <c r="G60" s="1063"/>
      <c r="H60" s="1063"/>
      <c r="I60" s="1063"/>
      <c r="J60" s="1063"/>
      <c r="K60" s="1063"/>
      <c r="L60" s="1063"/>
      <c r="M60" s="1063"/>
      <c r="N60" s="1063"/>
      <c r="O60" s="1063"/>
      <c r="P60" s="1064"/>
      <c r="Q60" s="1065"/>
      <c r="R60" s="1057"/>
      <c r="S60" s="1057"/>
      <c r="T60" s="1057"/>
      <c r="U60" s="1057"/>
      <c r="V60" s="1057"/>
      <c r="W60" s="1057"/>
      <c r="X60" s="1057"/>
      <c r="Y60" s="1057"/>
      <c r="Z60" s="1057"/>
      <c r="AA60" s="1057"/>
      <c r="AB60" s="1057"/>
      <c r="AC60" s="1057"/>
      <c r="AD60" s="1057"/>
      <c r="AE60" s="1066"/>
      <c r="AF60" s="1067"/>
      <c r="AG60" s="1068"/>
      <c r="AH60" s="1068"/>
      <c r="AI60" s="1068"/>
      <c r="AJ60" s="1069"/>
      <c r="AK60" s="1056"/>
      <c r="AL60" s="1057"/>
      <c r="AM60" s="1057"/>
      <c r="AN60" s="1057"/>
      <c r="AO60" s="1057"/>
      <c r="AP60" s="1057"/>
      <c r="AQ60" s="1057"/>
      <c r="AR60" s="1057"/>
      <c r="AS60" s="1057"/>
      <c r="AT60" s="1057"/>
      <c r="AU60" s="1057"/>
      <c r="AV60" s="1057"/>
      <c r="AW60" s="1057"/>
      <c r="AX60" s="1057"/>
      <c r="AY60" s="1057"/>
      <c r="AZ60" s="1058"/>
      <c r="BA60" s="1058"/>
      <c r="BB60" s="1058"/>
      <c r="BC60" s="1058"/>
      <c r="BD60" s="1058"/>
      <c r="BE60" s="1007"/>
      <c r="BF60" s="1007"/>
      <c r="BG60" s="1007"/>
      <c r="BH60" s="1007"/>
      <c r="BI60" s="1008"/>
      <c r="BJ60" s="214"/>
      <c r="BK60" s="214"/>
      <c r="BL60" s="214"/>
      <c r="BM60" s="214"/>
      <c r="BN60" s="214"/>
      <c r="BO60" s="223"/>
      <c r="BP60" s="223"/>
      <c r="BQ60" s="220">
        <v>54</v>
      </c>
      <c r="BR60" s="221"/>
      <c r="BS60" s="1024"/>
      <c r="BT60" s="1025"/>
      <c r="BU60" s="1025"/>
      <c r="BV60" s="1025"/>
      <c r="BW60" s="1025"/>
      <c r="BX60" s="1025"/>
      <c r="BY60" s="1025"/>
      <c r="BZ60" s="1025"/>
      <c r="CA60" s="1025"/>
      <c r="CB60" s="1025"/>
      <c r="CC60" s="1025"/>
      <c r="CD60" s="1025"/>
      <c r="CE60" s="1025"/>
      <c r="CF60" s="1025"/>
      <c r="CG60" s="1046"/>
      <c r="CH60" s="1021"/>
      <c r="CI60" s="1022"/>
      <c r="CJ60" s="1022"/>
      <c r="CK60" s="1022"/>
      <c r="CL60" s="1023"/>
      <c r="CM60" s="1021"/>
      <c r="CN60" s="1022"/>
      <c r="CO60" s="1022"/>
      <c r="CP60" s="1022"/>
      <c r="CQ60" s="1023"/>
      <c r="CR60" s="1021"/>
      <c r="CS60" s="1022"/>
      <c r="CT60" s="1022"/>
      <c r="CU60" s="1022"/>
      <c r="CV60" s="1023"/>
      <c r="CW60" s="1021"/>
      <c r="CX60" s="1022"/>
      <c r="CY60" s="1022"/>
      <c r="CZ60" s="1022"/>
      <c r="DA60" s="1023"/>
      <c r="DB60" s="1021"/>
      <c r="DC60" s="1022"/>
      <c r="DD60" s="1022"/>
      <c r="DE60" s="1022"/>
      <c r="DF60" s="1023"/>
      <c r="DG60" s="1021"/>
      <c r="DH60" s="1022"/>
      <c r="DI60" s="1022"/>
      <c r="DJ60" s="1022"/>
      <c r="DK60" s="1023"/>
      <c r="DL60" s="1021"/>
      <c r="DM60" s="1022"/>
      <c r="DN60" s="1022"/>
      <c r="DO60" s="1022"/>
      <c r="DP60" s="1023"/>
      <c r="DQ60" s="1021"/>
      <c r="DR60" s="1022"/>
      <c r="DS60" s="1022"/>
      <c r="DT60" s="1022"/>
      <c r="DU60" s="1023"/>
      <c r="DV60" s="1024"/>
      <c r="DW60" s="1025"/>
      <c r="DX60" s="1025"/>
      <c r="DY60" s="1025"/>
      <c r="DZ60" s="1026"/>
      <c r="EA60" s="212"/>
    </row>
    <row r="61" spans="1:131" ht="26.25" customHeight="1" thickBot="1" x14ac:dyDescent="0.3">
      <c r="A61" s="220">
        <v>34</v>
      </c>
      <c r="B61" s="1062"/>
      <c r="C61" s="1063"/>
      <c r="D61" s="1063"/>
      <c r="E61" s="1063"/>
      <c r="F61" s="1063"/>
      <c r="G61" s="1063"/>
      <c r="H61" s="1063"/>
      <c r="I61" s="1063"/>
      <c r="J61" s="1063"/>
      <c r="K61" s="1063"/>
      <c r="L61" s="1063"/>
      <c r="M61" s="1063"/>
      <c r="N61" s="1063"/>
      <c r="O61" s="1063"/>
      <c r="P61" s="1064"/>
      <c r="Q61" s="1065"/>
      <c r="R61" s="1057"/>
      <c r="S61" s="1057"/>
      <c r="T61" s="1057"/>
      <c r="U61" s="1057"/>
      <c r="V61" s="1057"/>
      <c r="W61" s="1057"/>
      <c r="X61" s="1057"/>
      <c r="Y61" s="1057"/>
      <c r="Z61" s="1057"/>
      <c r="AA61" s="1057"/>
      <c r="AB61" s="1057"/>
      <c r="AC61" s="1057"/>
      <c r="AD61" s="1057"/>
      <c r="AE61" s="1066"/>
      <c r="AF61" s="1067"/>
      <c r="AG61" s="1068"/>
      <c r="AH61" s="1068"/>
      <c r="AI61" s="1068"/>
      <c r="AJ61" s="1069"/>
      <c r="AK61" s="1056"/>
      <c r="AL61" s="1057"/>
      <c r="AM61" s="1057"/>
      <c r="AN61" s="1057"/>
      <c r="AO61" s="1057"/>
      <c r="AP61" s="1057"/>
      <c r="AQ61" s="1057"/>
      <c r="AR61" s="1057"/>
      <c r="AS61" s="1057"/>
      <c r="AT61" s="1057"/>
      <c r="AU61" s="1057"/>
      <c r="AV61" s="1057"/>
      <c r="AW61" s="1057"/>
      <c r="AX61" s="1057"/>
      <c r="AY61" s="1057"/>
      <c r="AZ61" s="1058"/>
      <c r="BA61" s="1058"/>
      <c r="BB61" s="1058"/>
      <c r="BC61" s="1058"/>
      <c r="BD61" s="1058"/>
      <c r="BE61" s="1007"/>
      <c r="BF61" s="1007"/>
      <c r="BG61" s="1007"/>
      <c r="BH61" s="1007"/>
      <c r="BI61" s="1008"/>
      <c r="BJ61" s="214"/>
      <c r="BK61" s="214"/>
      <c r="BL61" s="214"/>
      <c r="BM61" s="214"/>
      <c r="BN61" s="214"/>
      <c r="BO61" s="223"/>
      <c r="BP61" s="223"/>
      <c r="BQ61" s="220">
        <v>55</v>
      </c>
      <c r="BR61" s="221"/>
      <c r="BS61" s="1024"/>
      <c r="BT61" s="1025"/>
      <c r="BU61" s="1025"/>
      <c r="BV61" s="1025"/>
      <c r="BW61" s="1025"/>
      <c r="BX61" s="1025"/>
      <c r="BY61" s="1025"/>
      <c r="BZ61" s="1025"/>
      <c r="CA61" s="1025"/>
      <c r="CB61" s="1025"/>
      <c r="CC61" s="1025"/>
      <c r="CD61" s="1025"/>
      <c r="CE61" s="1025"/>
      <c r="CF61" s="1025"/>
      <c r="CG61" s="1046"/>
      <c r="CH61" s="1021"/>
      <c r="CI61" s="1022"/>
      <c r="CJ61" s="1022"/>
      <c r="CK61" s="1022"/>
      <c r="CL61" s="1023"/>
      <c r="CM61" s="1021"/>
      <c r="CN61" s="1022"/>
      <c r="CO61" s="1022"/>
      <c r="CP61" s="1022"/>
      <c r="CQ61" s="1023"/>
      <c r="CR61" s="1021"/>
      <c r="CS61" s="1022"/>
      <c r="CT61" s="1022"/>
      <c r="CU61" s="1022"/>
      <c r="CV61" s="1023"/>
      <c r="CW61" s="1021"/>
      <c r="CX61" s="1022"/>
      <c r="CY61" s="1022"/>
      <c r="CZ61" s="1022"/>
      <c r="DA61" s="1023"/>
      <c r="DB61" s="1021"/>
      <c r="DC61" s="1022"/>
      <c r="DD61" s="1022"/>
      <c r="DE61" s="1022"/>
      <c r="DF61" s="1023"/>
      <c r="DG61" s="1021"/>
      <c r="DH61" s="1022"/>
      <c r="DI61" s="1022"/>
      <c r="DJ61" s="1022"/>
      <c r="DK61" s="1023"/>
      <c r="DL61" s="1021"/>
      <c r="DM61" s="1022"/>
      <c r="DN61" s="1022"/>
      <c r="DO61" s="1022"/>
      <c r="DP61" s="1023"/>
      <c r="DQ61" s="1021"/>
      <c r="DR61" s="1022"/>
      <c r="DS61" s="1022"/>
      <c r="DT61" s="1022"/>
      <c r="DU61" s="1023"/>
      <c r="DV61" s="1024"/>
      <c r="DW61" s="1025"/>
      <c r="DX61" s="1025"/>
      <c r="DY61" s="1025"/>
      <c r="DZ61" s="1026"/>
      <c r="EA61" s="212"/>
    </row>
    <row r="62" spans="1:131" ht="26.25" customHeight="1" x14ac:dyDescent="0.25">
      <c r="A62" s="220">
        <v>35</v>
      </c>
      <c r="B62" s="1062"/>
      <c r="C62" s="1063"/>
      <c r="D62" s="1063"/>
      <c r="E62" s="1063"/>
      <c r="F62" s="1063"/>
      <c r="G62" s="1063"/>
      <c r="H62" s="1063"/>
      <c r="I62" s="1063"/>
      <c r="J62" s="1063"/>
      <c r="K62" s="1063"/>
      <c r="L62" s="1063"/>
      <c r="M62" s="1063"/>
      <c r="N62" s="1063"/>
      <c r="O62" s="1063"/>
      <c r="P62" s="1064"/>
      <c r="Q62" s="1065"/>
      <c r="R62" s="1057"/>
      <c r="S62" s="1057"/>
      <c r="T62" s="1057"/>
      <c r="U62" s="1057"/>
      <c r="V62" s="1057"/>
      <c r="W62" s="1057"/>
      <c r="X62" s="1057"/>
      <c r="Y62" s="1057"/>
      <c r="Z62" s="1057"/>
      <c r="AA62" s="1057"/>
      <c r="AB62" s="1057"/>
      <c r="AC62" s="1057"/>
      <c r="AD62" s="1057"/>
      <c r="AE62" s="1066"/>
      <c r="AF62" s="1067"/>
      <c r="AG62" s="1068"/>
      <c r="AH62" s="1068"/>
      <c r="AI62" s="1068"/>
      <c r="AJ62" s="1069"/>
      <c r="AK62" s="1056"/>
      <c r="AL62" s="1057"/>
      <c r="AM62" s="1057"/>
      <c r="AN62" s="1057"/>
      <c r="AO62" s="1057"/>
      <c r="AP62" s="1057"/>
      <c r="AQ62" s="1057"/>
      <c r="AR62" s="1057"/>
      <c r="AS62" s="1057"/>
      <c r="AT62" s="1057"/>
      <c r="AU62" s="1057"/>
      <c r="AV62" s="1057"/>
      <c r="AW62" s="1057"/>
      <c r="AX62" s="1057"/>
      <c r="AY62" s="1057"/>
      <c r="AZ62" s="1058"/>
      <c r="BA62" s="1058"/>
      <c r="BB62" s="1058"/>
      <c r="BC62" s="1058"/>
      <c r="BD62" s="1058"/>
      <c r="BE62" s="1007"/>
      <c r="BF62" s="1007"/>
      <c r="BG62" s="1007"/>
      <c r="BH62" s="1007"/>
      <c r="BI62" s="1008"/>
      <c r="BJ62" s="1059" t="s">
        <v>394</v>
      </c>
      <c r="BK62" s="1060"/>
      <c r="BL62" s="1060"/>
      <c r="BM62" s="1060"/>
      <c r="BN62" s="1061"/>
      <c r="BO62" s="223"/>
      <c r="BP62" s="223"/>
      <c r="BQ62" s="220">
        <v>56</v>
      </c>
      <c r="BR62" s="221"/>
      <c r="BS62" s="1024"/>
      <c r="BT62" s="1025"/>
      <c r="BU62" s="1025"/>
      <c r="BV62" s="1025"/>
      <c r="BW62" s="1025"/>
      <c r="BX62" s="1025"/>
      <c r="BY62" s="1025"/>
      <c r="BZ62" s="1025"/>
      <c r="CA62" s="1025"/>
      <c r="CB62" s="1025"/>
      <c r="CC62" s="1025"/>
      <c r="CD62" s="1025"/>
      <c r="CE62" s="1025"/>
      <c r="CF62" s="1025"/>
      <c r="CG62" s="1046"/>
      <c r="CH62" s="1021"/>
      <c r="CI62" s="1022"/>
      <c r="CJ62" s="1022"/>
      <c r="CK62" s="1022"/>
      <c r="CL62" s="1023"/>
      <c r="CM62" s="1021"/>
      <c r="CN62" s="1022"/>
      <c r="CO62" s="1022"/>
      <c r="CP62" s="1022"/>
      <c r="CQ62" s="1023"/>
      <c r="CR62" s="1021"/>
      <c r="CS62" s="1022"/>
      <c r="CT62" s="1022"/>
      <c r="CU62" s="1022"/>
      <c r="CV62" s="1023"/>
      <c r="CW62" s="1021"/>
      <c r="CX62" s="1022"/>
      <c r="CY62" s="1022"/>
      <c r="CZ62" s="1022"/>
      <c r="DA62" s="1023"/>
      <c r="DB62" s="1021"/>
      <c r="DC62" s="1022"/>
      <c r="DD62" s="1022"/>
      <c r="DE62" s="1022"/>
      <c r="DF62" s="1023"/>
      <c r="DG62" s="1021"/>
      <c r="DH62" s="1022"/>
      <c r="DI62" s="1022"/>
      <c r="DJ62" s="1022"/>
      <c r="DK62" s="1023"/>
      <c r="DL62" s="1021"/>
      <c r="DM62" s="1022"/>
      <c r="DN62" s="1022"/>
      <c r="DO62" s="1022"/>
      <c r="DP62" s="1023"/>
      <c r="DQ62" s="1021"/>
      <c r="DR62" s="1022"/>
      <c r="DS62" s="1022"/>
      <c r="DT62" s="1022"/>
      <c r="DU62" s="1023"/>
      <c r="DV62" s="1024"/>
      <c r="DW62" s="1025"/>
      <c r="DX62" s="1025"/>
      <c r="DY62" s="1025"/>
      <c r="DZ62" s="1026"/>
      <c r="EA62" s="212"/>
    </row>
    <row r="63" spans="1:131" ht="26.25" customHeight="1" thickBot="1" x14ac:dyDescent="0.3">
      <c r="A63" s="222" t="s">
        <v>378</v>
      </c>
      <c r="B63" s="972" t="s">
        <v>395</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2"/>
      <c r="AF63" s="1053">
        <v>86</v>
      </c>
      <c r="AG63" s="994"/>
      <c r="AH63" s="994"/>
      <c r="AI63" s="994"/>
      <c r="AJ63" s="1054"/>
      <c r="AK63" s="1055"/>
      <c r="AL63" s="998"/>
      <c r="AM63" s="998"/>
      <c r="AN63" s="998"/>
      <c r="AO63" s="998"/>
      <c r="AP63" s="994">
        <f>AP30</f>
        <v>3673</v>
      </c>
      <c r="AQ63" s="994"/>
      <c r="AR63" s="994"/>
      <c r="AS63" s="994"/>
      <c r="AT63" s="994"/>
      <c r="AU63" s="994">
        <f>AU30</f>
        <v>3504</v>
      </c>
      <c r="AV63" s="994"/>
      <c r="AW63" s="994"/>
      <c r="AX63" s="994"/>
      <c r="AY63" s="994"/>
      <c r="AZ63" s="1049"/>
      <c r="BA63" s="1049"/>
      <c r="BB63" s="1049"/>
      <c r="BC63" s="1049"/>
      <c r="BD63" s="1049"/>
      <c r="BE63" s="995"/>
      <c r="BF63" s="995"/>
      <c r="BG63" s="995"/>
      <c r="BH63" s="995"/>
      <c r="BI63" s="996"/>
      <c r="BJ63" s="1050" t="s">
        <v>122</v>
      </c>
      <c r="BK63" s="988"/>
      <c r="BL63" s="988"/>
      <c r="BM63" s="988"/>
      <c r="BN63" s="1051"/>
      <c r="BO63" s="223"/>
      <c r="BP63" s="223"/>
      <c r="BQ63" s="220">
        <v>57</v>
      </c>
      <c r="BR63" s="221"/>
      <c r="BS63" s="1024"/>
      <c r="BT63" s="1025"/>
      <c r="BU63" s="1025"/>
      <c r="BV63" s="1025"/>
      <c r="BW63" s="1025"/>
      <c r="BX63" s="1025"/>
      <c r="BY63" s="1025"/>
      <c r="BZ63" s="1025"/>
      <c r="CA63" s="1025"/>
      <c r="CB63" s="1025"/>
      <c r="CC63" s="1025"/>
      <c r="CD63" s="1025"/>
      <c r="CE63" s="1025"/>
      <c r="CF63" s="1025"/>
      <c r="CG63" s="1046"/>
      <c r="CH63" s="1021"/>
      <c r="CI63" s="1022"/>
      <c r="CJ63" s="1022"/>
      <c r="CK63" s="1022"/>
      <c r="CL63" s="1023"/>
      <c r="CM63" s="1021"/>
      <c r="CN63" s="1022"/>
      <c r="CO63" s="1022"/>
      <c r="CP63" s="1022"/>
      <c r="CQ63" s="1023"/>
      <c r="CR63" s="1021"/>
      <c r="CS63" s="1022"/>
      <c r="CT63" s="1022"/>
      <c r="CU63" s="1022"/>
      <c r="CV63" s="1023"/>
      <c r="CW63" s="1021"/>
      <c r="CX63" s="1022"/>
      <c r="CY63" s="1022"/>
      <c r="CZ63" s="1022"/>
      <c r="DA63" s="1023"/>
      <c r="DB63" s="1021"/>
      <c r="DC63" s="1022"/>
      <c r="DD63" s="1022"/>
      <c r="DE63" s="1022"/>
      <c r="DF63" s="1023"/>
      <c r="DG63" s="1021"/>
      <c r="DH63" s="1022"/>
      <c r="DI63" s="1022"/>
      <c r="DJ63" s="1022"/>
      <c r="DK63" s="1023"/>
      <c r="DL63" s="1021"/>
      <c r="DM63" s="1022"/>
      <c r="DN63" s="1022"/>
      <c r="DO63" s="1022"/>
      <c r="DP63" s="1023"/>
      <c r="DQ63" s="1021"/>
      <c r="DR63" s="1022"/>
      <c r="DS63" s="1022"/>
      <c r="DT63" s="1022"/>
      <c r="DU63" s="1023"/>
      <c r="DV63" s="1024"/>
      <c r="DW63" s="1025"/>
      <c r="DX63" s="1025"/>
      <c r="DY63" s="1025"/>
      <c r="DZ63" s="1026"/>
      <c r="EA63" s="212"/>
    </row>
    <row r="64" spans="1:131" ht="26.25" customHeight="1" x14ac:dyDescent="0.2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4"/>
      <c r="BT64" s="1025"/>
      <c r="BU64" s="1025"/>
      <c r="BV64" s="1025"/>
      <c r="BW64" s="1025"/>
      <c r="BX64" s="1025"/>
      <c r="BY64" s="1025"/>
      <c r="BZ64" s="1025"/>
      <c r="CA64" s="1025"/>
      <c r="CB64" s="1025"/>
      <c r="CC64" s="1025"/>
      <c r="CD64" s="1025"/>
      <c r="CE64" s="1025"/>
      <c r="CF64" s="1025"/>
      <c r="CG64" s="1046"/>
      <c r="CH64" s="1021"/>
      <c r="CI64" s="1022"/>
      <c r="CJ64" s="1022"/>
      <c r="CK64" s="1022"/>
      <c r="CL64" s="1023"/>
      <c r="CM64" s="1021"/>
      <c r="CN64" s="1022"/>
      <c r="CO64" s="1022"/>
      <c r="CP64" s="1022"/>
      <c r="CQ64" s="1023"/>
      <c r="CR64" s="1021"/>
      <c r="CS64" s="1022"/>
      <c r="CT64" s="1022"/>
      <c r="CU64" s="1022"/>
      <c r="CV64" s="1023"/>
      <c r="CW64" s="1021"/>
      <c r="CX64" s="1022"/>
      <c r="CY64" s="1022"/>
      <c r="CZ64" s="1022"/>
      <c r="DA64" s="1023"/>
      <c r="DB64" s="1021"/>
      <c r="DC64" s="1022"/>
      <c r="DD64" s="1022"/>
      <c r="DE64" s="1022"/>
      <c r="DF64" s="1023"/>
      <c r="DG64" s="1021"/>
      <c r="DH64" s="1022"/>
      <c r="DI64" s="1022"/>
      <c r="DJ64" s="1022"/>
      <c r="DK64" s="1023"/>
      <c r="DL64" s="1021"/>
      <c r="DM64" s="1022"/>
      <c r="DN64" s="1022"/>
      <c r="DO64" s="1022"/>
      <c r="DP64" s="1023"/>
      <c r="DQ64" s="1021"/>
      <c r="DR64" s="1022"/>
      <c r="DS64" s="1022"/>
      <c r="DT64" s="1022"/>
      <c r="DU64" s="1023"/>
      <c r="DV64" s="1024"/>
      <c r="DW64" s="1025"/>
      <c r="DX64" s="1025"/>
      <c r="DY64" s="1025"/>
      <c r="DZ64" s="1026"/>
      <c r="EA64" s="212"/>
    </row>
    <row r="65" spans="1:131" ht="26.25" customHeight="1" thickBot="1" x14ac:dyDescent="0.3">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4"/>
      <c r="BT65" s="1025"/>
      <c r="BU65" s="1025"/>
      <c r="BV65" s="1025"/>
      <c r="BW65" s="1025"/>
      <c r="BX65" s="1025"/>
      <c r="BY65" s="1025"/>
      <c r="BZ65" s="1025"/>
      <c r="CA65" s="1025"/>
      <c r="CB65" s="1025"/>
      <c r="CC65" s="1025"/>
      <c r="CD65" s="1025"/>
      <c r="CE65" s="1025"/>
      <c r="CF65" s="1025"/>
      <c r="CG65" s="1046"/>
      <c r="CH65" s="1021"/>
      <c r="CI65" s="1022"/>
      <c r="CJ65" s="1022"/>
      <c r="CK65" s="1022"/>
      <c r="CL65" s="1023"/>
      <c r="CM65" s="1021"/>
      <c r="CN65" s="1022"/>
      <c r="CO65" s="1022"/>
      <c r="CP65" s="1022"/>
      <c r="CQ65" s="1023"/>
      <c r="CR65" s="1021"/>
      <c r="CS65" s="1022"/>
      <c r="CT65" s="1022"/>
      <c r="CU65" s="1022"/>
      <c r="CV65" s="1023"/>
      <c r="CW65" s="1021"/>
      <c r="CX65" s="1022"/>
      <c r="CY65" s="1022"/>
      <c r="CZ65" s="1022"/>
      <c r="DA65" s="1023"/>
      <c r="DB65" s="1021"/>
      <c r="DC65" s="1022"/>
      <c r="DD65" s="1022"/>
      <c r="DE65" s="1022"/>
      <c r="DF65" s="1023"/>
      <c r="DG65" s="1021"/>
      <c r="DH65" s="1022"/>
      <c r="DI65" s="1022"/>
      <c r="DJ65" s="1022"/>
      <c r="DK65" s="1023"/>
      <c r="DL65" s="1021"/>
      <c r="DM65" s="1022"/>
      <c r="DN65" s="1022"/>
      <c r="DO65" s="1022"/>
      <c r="DP65" s="1023"/>
      <c r="DQ65" s="1021"/>
      <c r="DR65" s="1022"/>
      <c r="DS65" s="1022"/>
      <c r="DT65" s="1022"/>
      <c r="DU65" s="1023"/>
      <c r="DV65" s="1024"/>
      <c r="DW65" s="1025"/>
      <c r="DX65" s="1025"/>
      <c r="DY65" s="1025"/>
      <c r="DZ65" s="1026"/>
      <c r="EA65" s="212"/>
    </row>
    <row r="66" spans="1:131" ht="26.25" customHeight="1" x14ac:dyDescent="0.25">
      <c r="A66" s="1027" t="s">
        <v>397</v>
      </c>
      <c r="B66" s="1028"/>
      <c r="C66" s="1028"/>
      <c r="D66" s="1028"/>
      <c r="E66" s="1028"/>
      <c r="F66" s="1028"/>
      <c r="G66" s="1028"/>
      <c r="H66" s="1028"/>
      <c r="I66" s="1028"/>
      <c r="J66" s="1028"/>
      <c r="K66" s="1028"/>
      <c r="L66" s="1028"/>
      <c r="M66" s="1028"/>
      <c r="N66" s="1028"/>
      <c r="O66" s="1028"/>
      <c r="P66" s="1029"/>
      <c r="Q66" s="1033" t="s">
        <v>382</v>
      </c>
      <c r="R66" s="1034"/>
      <c r="S66" s="1034"/>
      <c r="T66" s="1034"/>
      <c r="U66" s="1035"/>
      <c r="V66" s="1033" t="s">
        <v>383</v>
      </c>
      <c r="W66" s="1034"/>
      <c r="X66" s="1034"/>
      <c r="Y66" s="1034"/>
      <c r="Z66" s="1035"/>
      <c r="AA66" s="1033" t="s">
        <v>384</v>
      </c>
      <c r="AB66" s="1034"/>
      <c r="AC66" s="1034"/>
      <c r="AD66" s="1034"/>
      <c r="AE66" s="1035"/>
      <c r="AF66" s="1039" t="s">
        <v>385</v>
      </c>
      <c r="AG66" s="1040"/>
      <c r="AH66" s="1040"/>
      <c r="AI66" s="1040"/>
      <c r="AJ66" s="1041"/>
      <c r="AK66" s="1033" t="s">
        <v>386</v>
      </c>
      <c r="AL66" s="1028"/>
      <c r="AM66" s="1028"/>
      <c r="AN66" s="1028"/>
      <c r="AO66" s="1029"/>
      <c r="AP66" s="1033" t="s">
        <v>387</v>
      </c>
      <c r="AQ66" s="1034"/>
      <c r="AR66" s="1034"/>
      <c r="AS66" s="1034"/>
      <c r="AT66" s="1035"/>
      <c r="AU66" s="1033" t="s">
        <v>398</v>
      </c>
      <c r="AV66" s="1034"/>
      <c r="AW66" s="1034"/>
      <c r="AX66" s="1034"/>
      <c r="AY66" s="1035"/>
      <c r="AZ66" s="1033" t="s">
        <v>365</v>
      </c>
      <c r="BA66" s="1034"/>
      <c r="BB66" s="1034"/>
      <c r="BC66" s="1034"/>
      <c r="BD66" s="1047"/>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3">
      <c r="A67" s="1030"/>
      <c r="B67" s="1031"/>
      <c r="C67" s="1031"/>
      <c r="D67" s="1031"/>
      <c r="E67" s="1031"/>
      <c r="F67" s="1031"/>
      <c r="G67" s="1031"/>
      <c r="H67" s="1031"/>
      <c r="I67" s="1031"/>
      <c r="J67" s="1031"/>
      <c r="K67" s="1031"/>
      <c r="L67" s="1031"/>
      <c r="M67" s="1031"/>
      <c r="N67" s="1031"/>
      <c r="O67" s="1031"/>
      <c r="P67" s="1032"/>
      <c r="Q67" s="1036"/>
      <c r="R67" s="1037"/>
      <c r="S67" s="1037"/>
      <c r="T67" s="1037"/>
      <c r="U67" s="1038"/>
      <c r="V67" s="1036"/>
      <c r="W67" s="1037"/>
      <c r="X67" s="1037"/>
      <c r="Y67" s="1037"/>
      <c r="Z67" s="1038"/>
      <c r="AA67" s="1036"/>
      <c r="AB67" s="1037"/>
      <c r="AC67" s="1037"/>
      <c r="AD67" s="1037"/>
      <c r="AE67" s="1038"/>
      <c r="AF67" s="1042"/>
      <c r="AG67" s="1043"/>
      <c r="AH67" s="1043"/>
      <c r="AI67" s="1043"/>
      <c r="AJ67" s="1044"/>
      <c r="AK67" s="1045"/>
      <c r="AL67" s="1031"/>
      <c r="AM67" s="1031"/>
      <c r="AN67" s="1031"/>
      <c r="AO67" s="1032"/>
      <c r="AP67" s="1036"/>
      <c r="AQ67" s="1037"/>
      <c r="AR67" s="1037"/>
      <c r="AS67" s="1037"/>
      <c r="AT67" s="1038"/>
      <c r="AU67" s="1036"/>
      <c r="AV67" s="1037"/>
      <c r="AW67" s="1037"/>
      <c r="AX67" s="1037"/>
      <c r="AY67" s="1038"/>
      <c r="AZ67" s="1036"/>
      <c r="BA67" s="1037"/>
      <c r="BB67" s="1037"/>
      <c r="BC67" s="1037"/>
      <c r="BD67" s="1048"/>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5">
      <c r="A68" s="218">
        <v>1</v>
      </c>
      <c r="B68" s="1129" t="s">
        <v>547</v>
      </c>
      <c r="C68" s="1130"/>
      <c r="D68" s="1130"/>
      <c r="E68" s="1130"/>
      <c r="F68" s="1130"/>
      <c r="G68" s="1130"/>
      <c r="H68" s="1130"/>
      <c r="I68" s="1130"/>
      <c r="J68" s="1130"/>
      <c r="K68" s="1130"/>
      <c r="L68" s="1130"/>
      <c r="M68" s="1130"/>
      <c r="N68" s="1130"/>
      <c r="O68" s="1130"/>
      <c r="P68" s="1131"/>
      <c r="Q68" s="1020">
        <v>3328</v>
      </c>
      <c r="R68" s="1017"/>
      <c r="S68" s="1017"/>
      <c r="T68" s="1017"/>
      <c r="U68" s="1017"/>
      <c r="V68" s="1017">
        <v>3263</v>
      </c>
      <c r="W68" s="1017"/>
      <c r="X68" s="1017"/>
      <c r="Y68" s="1017"/>
      <c r="Z68" s="1017"/>
      <c r="AA68" s="1017">
        <v>65</v>
      </c>
      <c r="AB68" s="1017"/>
      <c r="AC68" s="1017"/>
      <c r="AD68" s="1017"/>
      <c r="AE68" s="1017"/>
      <c r="AF68" s="1017">
        <v>65</v>
      </c>
      <c r="AG68" s="1017"/>
      <c r="AH68" s="1017"/>
      <c r="AI68" s="1017"/>
      <c r="AJ68" s="1017"/>
      <c r="AK68" s="1017">
        <v>64</v>
      </c>
      <c r="AL68" s="1017"/>
      <c r="AM68" s="1017"/>
      <c r="AN68" s="1017"/>
      <c r="AO68" s="1017"/>
      <c r="AP68" s="1017">
        <v>2214</v>
      </c>
      <c r="AQ68" s="1017"/>
      <c r="AR68" s="1017"/>
      <c r="AS68" s="1017"/>
      <c r="AT68" s="1017"/>
      <c r="AU68" s="1017">
        <v>183</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5">
      <c r="A69" s="220">
        <v>2</v>
      </c>
      <c r="B69" s="1009" t="s">
        <v>548</v>
      </c>
      <c r="C69" s="1010"/>
      <c r="D69" s="1010"/>
      <c r="E69" s="1010"/>
      <c r="F69" s="1010"/>
      <c r="G69" s="1010"/>
      <c r="H69" s="1010"/>
      <c r="I69" s="1010"/>
      <c r="J69" s="1010"/>
      <c r="K69" s="1010"/>
      <c r="L69" s="1010"/>
      <c r="M69" s="1010"/>
      <c r="N69" s="1010"/>
      <c r="O69" s="1010"/>
      <c r="P69" s="1011"/>
      <c r="Q69" s="1012">
        <v>18017</v>
      </c>
      <c r="R69" s="1006"/>
      <c r="S69" s="1006"/>
      <c r="T69" s="1006"/>
      <c r="U69" s="1006"/>
      <c r="V69" s="1006">
        <v>17271</v>
      </c>
      <c r="W69" s="1006"/>
      <c r="X69" s="1006"/>
      <c r="Y69" s="1006"/>
      <c r="Z69" s="1006"/>
      <c r="AA69" s="1006">
        <v>746</v>
      </c>
      <c r="AB69" s="1006"/>
      <c r="AC69" s="1006"/>
      <c r="AD69" s="1006"/>
      <c r="AE69" s="1006"/>
      <c r="AF69" s="1006">
        <v>746</v>
      </c>
      <c r="AG69" s="1006"/>
      <c r="AH69" s="1006"/>
      <c r="AI69" s="1006"/>
      <c r="AJ69" s="1006"/>
      <c r="AK69" s="1006">
        <v>2779</v>
      </c>
      <c r="AL69" s="1006"/>
      <c r="AM69" s="1006"/>
      <c r="AN69" s="1006"/>
      <c r="AO69" s="1006"/>
      <c r="AP69" s="1006" t="s">
        <v>546</v>
      </c>
      <c r="AQ69" s="1006"/>
      <c r="AR69" s="1006"/>
      <c r="AS69" s="1006"/>
      <c r="AT69" s="1006"/>
      <c r="AU69" s="1006" t="s">
        <v>546</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5">
      <c r="A70" s="220">
        <v>3</v>
      </c>
      <c r="B70" s="1009" t="s">
        <v>549</v>
      </c>
      <c r="C70" s="1010"/>
      <c r="D70" s="1010"/>
      <c r="E70" s="1010"/>
      <c r="F70" s="1010"/>
      <c r="G70" s="1010"/>
      <c r="H70" s="1010"/>
      <c r="I70" s="1010"/>
      <c r="J70" s="1010"/>
      <c r="K70" s="1010"/>
      <c r="L70" s="1010"/>
      <c r="M70" s="1010"/>
      <c r="N70" s="1010"/>
      <c r="O70" s="1010"/>
      <c r="P70" s="1011"/>
      <c r="Q70" s="1012">
        <v>1536</v>
      </c>
      <c r="R70" s="1006"/>
      <c r="S70" s="1006"/>
      <c r="T70" s="1006"/>
      <c r="U70" s="1006"/>
      <c r="V70" s="1006">
        <v>1529</v>
      </c>
      <c r="W70" s="1006"/>
      <c r="X70" s="1006"/>
      <c r="Y70" s="1006"/>
      <c r="Z70" s="1006"/>
      <c r="AA70" s="1006">
        <v>7</v>
      </c>
      <c r="AB70" s="1006"/>
      <c r="AC70" s="1006"/>
      <c r="AD70" s="1006"/>
      <c r="AE70" s="1006"/>
      <c r="AF70" s="1006">
        <v>3824</v>
      </c>
      <c r="AG70" s="1006"/>
      <c r="AH70" s="1006"/>
      <c r="AI70" s="1006"/>
      <c r="AJ70" s="1006"/>
      <c r="AK70" s="1006">
        <v>1</v>
      </c>
      <c r="AL70" s="1006"/>
      <c r="AM70" s="1006"/>
      <c r="AN70" s="1006"/>
      <c r="AO70" s="1006"/>
      <c r="AP70" s="1006">
        <v>1913</v>
      </c>
      <c r="AQ70" s="1006"/>
      <c r="AR70" s="1006"/>
      <c r="AS70" s="1006"/>
      <c r="AT70" s="1006"/>
      <c r="AU70" s="1006" t="s">
        <v>546</v>
      </c>
      <c r="AV70" s="1006"/>
      <c r="AW70" s="1006"/>
      <c r="AX70" s="1006"/>
      <c r="AY70" s="1006"/>
      <c r="AZ70" s="1007" t="s">
        <v>558</v>
      </c>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5">
      <c r="A71" s="220">
        <v>4</v>
      </c>
      <c r="B71" s="1009" t="s">
        <v>550</v>
      </c>
      <c r="C71" s="1010"/>
      <c r="D71" s="1010"/>
      <c r="E71" s="1010"/>
      <c r="F71" s="1010"/>
      <c r="G71" s="1010"/>
      <c r="H71" s="1010"/>
      <c r="I71" s="1010"/>
      <c r="J71" s="1010"/>
      <c r="K71" s="1010"/>
      <c r="L71" s="1010"/>
      <c r="M71" s="1010"/>
      <c r="N71" s="1010"/>
      <c r="O71" s="1010"/>
      <c r="P71" s="1011"/>
      <c r="Q71" s="1012">
        <v>3607</v>
      </c>
      <c r="R71" s="1006"/>
      <c r="S71" s="1006"/>
      <c r="T71" s="1006"/>
      <c r="U71" s="1006"/>
      <c r="V71" s="1006">
        <v>3630</v>
      </c>
      <c r="W71" s="1006"/>
      <c r="X71" s="1006"/>
      <c r="Y71" s="1006"/>
      <c r="Z71" s="1006"/>
      <c r="AA71" s="1006">
        <v>-23</v>
      </c>
      <c r="AB71" s="1006"/>
      <c r="AC71" s="1006"/>
      <c r="AD71" s="1006"/>
      <c r="AE71" s="1006"/>
      <c r="AF71" s="1006">
        <v>3530</v>
      </c>
      <c r="AG71" s="1006"/>
      <c r="AH71" s="1006"/>
      <c r="AI71" s="1006"/>
      <c r="AJ71" s="1006"/>
      <c r="AK71" s="1006">
        <v>326</v>
      </c>
      <c r="AL71" s="1006"/>
      <c r="AM71" s="1006"/>
      <c r="AN71" s="1006"/>
      <c r="AO71" s="1006"/>
      <c r="AP71" s="1006">
        <v>4484</v>
      </c>
      <c r="AQ71" s="1006"/>
      <c r="AR71" s="1006"/>
      <c r="AS71" s="1006"/>
      <c r="AT71" s="1006"/>
      <c r="AU71" s="1006">
        <v>334</v>
      </c>
      <c r="AV71" s="1006"/>
      <c r="AW71" s="1006"/>
      <c r="AX71" s="1006"/>
      <c r="AY71" s="1006"/>
      <c r="AZ71" s="1007" t="s">
        <v>558</v>
      </c>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5">
      <c r="A72" s="220">
        <v>5</v>
      </c>
      <c r="B72" s="1009" t="s">
        <v>551</v>
      </c>
      <c r="C72" s="1010"/>
      <c r="D72" s="1010"/>
      <c r="E72" s="1010"/>
      <c r="F72" s="1010"/>
      <c r="G72" s="1010"/>
      <c r="H72" s="1010"/>
      <c r="I72" s="1010"/>
      <c r="J72" s="1010"/>
      <c r="K72" s="1010"/>
      <c r="L72" s="1010"/>
      <c r="M72" s="1010"/>
      <c r="N72" s="1010"/>
      <c r="O72" s="1010"/>
      <c r="P72" s="1011"/>
      <c r="Q72" s="1012">
        <v>186</v>
      </c>
      <c r="R72" s="1006"/>
      <c r="S72" s="1006"/>
      <c r="T72" s="1006"/>
      <c r="U72" s="1006"/>
      <c r="V72" s="1006">
        <v>158</v>
      </c>
      <c r="W72" s="1006"/>
      <c r="X72" s="1006"/>
      <c r="Y72" s="1006"/>
      <c r="Z72" s="1006"/>
      <c r="AA72" s="1006">
        <v>28</v>
      </c>
      <c r="AB72" s="1006"/>
      <c r="AC72" s="1006"/>
      <c r="AD72" s="1006"/>
      <c r="AE72" s="1006"/>
      <c r="AF72" s="1006">
        <v>1059</v>
      </c>
      <c r="AG72" s="1006"/>
      <c r="AH72" s="1006"/>
      <c r="AI72" s="1006"/>
      <c r="AJ72" s="1006"/>
      <c r="AK72" s="1006">
        <v>53</v>
      </c>
      <c r="AL72" s="1006"/>
      <c r="AM72" s="1006"/>
      <c r="AN72" s="1006"/>
      <c r="AO72" s="1006"/>
      <c r="AP72" s="1006" t="s">
        <v>546</v>
      </c>
      <c r="AQ72" s="1006"/>
      <c r="AR72" s="1006"/>
      <c r="AS72" s="1006"/>
      <c r="AT72" s="1006"/>
      <c r="AU72" s="1006" t="s">
        <v>546</v>
      </c>
      <c r="AV72" s="1006"/>
      <c r="AW72" s="1006"/>
      <c r="AX72" s="1006"/>
      <c r="AY72" s="1006"/>
      <c r="AZ72" s="1007" t="s">
        <v>558</v>
      </c>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5">
      <c r="A73" s="220">
        <v>6</v>
      </c>
      <c r="B73" s="1009" t="s">
        <v>552</v>
      </c>
      <c r="C73" s="1010"/>
      <c r="D73" s="1010"/>
      <c r="E73" s="1010"/>
      <c r="F73" s="1010"/>
      <c r="G73" s="1010"/>
      <c r="H73" s="1010"/>
      <c r="I73" s="1010"/>
      <c r="J73" s="1010"/>
      <c r="K73" s="1010"/>
      <c r="L73" s="1010"/>
      <c r="M73" s="1010"/>
      <c r="N73" s="1010"/>
      <c r="O73" s="1010"/>
      <c r="P73" s="1011"/>
      <c r="Q73" s="1012">
        <v>192</v>
      </c>
      <c r="R73" s="1006"/>
      <c r="S73" s="1006"/>
      <c r="T73" s="1006"/>
      <c r="U73" s="1006"/>
      <c r="V73" s="1006">
        <v>167</v>
      </c>
      <c r="W73" s="1006"/>
      <c r="X73" s="1006"/>
      <c r="Y73" s="1006"/>
      <c r="Z73" s="1006"/>
      <c r="AA73" s="1006">
        <v>24</v>
      </c>
      <c r="AB73" s="1006"/>
      <c r="AC73" s="1006"/>
      <c r="AD73" s="1006"/>
      <c r="AE73" s="1006"/>
      <c r="AF73" s="1006">
        <v>24</v>
      </c>
      <c r="AG73" s="1006"/>
      <c r="AH73" s="1006"/>
      <c r="AI73" s="1006"/>
      <c r="AJ73" s="1006"/>
      <c r="AK73" s="1006">
        <v>0</v>
      </c>
      <c r="AL73" s="1006"/>
      <c r="AM73" s="1006"/>
      <c r="AN73" s="1006"/>
      <c r="AO73" s="1006"/>
      <c r="AP73" s="1006" t="s">
        <v>546</v>
      </c>
      <c r="AQ73" s="1006"/>
      <c r="AR73" s="1006"/>
      <c r="AS73" s="1006"/>
      <c r="AT73" s="1006"/>
      <c r="AU73" s="1006" t="s">
        <v>546</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5">
      <c r="A74" s="220">
        <v>7</v>
      </c>
      <c r="B74" s="1009" t="s">
        <v>553</v>
      </c>
      <c r="C74" s="1010"/>
      <c r="D74" s="1010"/>
      <c r="E74" s="1010"/>
      <c r="F74" s="1010"/>
      <c r="G74" s="1010"/>
      <c r="H74" s="1010"/>
      <c r="I74" s="1010"/>
      <c r="J74" s="1010"/>
      <c r="K74" s="1010"/>
      <c r="L74" s="1010"/>
      <c r="M74" s="1010"/>
      <c r="N74" s="1010"/>
      <c r="O74" s="1010"/>
      <c r="P74" s="1011"/>
      <c r="Q74" s="1012">
        <v>127</v>
      </c>
      <c r="R74" s="1006"/>
      <c r="S74" s="1006"/>
      <c r="T74" s="1006"/>
      <c r="U74" s="1006"/>
      <c r="V74" s="1006">
        <v>122</v>
      </c>
      <c r="W74" s="1006"/>
      <c r="X74" s="1006"/>
      <c r="Y74" s="1006"/>
      <c r="Z74" s="1006"/>
      <c r="AA74" s="1006">
        <v>5</v>
      </c>
      <c r="AB74" s="1006"/>
      <c r="AC74" s="1006"/>
      <c r="AD74" s="1006"/>
      <c r="AE74" s="1006"/>
      <c r="AF74" s="1006">
        <v>5</v>
      </c>
      <c r="AG74" s="1006"/>
      <c r="AH74" s="1006"/>
      <c r="AI74" s="1006"/>
      <c r="AJ74" s="1006"/>
      <c r="AK74" s="1006">
        <v>40</v>
      </c>
      <c r="AL74" s="1006"/>
      <c r="AM74" s="1006"/>
      <c r="AN74" s="1006"/>
      <c r="AO74" s="1006"/>
      <c r="AP74" s="1006" t="s">
        <v>546</v>
      </c>
      <c r="AQ74" s="1006"/>
      <c r="AR74" s="1006"/>
      <c r="AS74" s="1006"/>
      <c r="AT74" s="1006"/>
      <c r="AU74" s="1006" t="s">
        <v>546</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5">
      <c r="A75" s="220">
        <v>8</v>
      </c>
      <c r="B75" s="1009" t="s">
        <v>554</v>
      </c>
      <c r="C75" s="1010"/>
      <c r="D75" s="1010"/>
      <c r="E75" s="1010"/>
      <c r="F75" s="1010"/>
      <c r="G75" s="1010"/>
      <c r="H75" s="1010"/>
      <c r="I75" s="1010"/>
      <c r="J75" s="1010"/>
      <c r="K75" s="1010"/>
      <c r="L75" s="1010"/>
      <c r="M75" s="1010"/>
      <c r="N75" s="1010"/>
      <c r="O75" s="1010"/>
      <c r="P75" s="1011"/>
      <c r="Q75" s="1013">
        <v>140745</v>
      </c>
      <c r="R75" s="1014"/>
      <c r="S75" s="1014"/>
      <c r="T75" s="1014"/>
      <c r="U75" s="1015"/>
      <c r="V75" s="1016">
        <v>139623</v>
      </c>
      <c r="W75" s="1014"/>
      <c r="X75" s="1014"/>
      <c r="Y75" s="1014"/>
      <c r="Z75" s="1015"/>
      <c r="AA75" s="1016">
        <v>1121</v>
      </c>
      <c r="AB75" s="1014"/>
      <c r="AC75" s="1014"/>
      <c r="AD75" s="1014"/>
      <c r="AE75" s="1015"/>
      <c r="AF75" s="1016">
        <v>1121</v>
      </c>
      <c r="AG75" s="1014"/>
      <c r="AH75" s="1014"/>
      <c r="AI75" s="1014"/>
      <c r="AJ75" s="1015"/>
      <c r="AK75" s="1016">
        <v>773</v>
      </c>
      <c r="AL75" s="1014"/>
      <c r="AM75" s="1014"/>
      <c r="AN75" s="1014"/>
      <c r="AO75" s="1015"/>
      <c r="AP75" s="1016" t="s">
        <v>546</v>
      </c>
      <c r="AQ75" s="1014"/>
      <c r="AR75" s="1014"/>
      <c r="AS75" s="1014"/>
      <c r="AT75" s="1015"/>
      <c r="AU75" s="1016" t="s">
        <v>546</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5">
      <c r="A76" s="220">
        <v>9</v>
      </c>
      <c r="B76" s="1009" t="s">
        <v>555</v>
      </c>
      <c r="C76" s="1010"/>
      <c r="D76" s="1010"/>
      <c r="E76" s="1010"/>
      <c r="F76" s="1010"/>
      <c r="G76" s="1010"/>
      <c r="H76" s="1010"/>
      <c r="I76" s="1010"/>
      <c r="J76" s="1010"/>
      <c r="K76" s="1010"/>
      <c r="L76" s="1010"/>
      <c r="M76" s="1010"/>
      <c r="N76" s="1010"/>
      <c r="O76" s="1010"/>
      <c r="P76" s="1011"/>
      <c r="Q76" s="1013">
        <v>2756</v>
      </c>
      <c r="R76" s="1014"/>
      <c r="S76" s="1014"/>
      <c r="T76" s="1014"/>
      <c r="U76" s="1015"/>
      <c r="V76" s="1016">
        <v>2686</v>
      </c>
      <c r="W76" s="1014"/>
      <c r="X76" s="1014"/>
      <c r="Y76" s="1014"/>
      <c r="Z76" s="1015"/>
      <c r="AA76" s="1016">
        <v>70</v>
      </c>
      <c r="AB76" s="1014"/>
      <c r="AC76" s="1014"/>
      <c r="AD76" s="1014"/>
      <c r="AE76" s="1015"/>
      <c r="AF76" s="1016">
        <v>70</v>
      </c>
      <c r="AG76" s="1014"/>
      <c r="AH76" s="1014"/>
      <c r="AI76" s="1014"/>
      <c r="AJ76" s="1015"/>
      <c r="AK76" s="1016">
        <v>9</v>
      </c>
      <c r="AL76" s="1014"/>
      <c r="AM76" s="1014"/>
      <c r="AN76" s="1014"/>
      <c r="AO76" s="1015"/>
      <c r="AP76" s="1016">
        <v>4386</v>
      </c>
      <c r="AQ76" s="1014"/>
      <c r="AR76" s="1014"/>
      <c r="AS76" s="1014"/>
      <c r="AT76" s="1015"/>
      <c r="AU76" s="1016">
        <v>221</v>
      </c>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5">
      <c r="A77" s="220">
        <v>10</v>
      </c>
      <c r="B77" s="1009" t="s">
        <v>556</v>
      </c>
      <c r="C77" s="1010"/>
      <c r="D77" s="1010"/>
      <c r="E77" s="1010"/>
      <c r="F77" s="1010"/>
      <c r="G77" s="1010"/>
      <c r="H77" s="1010"/>
      <c r="I77" s="1010"/>
      <c r="J77" s="1010"/>
      <c r="K77" s="1010"/>
      <c r="L77" s="1010"/>
      <c r="M77" s="1010"/>
      <c r="N77" s="1010"/>
      <c r="O77" s="1010"/>
      <c r="P77" s="1011"/>
      <c r="Q77" s="1013">
        <v>2877</v>
      </c>
      <c r="R77" s="1014"/>
      <c r="S77" s="1014"/>
      <c r="T77" s="1014"/>
      <c r="U77" s="1015"/>
      <c r="V77" s="1016">
        <v>2785</v>
      </c>
      <c r="W77" s="1014"/>
      <c r="X77" s="1014"/>
      <c r="Y77" s="1014"/>
      <c r="Z77" s="1015"/>
      <c r="AA77" s="1016">
        <v>92</v>
      </c>
      <c r="AB77" s="1014"/>
      <c r="AC77" s="1014"/>
      <c r="AD77" s="1014"/>
      <c r="AE77" s="1015"/>
      <c r="AF77" s="1016">
        <v>92</v>
      </c>
      <c r="AG77" s="1014"/>
      <c r="AH77" s="1014"/>
      <c r="AI77" s="1014"/>
      <c r="AJ77" s="1015"/>
      <c r="AK77" s="1016">
        <v>10</v>
      </c>
      <c r="AL77" s="1014"/>
      <c r="AM77" s="1014"/>
      <c r="AN77" s="1014"/>
      <c r="AO77" s="1015"/>
      <c r="AP77" s="1016" t="s">
        <v>546</v>
      </c>
      <c r="AQ77" s="1014"/>
      <c r="AR77" s="1014"/>
      <c r="AS77" s="1014"/>
      <c r="AT77" s="1015"/>
      <c r="AU77" s="1016" t="s">
        <v>546</v>
      </c>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5">
      <c r="A78" s="220">
        <v>11</v>
      </c>
      <c r="B78" s="1009" t="s">
        <v>557</v>
      </c>
      <c r="C78" s="1010"/>
      <c r="D78" s="1010"/>
      <c r="E78" s="1010"/>
      <c r="F78" s="1010"/>
      <c r="G78" s="1010"/>
      <c r="H78" s="1010"/>
      <c r="I78" s="1010"/>
      <c r="J78" s="1010"/>
      <c r="K78" s="1010"/>
      <c r="L78" s="1010"/>
      <c r="M78" s="1010"/>
      <c r="N78" s="1010"/>
      <c r="O78" s="1010"/>
      <c r="P78" s="1011"/>
      <c r="Q78" s="1012">
        <v>21</v>
      </c>
      <c r="R78" s="1006"/>
      <c r="S78" s="1006"/>
      <c r="T78" s="1006"/>
      <c r="U78" s="1006"/>
      <c r="V78" s="1006">
        <v>20</v>
      </c>
      <c r="W78" s="1006"/>
      <c r="X78" s="1006"/>
      <c r="Y78" s="1006"/>
      <c r="Z78" s="1006"/>
      <c r="AA78" s="1006">
        <v>0</v>
      </c>
      <c r="AB78" s="1006"/>
      <c r="AC78" s="1006"/>
      <c r="AD78" s="1006"/>
      <c r="AE78" s="1006"/>
      <c r="AF78" s="1006">
        <v>0</v>
      </c>
      <c r="AG78" s="1006"/>
      <c r="AH78" s="1006"/>
      <c r="AI78" s="1006"/>
      <c r="AJ78" s="1006"/>
      <c r="AK78" s="1006">
        <v>0</v>
      </c>
      <c r="AL78" s="1006"/>
      <c r="AM78" s="1006"/>
      <c r="AN78" s="1006"/>
      <c r="AO78" s="1006"/>
      <c r="AP78" s="1006" t="s">
        <v>546</v>
      </c>
      <c r="AQ78" s="1006"/>
      <c r="AR78" s="1006"/>
      <c r="AS78" s="1006"/>
      <c r="AT78" s="1006"/>
      <c r="AU78" s="1006" t="s">
        <v>546</v>
      </c>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5">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5">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5">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5">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5">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5">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5">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5">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5">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3">
      <c r="A88" s="222" t="s">
        <v>378</v>
      </c>
      <c r="B88" s="972" t="s">
        <v>399</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f>SUM(AF68:AJ78)</f>
        <v>10536</v>
      </c>
      <c r="AG88" s="994"/>
      <c r="AH88" s="994"/>
      <c r="AI88" s="994"/>
      <c r="AJ88" s="994"/>
      <c r="AK88" s="998"/>
      <c r="AL88" s="998"/>
      <c r="AM88" s="998"/>
      <c r="AN88" s="998"/>
      <c r="AO88" s="998"/>
      <c r="AP88" s="994">
        <f>AP68+AP70+AP71+AP76</f>
        <v>12997</v>
      </c>
      <c r="AQ88" s="994"/>
      <c r="AR88" s="994"/>
      <c r="AS88" s="994"/>
      <c r="AT88" s="994"/>
      <c r="AU88" s="994">
        <v>738</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3">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72" t="s">
        <v>400</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f>CR7</f>
        <v>10</v>
      </c>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401</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402</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77" t="s">
        <v>405</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406</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5">
      <c r="A109" s="930" t="s">
        <v>407</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408</v>
      </c>
      <c r="AB109" s="931"/>
      <c r="AC109" s="931"/>
      <c r="AD109" s="931"/>
      <c r="AE109" s="932"/>
      <c r="AF109" s="933" t="s">
        <v>409</v>
      </c>
      <c r="AG109" s="931"/>
      <c r="AH109" s="931"/>
      <c r="AI109" s="931"/>
      <c r="AJ109" s="932"/>
      <c r="AK109" s="933" t="s">
        <v>295</v>
      </c>
      <c r="AL109" s="931"/>
      <c r="AM109" s="931"/>
      <c r="AN109" s="931"/>
      <c r="AO109" s="932"/>
      <c r="AP109" s="933" t="s">
        <v>410</v>
      </c>
      <c r="AQ109" s="931"/>
      <c r="AR109" s="931"/>
      <c r="AS109" s="931"/>
      <c r="AT109" s="964"/>
      <c r="AU109" s="930" t="s">
        <v>407</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408</v>
      </c>
      <c r="BR109" s="931"/>
      <c r="BS109" s="931"/>
      <c r="BT109" s="931"/>
      <c r="BU109" s="932"/>
      <c r="BV109" s="933" t="s">
        <v>409</v>
      </c>
      <c r="BW109" s="931"/>
      <c r="BX109" s="931"/>
      <c r="BY109" s="931"/>
      <c r="BZ109" s="932"/>
      <c r="CA109" s="933" t="s">
        <v>295</v>
      </c>
      <c r="CB109" s="931"/>
      <c r="CC109" s="931"/>
      <c r="CD109" s="931"/>
      <c r="CE109" s="932"/>
      <c r="CF109" s="971" t="s">
        <v>410</v>
      </c>
      <c r="CG109" s="971"/>
      <c r="CH109" s="971"/>
      <c r="CI109" s="971"/>
      <c r="CJ109" s="971"/>
      <c r="CK109" s="933" t="s">
        <v>411</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408</v>
      </c>
      <c r="DH109" s="931"/>
      <c r="DI109" s="931"/>
      <c r="DJ109" s="931"/>
      <c r="DK109" s="932"/>
      <c r="DL109" s="933" t="s">
        <v>409</v>
      </c>
      <c r="DM109" s="931"/>
      <c r="DN109" s="931"/>
      <c r="DO109" s="931"/>
      <c r="DP109" s="932"/>
      <c r="DQ109" s="933" t="s">
        <v>295</v>
      </c>
      <c r="DR109" s="931"/>
      <c r="DS109" s="931"/>
      <c r="DT109" s="931"/>
      <c r="DU109" s="932"/>
      <c r="DV109" s="933" t="s">
        <v>410</v>
      </c>
      <c r="DW109" s="931"/>
      <c r="DX109" s="931"/>
      <c r="DY109" s="931"/>
      <c r="DZ109" s="964"/>
    </row>
    <row r="110" spans="1:131" s="212" customFormat="1" ht="26.25" customHeight="1" x14ac:dyDescent="0.25">
      <c r="A110" s="842" t="s">
        <v>412</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418718</v>
      </c>
      <c r="AB110" s="924"/>
      <c r="AC110" s="924"/>
      <c r="AD110" s="924"/>
      <c r="AE110" s="925"/>
      <c r="AF110" s="926">
        <v>479357</v>
      </c>
      <c r="AG110" s="924"/>
      <c r="AH110" s="924"/>
      <c r="AI110" s="924"/>
      <c r="AJ110" s="925"/>
      <c r="AK110" s="926">
        <v>509300</v>
      </c>
      <c r="AL110" s="924"/>
      <c r="AM110" s="924"/>
      <c r="AN110" s="924"/>
      <c r="AO110" s="925"/>
      <c r="AP110" s="927">
        <v>17.399999999999999</v>
      </c>
      <c r="AQ110" s="928"/>
      <c r="AR110" s="928"/>
      <c r="AS110" s="928"/>
      <c r="AT110" s="929"/>
      <c r="AU110" s="965" t="s">
        <v>69</v>
      </c>
      <c r="AV110" s="966"/>
      <c r="AW110" s="966"/>
      <c r="AX110" s="966"/>
      <c r="AY110" s="966"/>
      <c r="AZ110" s="895" t="s">
        <v>413</v>
      </c>
      <c r="BA110" s="843"/>
      <c r="BB110" s="843"/>
      <c r="BC110" s="843"/>
      <c r="BD110" s="843"/>
      <c r="BE110" s="843"/>
      <c r="BF110" s="843"/>
      <c r="BG110" s="843"/>
      <c r="BH110" s="843"/>
      <c r="BI110" s="843"/>
      <c r="BJ110" s="843"/>
      <c r="BK110" s="843"/>
      <c r="BL110" s="843"/>
      <c r="BM110" s="843"/>
      <c r="BN110" s="843"/>
      <c r="BO110" s="843"/>
      <c r="BP110" s="844"/>
      <c r="BQ110" s="896">
        <v>5060561</v>
      </c>
      <c r="BR110" s="877"/>
      <c r="BS110" s="877"/>
      <c r="BT110" s="877"/>
      <c r="BU110" s="877"/>
      <c r="BV110" s="877">
        <v>4737046</v>
      </c>
      <c r="BW110" s="877"/>
      <c r="BX110" s="877"/>
      <c r="BY110" s="877"/>
      <c r="BZ110" s="877"/>
      <c r="CA110" s="877">
        <v>4486608</v>
      </c>
      <c r="CB110" s="877"/>
      <c r="CC110" s="877"/>
      <c r="CD110" s="877"/>
      <c r="CE110" s="877"/>
      <c r="CF110" s="901">
        <v>153.1</v>
      </c>
      <c r="CG110" s="902"/>
      <c r="CH110" s="902"/>
      <c r="CI110" s="902"/>
      <c r="CJ110" s="902"/>
      <c r="CK110" s="961" t="s">
        <v>414</v>
      </c>
      <c r="CL110" s="854"/>
      <c r="CM110" s="895" t="s">
        <v>415</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5">
      <c r="A111" s="809" t="s">
        <v>416</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417</v>
      </c>
      <c r="BA111" s="787"/>
      <c r="BB111" s="787"/>
      <c r="BC111" s="787"/>
      <c r="BD111" s="787"/>
      <c r="BE111" s="787"/>
      <c r="BF111" s="787"/>
      <c r="BG111" s="787"/>
      <c r="BH111" s="787"/>
      <c r="BI111" s="787"/>
      <c r="BJ111" s="787"/>
      <c r="BK111" s="787"/>
      <c r="BL111" s="787"/>
      <c r="BM111" s="787"/>
      <c r="BN111" s="787"/>
      <c r="BO111" s="787"/>
      <c r="BP111" s="788"/>
      <c r="BQ111" s="851">
        <v>7298</v>
      </c>
      <c r="BR111" s="852"/>
      <c r="BS111" s="852"/>
      <c r="BT111" s="852"/>
      <c r="BU111" s="852"/>
      <c r="BV111" s="852">
        <v>7298</v>
      </c>
      <c r="BW111" s="852"/>
      <c r="BX111" s="852"/>
      <c r="BY111" s="852"/>
      <c r="BZ111" s="852"/>
      <c r="CA111" s="852">
        <v>7298</v>
      </c>
      <c r="CB111" s="852"/>
      <c r="CC111" s="852"/>
      <c r="CD111" s="852"/>
      <c r="CE111" s="852"/>
      <c r="CF111" s="910">
        <v>0.2</v>
      </c>
      <c r="CG111" s="911"/>
      <c r="CH111" s="911"/>
      <c r="CI111" s="911"/>
      <c r="CJ111" s="911"/>
      <c r="CK111" s="962"/>
      <c r="CL111" s="856"/>
      <c r="CM111" s="850" t="s">
        <v>418</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5">
      <c r="A112" s="947" t="s">
        <v>419</v>
      </c>
      <c r="B112" s="948"/>
      <c r="C112" s="787" t="s">
        <v>420</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421</v>
      </c>
      <c r="BA112" s="787"/>
      <c r="BB112" s="787"/>
      <c r="BC112" s="787"/>
      <c r="BD112" s="787"/>
      <c r="BE112" s="787"/>
      <c r="BF112" s="787"/>
      <c r="BG112" s="787"/>
      <c r="BH112" s="787"/>
      <c r="BI112" s="787"/>
      <c r="BJ112" s="787"/>
      <c r="BK112" s="787"/>
      <c r="BL112" s="787"/>
      <c r="BM112" s="787"/>
      <c r="BN112" s="787"/>
      <c r="BO112" s="787"/>
      <c r="BP112" s="788"/>
      <c r="BQ112" s="851">
        <v>4211639</v>
      </c>
      <c r="BR112" s="852"/>
      <c r="BS112" s="852"/>
      <c r="BT112" s="852"/>
      <c r="BU112" s="852"/>
      <c r="BV112" s="852">
        <v>3939570</v>
      </c>
      <c r="BW112" s="852"/>
      <c r="BX112" s="852"/>
      <c r="BY112" s="852"/>
      <c r="BZ112" s="852"/>
      <c r="CA112" s="852">
        <v>3504251</v>
      </c>
      <c r="CB112" s="852"/>
      <c r="CC112" s="852"/>
      <c r="CD112" s="852"/>
      <c r="CE112" s="852"/>
      <c r="CF112" s="910">
        <v>119.6</v>
      </c>
      <c r="CG112" s="911"/>
      <c r="CH112" s="911"/>
      <c r="CI112" s="911"/>
      <c r="CJ112" s="911"/>
      <c r="CK112" s="962"/>
      <c r="CL112" s="856"/>
      <c r="CM112" s="850" t="s">
        <v>422</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5">
      <c r="A113" s="949"/>
      <c r="B113" s="950"/>
      <c r="C113" s="787" t="s">
        <v>423</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401270</v>
      </c>
      <c r="AB113" s="954"/>
      <c r="AC113" s="954"/>
      <c r="AD113" s="954"/>
      <c r="AE113" s="955"/>
      <c r="AF113" s="956">
        <v>409599</v>
      </c>
      <c r="AG113" s="954"/>
      <c r="AH113" s="954"/>
      <c r="AI113" s="954"/>
      <c r="AJ113" s="955"/>
      <c r="AK113" s="956">
        <v>366173</v>
      </c>
      <c r="AL113" s="954"/>
      <c r="AM113" s="954"/>
      <c r="AN113" s="954"/>
      <c r="AO113" s="955"/>
      <c r="AP113" s="957">
        <v>12.5</v>
      </c>
      <c r="AQ113" s="958"/>
      <c r="AR113" s="958"/>
      <c r="AS113" s="958"/>
      <c r="AT113" s="959"/>
      <c r="AU113" s="967"/>
      <c r="AV113" s="968"/>
      <c r="AW113" s="968"/>
      <c r="AX113" s="968"/>
      <c r="AY113" s="968"/>
      <c r="AZ113" s="850" t="s">
        <v>424</v>
      </c>
      <c r="BA113" s="787"/>
      <c r="BB113" s="787"/>
      <c r="BC113" s="787"/>
      <c r="BD113" s="787"/>
      <c r="BE113" s="787"/>
      <c r="BF113" s="787"/>
      <c r="BG113" s="787"/>
      <c r="BH113" s="787"/>
      <c r="BI113" s="787"/>
      <c r="BJ113" s="787"/>
      <c r="BK113" s="787"/>
      <c r="BL113" s="787"/>
      <c r="BM113" s="787"/>
      <c r="BN113" s="787"/>
      <c r="BO113" s="787"/>
      <c r="BP113" s="788"/>
      <c r="BQ113" s="851">
        <v>504498</v>
      </c>
      <c r="BR113" s="852"/>
      <c r="BS113" s="852"/>
      <c r="BT113" s="852"/>
      <c r="BU113" s="852"/>
      <c r="BV113" s="852">
        <v>455791</v>
      </c>
      <c r="BW113" s="852"/>
      <c r="BX113" s="852"/>
      <c r="BY113" s="852"/>
      <c r="BZ113" s="852"/>
      <c r="CA113" s="852">
        <v>738489</v>
      </c>
      <c r="CB113" s="852"/>
      <c r="CC113" s="852"/>
      <c r="CD113" s="852"/>
      <c r="CE113" s="852"/>
      <c r="CF113" s="910">
        <v>25.2</v>
      </c>
      <c r="CG113" s="911"/>
      <c r="CH113" s="911"/>
      <c r="CI113" s="911"/>
      <c r="CJ113" s="911"/>
      <c r="CK113" s="962"/>
      <c r="CL113" s="856"/>
      <c r="CM113" s="850" t="s">
        <v>425</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5">
      <c r="A114" s="949"/>
      <c r="B114" s="950"/>
      <c r="C114" s="787" t="s">
        <v>426</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53527</v>
      </c>
      <c r="AB114" s="815"/>
      <c r="AC114" s="815"/>
      <c r="AD114" s="815"/>
      <c r="AE114" s="816"/>
      <c r="AF114" s="817">
        <v>54078</v>
      </c>
      <c r="AG114" s="815"/>
      <c r="AH114" s="815"/>
      <c r="AI114" s="815"/>
      <c r="AJ114" s="816"/>
      <c r="AK114" s="817">
        <v>55027</v>
      </c>
      <c r="AL114" s="815"/>
      <c r="AM114" s="815"/>
      <c r="AN114" s="815"/>
      <c r="AO114" s="816"/>
      <c r="AP114" s="859">
        <v>1.9</v>
      </c>
      <c r="AQ114" s="860"/>
      <c r="AR114" s="860"/>
      <c r="AS114" s="860"/>
      <c r="AT114" s="861"/>
      <c r="AU114" s="967"/>
      <c r="AV114" s="968"/>
      <c r="AW114" s="968"/>
      <c r="AX114" s="968"/>
      <c r="AY114" s="968"/>
      <c r="AZ114" s="850" t="s">
        <v>427</v>
      </c>
      <c r="BA114" s="787"/>
      <c r="BB114" s="787"/>
      <c r="BC114" s="787"/>
      <c r="BD114" s="787"/>
      <c r="BE114" s="787"/>
      <c r="BF114" s="787"/>
      <c r="BG114" s="787"/>
      <c r="BH114" s="787"/>
      <c r="BI114" s="787"/>
      <c r="BJ114" s="787"/>
      <c r="BK114" s="787"/>
      <c r="BL114" s="787"/>
      <c r="BM114" s="787"/>
      <c r="BN114" s="787"/>
      <c r="BO114" s="787"/>
      <c r="BP114" s="788"/>
      <c r="BQ114" s="851">
        <v>687868</v>
      </c>
      <c r="BR114" s="852"/>
      <c r="BS114" s="852"/>
      <c r="BT114" s="852"/>
      <c r="BU114" s="852"/>
      <c r="BV114" s="852">
        <v>625103</v>
      </c>
      <c r="BW114" s="852"/>
      <c r="BX114" s="852"/>
      <c r="BY114" s="852"/>
      <c r="BZ114" s="852"/>
      <c r="CA114" s="852">
        <v>571610</v>
      </c>
      <c r="CB114" s="852"/>
      <c r="CC114" s="852"/>
      <c r="CD114" s="852"/>
      <c r="CE114" s="852"/>
      <c r="CF114" s="910">
        <v>19.5</v>
      </c>
      <c r="CG114" s="911"/>
      <c r="CH114" s="911"/>
      <c r="CI114" s="911"/>
      <c r="CJ114" s="911"/>
      <c r="CK114" s="962"/>
      <c r="CL114" s="856"/>
      <c r="CM114" s="850" t="s">
        <v>428</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5">
      <c r="A115" s="949"/>
      <c r="B115" s="950"/>
      <c r="C115" s="787" t="s">
        <v>429</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33</v>
      </c>
      <c r="AB115" s="954"/>
      <c r="AC115" s="954"/>
      <c r="AD115" s="954"/>
      <c r="AE115" s="955"/>
      <c r="AF115" s="956">
        <v>18</v>
      </c>
      <c r="AG115" s="954"/>
      <c r="AH115" s="954"/>
      <c r="AI115" s="954"/>
      <c r="AJ115" s="955"/>
      <c r="AK115" s="956">
        <v>18</v>
      </c>
      <c r="AL115" s="954"/>
      <c r="AM115" s="954"/>
      <c r="AN115" s="954"/>
      <c r="AO115" s="955"/>
      <c r="AP115" s="957">
        <v>0</v>
      </c>
      <c r="AQ115" s="958"/>
      <c r="AR115" s="958"/>
      <c r="AS115" s="958"/>
      <c r="AT115" s="959"/>
      <c r="AU115" s="967"/>
      <c r="AV115" s="968"/>
      <c r="AW115" s="968"/>
      <c r="AX115" s="968"/>
      <c r="AY115" s="968"/>
      <c r="AZ115" s="850" t="s">
        <v>430</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431</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v>7298</v>
      </c>
      <c r="DH115" s="815"/>
      <c r="DI115" s="815"/>
      <c r="DJ115" s="815"/>
      <c r="DK115" s="816"/>
      <c r="DL115" s="817">
        <v>7298</v>
      </c>
      <c r="DM115" s="815"/>
      <c r="DN115" s="815"/>
      <c r="DO115" s="815"/>
      <c r="DP115" s="816"/>
      <c r="DQ115" s="817">
        <v>7298</v>
      </c>
      <c r="DR115" s="815"/>
      <c r="DS115" s="815"/>
      <c r="DT115" s="815"/>
      <c r="DU115" s="816"/>
      <c r="DV115" s="859">
        <v>0.2</v>
      </c>
      <c r="DW115" s="860"/>
      <c r="DX115" s="860"/>
      <c r="DY115" s="860"/>
      <c r="DZ115" s="861"/>
    </row>
    <row r="116" spans="1:130" s="212" customFormat="1" ht="26.25" customHeight="1" x14ac:dyDescent="0.25">
      <c r="A116" s="951"/>
      <c r="B116" s="952"/>
      <c r="C116" s="874" t="s">
        <v>432</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v>85</v>
      </c>
      <c r="AB116" s="815"/>
      <c r="AC116" s="815"/>
      <c r="AD116" s="815"/>
      <c r="AE116" s="816"/>
      <c r="AF116" s="817">
        <v>120</v>
      </c>
      <c r="AG116" s="815"/>
      <c r="AH116" s="815"/>
      <c r="AI116" s="815"/>
      <c r="AJ116" s="816"/>
      <c r="AK116" s="817">
        <v>471</v>
      </c>
      <c r="AL116" s="815"/>
      <c r="AM116" s="815"/>
      <c r="AN116" s="815"/>
      <c r="AO116" s="816"/>
      <c r="AP116" s="859">
        <v>0</v>
      </c>
      <c r="AQ116" s="860"/>
      <c r="AR116" s="860"/>
      <c r="AS116" s="860"/>
      <c r="AT116" s="861"/>
      <c r="AU116" s="967"/>
      <c r="AV116" s="968"/>
      <c r="AW116" s="968"/>
      <c r="AX116" s="968"/>
      <c r="AY116" s="968"/>
      <c r="AZ116" s="944" t="s">
        <v>433</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434</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5">
      <c r="A117" s="930" t="s">
        <v>178</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435</v>
      </c>
      <c r="Z117" s="932"/>
      <c r="AA117" s="937">
        <v>873633</v>
      </c>
      <c r="AB117" s="938"/>
      <c r="AC117" s="938"/>
      <c r="AD117" s="938"/>
      <c r="AE117" s="939"/>
      <c r="AF117" s="940">
        <v>943172</v>
      </c>
      <c r="AG117" s="938"/>
      <c r="AH117" s="938"/>
      <c r="AI117" s="938"/>
      <c r="AJ117" s="939"/>
      <c r="AK117" s="940">
        <v>930989</v>
      </c>
      <c r="AL117" s="938"/>
      <c r="AM117" s="938"/>
      <c r="AN117" s="938"/>
      <c r="AO117" s="939"/>
      <c r="AP117" s="941"/>
      <c r="AQ117" s="942"/>
      <c r="AR117" s="942"/>
      <c r="AS117" s="942"/>
      <c r="AT117" s="943"/>
      <c r="AU117" s="967"/>
      <c r="AV117" s="968"/>
      <c r="AW117" s="968"/>
      <c r="AX117" s="968"/>
      <c r="AY117" s="968"/>
      <c r="AZ117" s="898" t="s">
        <v>436</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437</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5">
      <c r="A118" s="930" t="s">
        <v>411</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408</v>
      </c>
      <c r="AB118" s="931"/>
      <c r="AC118" s="931"/>
      <c r="AD118" s="931"/>
      <c r="AE118" s="932"/>
      <c r="AF118" s="933" t="s">
        <v>409</v>
      </c>
      <c r="AG118" s="931"/>
      <c r="AH118" s="931"/>
      <c r="AI118" s="931"/>
      <c r="AJ118" s="932"/>
      <c r="AK118" s="933" t="s">
        <v>295</v>
      </c>
      <c r="AL118" s="931"/>
      <c r="AM118" s="931"/>
      <c r="AN118" s="931"/>
      <c r="AO118" s="932"/>
      <c r="AP118" s="934" t="s">
        <v>410</v>
      </c>
      <c r="AQ118" s="935"/>
      <c r="AR118" s="935"/>
      <c r="AS118" s="935"/>
      <c r="AT118" s="936"/>
      <c r="AU118" s="967"/>
      <c r="AV118" s="968"/>
      <c r="AW118" s="968"/>
      <c r="AX118" s="968"/>
      <c r="AY118" s="968"/>
      <c r="AZ118" s="873" t="s">
        <v>438</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439</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5">
      <c r="A119" s="853" t="s">
        <v>414</v>
      </c>
      <c r="B119" s="854"/>
      <c r="C119" s="895" t="s">
        <v>415</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178</v>
      </c>
      <c r="BA119" s="233"/>
      <c r="BB119" s="233"/>
      <c r="BC119" s="233"/>
      <c r="BD119" s="233"/>
      <c r="BE119" s="233"/>
      <c r="BF119" s="233"/>
      <c r="BG119" s="233"/>
      <c r="BH119" s="233"/>
      <c r="BI119" s="233"/>
      <c r="BJ119" s="233"/>
      <c r="BK119" s="233"/>
      <c r="BL119" s="233"/>
      <c r="BM119" s="233"/>
      <c r="BN119" s="233"/>
      <c r="BO119" s="912" t="s">
        <v>440</v>
      </c>
      <c r="BP119" s="913"/>
      <c r="BQ119" s="914">
        <v>10471864</v>
      </c>
      <c r="BR119" s="880"/>
      <c r="BS119" s="880"/>
      <c r="BT119" s="880"/>
      <c r="BU119" s="880"/>
      <c r="BV119" s="880">
        <v>9764808</v>
      </c>
      <c r="BW119" s="880"/>
      <c r="BX119" s="880"/>
      <c r="BY119" s="880"/>
      <c r="BZ119" s="880"/>
      <c r="CA119" s="880">
        <v>9308256</v>
      </c>
      <c r="CB119" s="880"/>
      <c r="CC119" s="880"/>
      <c r="CD119" s="880"/>
      <c r="CE119" s="880"/>
      <c r="CF119" s="783"/>
      <c r="CG119" s="784"/>
      <c r="CH119" s="784"/>
      <c r="CI119" s="784"/>
      <c r="CJ119" s="869"/>
      <c r="CK119" s="963"/>
      <c r="CL119" s="858"/>
      <c r="CM119" s="873" t="s">
        <v>441</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5">
      <c r="A120" s="855"/>
      <c r="B120" s="856"/>
      <c r="C120" s="850" t="s">
        <v>418</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442</v>
      </c>
      <c r="AV120" s="916"/>
      <c r="AW120" s="916"/>
      <c r="AX120" s="916"/>
      <c r="AY120" s="917"/>
      <c r="AZ120" s="895" t="s">
        <v>443</v>
      </c>
      <c r="BA120" s="843"/>
      <c r="BB120" s="843"/>
      <c r="BC120" s="843"/>
      <c r="BD120" s="843"/>
      <c r="BE120" s="843"/>
      <c r="BF120" s="843"/>
      <c r="BG120" s="843"/>
      <c r="BH120" s="843"/>
      <c r="BI120" s="843"/>
      <c r="BJ120" s="843"/>
      <c r="BK120" s="843"/>
      <c r="BL120" s="843"/>
      <c r="BM120" s="843"/>
      <c r="BN120" s="843"/>
      <c r="BO120" s="843"/>
      <c r="BP120" s="844"/>
      <c r="BQ120" s="896">
        <v>13756386</v>
      </c>
      <c r="BR120" s="877"/>
      <c r="BS120" s="877"/>
      <c r="BT120" s="877"/>
      <c r="BU120" s="877"/>
      <c r="BV120" s="877">
        <v>14270938</v>
      </c>
      <c r="BW120" s="877"/>
      <c r="BX120" s="877"/>
      <c r="BY120" s="877"/>
      <c r="BZ120" s="877"/>
      <c r="CA120" s="877">
        <v>14815344</v>
      </c>
      <c r="CB120" s="877"/>
      <c r="CC120" s="877"/>
      <c r="CD120" s="877"/>
      <c r="CE120" s="877"/>
      <c r="CF120" s="901">
        <v>505.7</v>
      </c>
      <c r="CG120" s="902"/>
      <c r="CH120" s="902"/>
      <c r="CI120" s="902"/>
      <c r="CJ120" s="902"/>
      <c r="CK120" s="903" t="s">
        <v>444</v>
      </c>
      <c r="CL120" s="887"/>
      <c r="CM120" s="887"/>
      <c r="CN120" s="887"/>
      <c r="CO120" s="888"/>
      <c r="CP120" s="907" t="s">
        <v>392</v>
      </c>
      <c r="CQ120" s="908"/>
      <c r="CR120" s="908"/>
      <c r="CS120" s="908"/>
      <c r="CT120" s="908"/>
      <c r="CU120" s="908"/>
      <c r="CV120" s="908"/>
      <c r="CW120" s="908"/>
      <c r="CX120" s="908"/>
      <c r="CY120" s="908"/>
      <c r="CZ120" s="908"/>
      <c r="DA120" s="908"/>
      <c r="DB120" s="908"/>
      <c r="DC120" s="908"/>
      <c r="DD120" s="908"/>
      <c r="DE120" s="908"/>
      <c r="DF120" s="909"/>
      <c r="DG120" s="896" t="s">
        <v>122</v>
      </c>
      <c r="DH120" s="877"/>
      <c r="DI120" s="877"/>
      <c r="DJ120" s="877"/>
      <c r="DK120" s="877"/>
      <c r="DL120" s="877" t="s">
        <v>122</v>
      </c>
      <c r="DM120" s="877"/>
      <c r="DN120" s="877"/>
      <c r="DO120" s="877"/>
      <c r="DP120" s="877"/>
      <c r="DQ120" s="877">
        <v>3504251</v>
      </c>
      <c r="DR120" s="877"/>
      <c r="DS120" s="877"/>
      <c r="DT120" s="877"/>
      <c r="DU120" s="877"/>
      <c r="DV120" s="878">
        <v>119.6</v>
      </c>
      <c r="DW120" s="878"/>
      <c r="DX120" s="878"/>
      <c r="DY120" s="878"/>
      <c r="DZ120" s="879"/>
    </row>
    <row r="121" spans="1:130" s="212" customFormat="1" ht="26.25" customHeight="1" x14ac:dyDescent="0.25">
      <c r="A121" s="855"/>
      <c r="B121" s="856"/>
      <c r="C121" s="898" t="s">
        <v>445</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446</v>
      </c>
      <c r="BA121" s="787"/>
      <c r="BB121" s="787"/>
      <c r="BC121" s="787"/>
      <c r="BD121" s="787"/>
      <c r="BE121" s="787"/>
      <c r="BF121" s="787"/>
      <c r="BG121" s="787"/>
      <c r="BH121" s="787"/>
      <c r="BI121" s="787"/>
      <c r="BJ121" s="787"/>
      <c r="BK121" s="787"/>
      <c r="BL121" s="787"/>
      <c r="BM121" s="787"/>
      <c r="BN121" s="787"/>
      <c r="BO121" s="787"/>
      <c r="BP121" s="788"/>
      <c r="BQ121" s="851">
        <v>38051</v>
      </c>
      <c r="BR121" s="852"/>
      <c r="BS121" s="852"/>
      <c r="BT121" s="852"/>
      <c r="BU121" s="852"/>
      <c r="BV121" s="852">
        <v>16858</v>
      </c>
      <c r="BW121" s="852"/>
      <c r="BX121" s="852"/>
      <c r="BY121" s="852"/>
      <c r="BZ121" s="852"/>
      <c r="CA121" s="852">
        <v>8089</v>
      </c>
      <c r="CB121" s="852"/>
      <c r="CC121" s="852"/>
      <c r="CD121" s="852"/>
      <c r="CE121" s="852"/>
      <c r="CF121" s="910">
        <v>0.3</v>
      </c>
      <c r="CG121" s="911"/>
      <c r="CH121" s="911"/>
      <c r="CI121" s="911"/>
      <c r="CJ121" s="911"/>
      <c r="CK121" s="904"/>
      <c r="CL121" s="890"/>
      <c r="CM121" s="890"/>
      <c r="CN121" s="890"/>
      <c r="CO121" s="891"/>
      <c r="CP121" s="870"/>
      <c r="CQ121" s="871"/>
      <c r="CR121" s="871"/>
      <c r="CS121" s="871"/>
      <c r="CT121" s="871"/>
      <c r="CU121" s="871"/>
      <c r="CV121" s="871"/>
      <c r="CW121" s="871"/>
      <c r="CX121" s="871"/>
      <c r="CY121" s="871"/>
      <c r="CZ121" s="871"/>
      <c r="DA121" s="871"/>
      <c r="DB121" s="871"/>
      <c r="DC121" s="871"/>
      <c r="DD121" s="871"/>
      <c r="DE121" s="871"/>
      <c r="DF121" s="872"/>
      <c r="DG121" s="851"/>
      <c r="DH121" s="852"/>
      <c r="DI121" s="852"/>
      <c r="DJ121" s="852"/>
      <c r="DK121" s="852"/>
      <c r="DL121" s="852"/>
      <c r="DM121" s="852"/>
      <c r="DN121" s="852"/>
      <c r="DO121" s="852"/>
      <c r="DP121" s="852"/>
      <c r="DQ121" s="852"/>
      <c r="DR121" s="852"/>
      <c r="DS121" s="852"/>
      <c r="DT121" s="852"/>
      <c r="DU121" s="852"/>
      <c r="DV121" s="829"/>
      <c r="DW121" s="829"/>
      <c r="DX121" s="829"/>
      <c r="DY121" s="829"/>
      <c r="DZ121" s="830"/>
    </row>
    <row r="122" spans="1:130" s="212" customFormat="1" ht="26.25" customHeight="1" x14ac:dyDescent="0.25">
      <c r="A122" s="855"/>
      <c r="B122" s="856"/>
      <c r="C122" s="850" t="s">
        <v>428</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447</v>
      </c>
      <c r="BA122" s="874"/>
      <c r="BB122" s="874"/>
      <c r="BC122" s="874"/>
      <c r="BD122" s="874"/>
      <c r="BE122" s="874"/>
      <c r="BF122" s="874"/>
      <c r="BG122" s="874"/>
      <c r="BH122" s="874"/>
      <c r="BI122" s="874"/>
      <c r="BJ122" s="874"/>
      <c r="BK122" s="874"/>
      <c r="BL122" s="874"/>
      <c r="BM122" s="874"/>
      <c r="BN122" s="874"/>
      <c r="BO122" s="874"/>
      <c r="BP122" s="875"/>
      <c r="BQ122" s="914">
        <v>5706295</v>
      </c>
      <c r="BR122" s="880"/>
      <c r="BS122" s="880"/>
      <c r="BT122" s="880"/>
      <c r="BU122" s="880"/>
      <c r="BV122" s="880">
        <v>5326619</v>
      </c>
      <c r="BW122" s="880"/>
      <c r="BX122" s="880"/>
      <c r="BY122" s="880"/>
      <c r="BZ122" s="880"/>
      <c r="CA122" s="880">
        <v>4940482</v>
      </c>
      <c r="CB122" s="880"/>
      <c r="CC122" s="880"/>
      <c r="CD122" s="880"/>
      <c r="CE122" s="880"/>
      <c r="CF122" s="881">
        <v>168.6</v>
      </c>
      <c r="CG122" s="882"/>
      <c r="CH122" s="882"/>
      <c r="CI122" s="882"/>
      <c r="CJ122" s="882"/>
      <c r="CK122" s="904"/>
      <c r="CL122" s="890"/>
      <c r="CM122" s="890"/>
      <c r="CN122" s="890"/>
      <c r="CO122" s="891"/>
      <c r="CP122" s="870"/>
      <c r="CQ122" s="871"/>
      <c r="CR122" s="871"/>
      <c r="CS122" s="871"/>
      <c r="CT122" s="871"/>
      <c r="CU122" s="871"/>
      <c r="CV122" s="871"/>
      <c r="CW122" s="871"/>
      <c r="CX122" s="871"/>
      <c r="CY122" s="871"/>
      <c r="CZ122" s="871"/>
      <c r="DA122" s="871"/>
      <c r="DB122" s="871"/>
      <c r="DC122" s="871"/>
      <c r="DD122" s="871"/>
      <c r="DE122" s="871"/>
      <c r="DF122" s="872"/>
      <c r="DG122" s="851"/>
      <c r="DH122" s="852"/>
      <c r="DI122" s="852"/>
      <c r="DJ122" s="852"/>
      <c r="DK122" s="852"/>
      <c r="DL122" s="852"/>
      <c r="DM122" s="852"/>
      <c r="DN122" s="852"/>
      <c r="DO122" s="852"/>
      <c r="DP122" s="852"/>
      <c r="DQ122" s="852"/>
      <c r="DR122" s="852"/>
      <c r="DS122" s="852"/>
      <c r="DT122" s="852"/>
      <c r="DU122" s="852"/>
      <c r="DV122" s="829"/>
      <c r="DW122" s="829"/>
      <c r="DX122" s="829"/>
      <c r="DY122" s="829"/>
      <c r="DZ122" s="830"/>
    </row>
    <row r="123" spans="1:130" s="212" customFormat="1" ht="26.25" customHeight="1" x14ac:dyDescent="0.25">
      <c r="A123" s="855"/>
      <c r="B123" s="856"/>
      <c r="C123" s="850" t="s">
        <v>434</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178</v>
      </c>
      <c r="BA123" s="233"/>
      <c r="BB123" s="233"/>
      <c r="BC123" s="233"/>
      <c r="BD123" s="233"/>
      <c r="BE123" s="233"/>
      <c r="BF123" s="233"/>
      <c r="BG123" s="233"/>
      <c r="BH123" s="233"/>
      <c r="BI123" s="233"/>
      <c r="BJ123" s="233"/>
      <c r="BK123" s="233"/>
      <c r="BL123" s="233"/>
      <c r="BM123" s="233"/>
      <c r="BN123" s="233"/>
      <c r="BO123" s="912" t="s">
        <v>448</v>
      </c>
      <c r="BP123" s="913"/>
      <c r="BQ123" s="867">
        <v>19500732</v>
      </c>
      <c r="BR123" s="868"/>
      <c r="BS123" s="868"/>
      <c r="BT123" s="868"/>
      <c r="BU123" s="868"/>
      <c r="BV123" s="868">
        <v>19614415</v>
      </c>
      <c r="BW123" s="868"/>
      <c r="BX123" s="868"/>
      <c r="BY123" s="868"/>
      <c r="BZ123" s="868"/>
      <c r="CA123" s="868">
        <v>19763915</v>
      </c>
      <c r="CB123" s="868"/>
      <c r="CC123" s="868"/>
      <c r="CD123" s="868"/>
      <c r="CE123" s="868"/>
      <c r="CF123" s="783"/>
      <c r="CG123" s="784"/>
      <c r="CH123" s="784"/>
      <c r="CI123" s="784"/>
      <c r="CJ123" s="869"/>
      <c r="CK123" s="904"/>
      <c r="CL123" s="890"/>
      <c r="CM123" s="890"/>
      <c r="CN123" s="890"/>
      <c r="CO123" s="891"/>
      <c r="CP123" s="870"/>
      <c r="CQ123" s="871"/>
      <c r="CR123" s="871"/>
      <c r="CS123" s="871"/>
      <c r="CT123" s="871"/>
      <c r="CU123" s="871"/>
      <c r="CV123" s="871"/>
      <c r="CW123" s="871"/>
      <c r="CX123" s="871"/>
      <c r="CY123" s="871"/>
      <c r="CZ123" s="871"/>
      <c r="DA123" s="871"/>
      <c r="DB123" s="871"/>
      <c r="DC123" s="871"/>
      <c r="DD123" s="871"/>
      <c r="DE123" s="871"/>
      <c r="DF123" s="872"/>
      <c r="DG123" s="814"/>
      <c r="DH123" s="815"/>
      <c r="DI123" s="815"/>
      <c r="DJ123" s="815"/>
      <c r="DK123" s="816"/>
      <c r="DL123" s="817"/>
      <c r="DM123" s="815"/>
      <c r="DN123" s="815"/>
      <c r="DO123" s="815"/>
      <c r="DP123" s="816"/>
      <c r="DQ123" s="817"/>
      <c r="DR123" s="815"/>
      <c r="DS123" s="815"/>
      <c r="DT123" s="815"/>
      <c r="DU123" s="816"/>
      <c r="DV123" s="859"/>
      <c r="DW123" s="860"/>
      <c r="DX123" s="860"/>
      <c r="DY123" s="860"/>
      <c r="DZ123" s="861"/>
    </row>
    <row r="124" spans="1:130" s="212" customFormat="1" ht="26.25" customHeight="1" thickBot="1" x14ac:dyDescent="0.3">
      <c r="A124" s="855"/>
      <c r="B124" s="856"/>
      <c r="C124" s="850" t="s">
        <v>437</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449</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450</v>
      </c>
      <c r="CQ124" s="871"/>
      <c r="CR124" s="871"/>
      <c r="CS124" s="871"/>
      <c r="CT124" s="871"/>
      <c r="CU124" s="871"/>
      <c r="CV124" s="871"/>
      <c r="CW124" s="871"/>
      <c r="CX124" s="871"/>
      <c r="CY124" s="871"/>
      <c r="CZ124" s="871"/>
      <c r="DA124" s="871"/>
      <c r="DB124" s="871"/>
      <c r="DC124" s="871"/>
      <c r="DD124" s="871"/>
      <c r="DE124" s="871"/>
      <c r="DF124" s="872"/>
      <c r="DG124" s="798">
        <v>4214831</v>
      </c>
      <c r="DH124" s="799"/>
      <c r="DI124" s="799"/>
      <c r="DJ124" s="799"/>
      <c r="DK124" s="800"/>
      <c r="DL124" s="801">
        <v>3939570</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5">
      <c r="A125" s="855"/>
      <c r="B125" s="856"/>
      <c r="C125" s="850" t="s">
        <v>439</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451</v>
      </c>
      <c r="CL125" s="887"/>
      <c r="CM125" s="887"/>
      <c r="CN125" s="887"/>
      <c r="CO125" s="888"/>
      <c r="CP125" s="895" t="s">
        <v>452</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3">
      <c r="A126" s="855"/>
      <c r="B126" s="856"/>
      <c r="C126" s="850" t="s">
        <v>441</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453</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5">
      <c r="A127" s="857"/>
      <c r="B127" s="858"/>
      <c r="C127" s="873" t="s">
        <v>454</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33</v>
      </c>
      <c r="AB127" s="815"/>
      <c r="AC127" s="815"/>
      <c r="AD127" s="815"/>
      <c r="AE127" s="816"/>
      <c r="AF127" s="817">
        <v>18</v>
      </c>
      <c r="AG127" s="815"/>
      <c r="AH127" s="815"/>
      <c r="AI127" s="815"/>
      <c r="AJ127" s="816"/>
      <c r="AK127" s="817">
        <v>18</v>
      </c>
      <c r="AL127" s="815"/>
      <c r="AM127" s="815"/>
      <c r="AN127" s="815"/>
      <c r="AO127" s="816"/>
      <c r="AP127" s="859">
        <v>0</v>
      </c>
      <c r="AQ127" s="860"/>
      <c r="AR127" s="860"/>
      <c r="AS127" s="860"/>
      <c r="AT127" s="861"/>
      <c r="AU127" s="214"/>
      <c r="AV127" s="214"/>
      <c r="AW127" s="214"/>
      <c r="AX127" s="876" t="s">
        <v>455</v>
      </c>
      <c r="AY127" s="847"/>
      <c r="AZ127" s="847"/>
      <c r="BA127" s="847"/>
      <c r="BB127" s="847"/>
      <c r="BC127" s="847"/>
      <c r="BD127" s="847"/>
      <c r="BE127" s="848"/>
      <c r="BF127" s="846" t="s">
        <v>456</v>
      </c>
      <c r="BG127" s="847"/>
      <c r="BH127" s="847"/>
      <c r="BI127" s="847"/>
      <c r="BJ127" s="847"/>
      <c r="BK127" s="847"/>
      <c r="BL127" s="848"/>
      <c r="BM127" s="846" t="s">
        <v>457</v>
      </c>
      <c r="BN127" s="847"/>
      <c r="BO127" s="847"/>
      <c r="BP127" s="847"/>
      <c r="BQ127" s="847"/>
      <c r="BR127" s="847"/>
      <c r="BS127" s="848"/>
      <c r="BT127" s="846" t="s">
        <v>458</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459</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3">
      <c r="A128" s="831" t="s">
        <v>460</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461</v>
      </c>
      <c r="X128" s="833"/>
      <c r="Y128" s="833"/>
      <c r="Z128" s="834"/>
      <c r="AA128" s="835">
        <v>20489</v>
      </c>
      <c r="AB128" s="836"/>
      <c r="AC128" s="836"/>
      <c r="AD128" s="836"/>
      <c r="AE128" s="837"/>
      <c r="AF128" s="838">
        <v>20288</v>
      </c>
      <c r="AG128" s="836"/>
      <c r="AH128" s="836"/>
      <c r="AI128" s="836"/>
      <c r="AJ128" s="837"/>
      <c r="AK128" s="838">
        <v>20087</v>
      </c>
      <c r="AL128" s="836"/>
      <c r="AM128" s="836"/>
      <c r="AN128" s="836"/>
      <c r="AO128" s="837"/>
      <c r="AP128" s="839"/>
      <c r="AQ128" s="840"/>
      <c r="AR128" s="840"/>
      <c r="AS128" s="840"/>
      <c r="AT128" s="841"/>
      <c r="AU128" s="214"/>
      <c r="AV128" s="214"/>
      <c r="AW128" s="214"/>
      <c r="AX128" s="842" t="s">
        <v>462</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463</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5">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464</v>
      </c>
      <c r="X129" s="812"/>
      <c r="Y129" s="812"/>
      <c r="Z129" s="813"/>
      <c r="AA129" s="814">
        <v>3245923</v>
      </c>
      <c r="AB129" s="815"/>
      <c r="AC129" s="815"/>
      <c r="AD129" s="815"/>
      <c r="AE129" s="816"/>
      <c r="AF129" s="817">
        <v>3338016</v>
      </c>
      <c r="AG129" s="815"/>
      <c r="AH129" s="815"/>
      <c r="AI129" s="815"/>
      <c r="AJ129" s="816"/>
      <c r="AK129" s="817">
        <v>3506874</v>
      </c>
      <c r="AL129" s="815"/>
      <c r="AM129" s="815"/>
      <c r="AN129" s="815"/>
      <c r="AO129" s="816"/>
      <c r="AP129" s="818"/>
      <c r="AQ129" s="819"/>
      <c r="AR129" s="819"/>
      <c r="AS129" s="819"/>
      <c r="AT129" s="820"/>
      <c r="AU129" s="215"/>
      <c r="AV129" s="215"/>
      <c r="AW129" s="215"/>
      <c r="AX129" s="786" t="s">
        <v>465</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809" t="s">
        <v>466</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467</v>
      </c>
      <c r="X130" s="812"/>
      <c r="Y130" s="812"/>
      <c r="Z130" s="813"/>
      <c r="AA130" s="814">
        <v>527827</v>
      </c>
      <c r="AB130" s="815"/>
      <c r="AC130" s="815"/>
      <c r="AD130" s="815"/>
      <c r="AE130" s="816"/>
      <c r="AF130" s="817">
        <v>557562</v>
      </c>
      <c r="AG130" s="815"/>
      <c r="AH130" s="815"/>
      <c r="AI130" s="815"/>
      <c r="AJ130" s="816"/>
      <c r="AK130" s="817">
        <v>577050</v>
      </c>
      <c r="AL130" s="815"/>
      <c r="AM130" s="815"/>
      <c r="AN130" s="815"/>
      <c r="AO130" s="816"/>
      <c r="AP130" s="818"/>
      <c r="AQ130" s="819"/>
      <c r="AR130" s="819"/>
      <c r="AS130" s="819"/>
      <c r="AT130" s="820"/>
      <c r="AU130" s="215"/>
      <c r="AV130" s="215"/>
      <c r="AW130" s="215"/>
      <c r="AX130" s="786" t="s">
        <v>468</v>
      </c>
      <c r="AY130" s="787"/>
      <c r="AZ130" s="787"/>
      <c r="BA130" s="787"/>
      <c r="BB130" s="787"/>
      <c r="BC130" s="787"/>
      <c r="BD130" s="787"/>
      <c r="BE130" s="788"/>
      <c r="BF130" s="789">
        <v>12.1</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469</v>
      </c>
      <c r="X131" s="796"/>
      <c r="Y131" s="796"/>
      <c r="Z131" s="797"/>
      <c r="AA131" s="798">
        <v>2718096</v>
      </c>
      <c r="AB131" s="799"/>
      <c r="AC131" s="799"/>
      <c r="AD131" s="799"/>
      <c r="AE131" s="800"/>
      <c r="AF131" s="801">
        <v>2780454</v>
      </c>
      <c r="AG131" s="799"/>
      <c r="AH131" s="799"/>
      <c r="AI131" s="799"/>
      <c r="AJ131" s="800"/>
      <c r="AK131" s="801">
        <v>2929824</v>
      </c>
      <c r="AL131" s="799"/>
      <c r="AM131" s="799"/>
      <c r="AN131" s="799"/>
      <c r="AO131" s="800"/>
      <c r="AP131" s="802"/>
      <c r="AQ131" s="803"/>
      <c r="AR131" s="803"/>
      <c r="AS131" s="803"/>
      <c r="AT131" s="804"/>
      <c r="AU131" s="215"/>
      <c r="AV131" s="215"/>
      <c r="AW131" s="215"/>
      <c r="AX131" s="764" t="s">
        <v>470</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773" t="s">
        <v>471</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472</v>
      </c>
      <c r="W132" s="777"/>
      <c r="X132" s="777"/>
      <c r="Y132" s="777"/>
      <c r="Z132" s="778"/>
      <c r="AA132" s="779">
        <v>11.96856182</v>
      </c>
      <c r="AB132" s="780"/>
      <c r="AC132" s="780"/>
      <c r="AD132" s="780"/>
      <c r="AE132" s="781"/>
      <c r="AF132" s="782">
        <v>13.13893343</v>
      </c>
      <c r="AG132" s="780"/>
      <c r="AH132" s="780"/>
      <c r="AI132" s="780"/>
      <c r="AJ132" s="781"/>
      <c r="AK132" s="782">
        <v>11.39495069</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473</v>
      </c>
      <c r="W133" s="756"/>
      <c r="X133" s="756"/>
      <c r="Y133" s="756"/>
      <c r="Z133" s="757"/>
      <c r="AA133" s="758">
        <v>11.9</v>
      </c>
      <c r="AB133" s="759"/>
      <c r="AC133" s="759"/>
      <c r="AD133" s="759"/>
      <c r="AE133" s="760"/>
      <c r="AF133" s="758">
        <v>12.1</v>
      </c>
      <c r="AG133" s="759"/>
      <c r="AH133" s="759"/>
      <c r="AI133" s="759"/>
      <c r="AJ133" s="760"/>
      <c r="AK133" s="758">
        <v>12.1</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Xze077LtW1uhtwQEra0juYVSOtGSJHoyn+3D9pB8t3v8XhgHR85YqRUhuE+dCpc9fafSeO+0Zh/UkPgtqwW6w==" saltValue="nw+5/yMc+oh3e0zpEP+JHw==" spinCount="100000" sheet="1" objects="1" scenarios="1" formatRows="0"/>
  <mergeCells count="2035">
    <mergeCell ref="B69:P69"/>
    <mergeCell ref="B71:P71"/>
    <mergeCell ref="B72:P72"/>
    <mergeCell ref="B74:P74"/>
    <mergeCell ref="B73:P73"/>
    <mergeCell ref="B75:P75"/>
    <mergeCell ref="B76:P76"/>
    <mergeCell ref="B78:P78"/>
    <mergeCell ref="B77:P77"/>
    <mergeCell ref="AZ71:BD71"/>
    <mergeCell ref="AZ70:BD70"/>
    <mergeCell ref="AZ72:BD72"/>
    <mergeCell ref="AK5:AO6"/>
    <mergeCell ref="AP5:AT6"/>
    <mergeCell ref="AU5:AY6"/>
    <mergeCell ref="BQ5:CG6"/>
    <mergeCell ref="CH5:CL6"/>
    <mergeCell ref="AA7:AE7"/>
    <mergeCell ref="AF7:AJ7"/>
    <mergeCell ref="AK7:AO7"/>
    <mergeCell ref="AP7:AT7"/>
    <mergeCell ref="AU7:AY7"/>
    <mergeCell ref="BS7:CG7"/>
    <mergeCell ref="B9:P9"/>
    <mergeCell ref="Q9:U9"/>
    <mergeCell ref="V9:Z9"/>
    <mergeCell ref="AA9:AE9"/>
    <mergeCell ref="AF9:AJ9"/>
    <mergeCell ref="AK12:AO12"/>
    <mergeCell ref="AP12:AT12"/>
    <mergeCell ref="AU12:AY12"/>
    <mergeCell ref="BS12:CG12"/>
    <mergeCell ref="A2:BI2"/>
    <mergeCell ref="DJ2:DO2"/>
    <mergeCell ref="DQ2:DZ2"/>
    <mergeCell ref="A4:AY4"/>
    <mergeCell ref="BQ4:DZ4"/>
    <mergeCell ref="A5:P6"/>
    <mergeCell ref="Q5:U6"/>
    <mergeCell ref="V5:Z6"/>
    <mergeCell ref="AA5:AE6"/>
    <mergeCell ref="AF5:AJ6"/>
    <mergeCell ref="B68:P6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AU8:AY8"/>
    <mergeCell ref="BS8:CG8"/>
    <mergeCell ref="CH8:CL8"/>
    <mergeCell ref="CM8:CQ8"/>
    <mergeCell ref="CR8:CV8"/>
    <mergeCell ref="CW8:DA8"/>
    <mergeCell ref="CM5:CQ6"/>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CR70:CV70"/>
    <mergeCell ref="CW70:DA70"/>
    <mergeCell ref="DB70:DF70"/>
    <mergeCell ref="DG70:DK70"/>
    <mergeCell ref="DL70:DP70"/>
    <mergeCell ref="DQ70:DU70"/>
    <mergeCell ref="AP70:AT70"/>
    <mergeCell ref="AU70:AY70"/>
    <mergeCell ref="BS70:CG70"/>
    <mergeCell ref="CH70:CL70"/>
    <mergeCell ref="CM70:CQ70"/>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0:P70"/>
    <mergeCell ref="AP72:AT72"/>
    <mergeCell ref="AU72:AY72"/>
    <mergeCell ref="BS72:CG72"/>
    <mergeCell ref="CH72:CL72"/>
    <mergeCell ref="CM72:CQ72"/>
    <mergeCell ref="DG71:DK71"/>
    <mergeCell ref="DL71:DP71"/>
    <mergeCell ref="DQ71:DU71"/>
    <mergeCell ref="DV71:DZ71"/>
    <mergeCell ref="Q72:U72"/>
    <mergeCell ref="V72:Z72"/>
    <mergeCell ref="AA72:AE72"/>
    <mergeCell ref="AF72:AJ72"/>
    <mergeCell ref="AK72:AO72"/>
    <mergeCell ref="BS71:CG71"/>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G75:DK75"/>
    <mergeCell ref="DL75:DP75"/>
    <mergeCell ref="DQ75:DU75"/>
    <mergeCell ref="DV75:DZ75"/>
    <mergeCell ref="Q76:U76"/>
    <mergeCell ref="V76:Z76"/>
    <mergeCell ref="AA76:AE76"/>
    <mergeCell ref="AF76:AJ76"/>
    <mergeCell ref="AK76:AO76"/>
    <mergeCell ref="BS75:CG75"/>
    <mergeCell ref="CH75:CL75"/>
    <mergeCell ref="CM75:CQ75"/>
    <mergeCell ref="CR75:CV75"/>
    <mergeCell ref="CW75:DA75"/>
    <mergeCell ref="DB75:DF75"/>
    <mergeCell ref="Q75:U75"/>
    <mergeCell ref="V75:Z75"/>
    <mergeCell ref="AA75:AE75"/>
    <mergeCell ref="AF75:AJ75"/>
    <mergeCell ref="AK75:AO75"/>
    <mergeCell ref="AP75:AT75"/>
    <mergeCell ref="AU75:AY75"/>
    <mergeCell ref="AZ75:BD75"/>
    <mergeCell ref="DV76:DZ76"/>
    <mergeCell ref="CR76:CV76"/>
    <mergeCell ref="CW76:DA76"/>
    <mergeCell ref="DB76:DF76"/>
    <mergeCell ref="DG76:DK76"/>
    <mergeCell ref="DL76:DP76"/>
    <mergeCell ref="DQ76:DU76"/>
    <mergeCell ref="DV78:DZ78"/>
    <mergeCell ref="AP76:AT76"/>
    <mergeCell ref="AU76:AY76"/>
    <mergeCell ref="AZ76:BD76"/>
    <mergeCell ref="BS76:CG76"/>
    <mergeCell ref="CH76:CL76"/>
    <mergeCell ref="CM76:CQ76"/>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V78:Z78"/>
    <mergeCell ref="AA78:AE78"/>
    <mergeCell ref="AF78:AJ78"/>
    <mergeCell ref="AK78:AO78"/>
    <mergeCell ref="BS77:CG77"/>
    <mergeCell ref="CH77:CL77"/>
    <mergeCell ref="CM77:CQ77"/>
    <mergeCell ref="CR77:CV77"/>
    <mergeCell ref="CW77:DA77"/>
    <mergeCell ref="DB77:DF77"/>
    <mergeCell ref="AP80:AT80"/>
    <mergeCell ref="AU80:AY80"/>
    <mergeCell ref="AZ80:BD80"/>
    <mergeCell ref="BS80:CG80"/>
    <mergeCell ref="CH80:CL80"/>
    <mergeCell ref="CM80:CQ80"/>
    <mergeCell ref="AU77:AY77"/>
    <mergeCell ref="AZ77:BD77"/>
    <mergeCell ref="DG79:DK79"/>
    <mergeCell ref="DL79:DP79"/>
    <mergeCell ref="DQ79:DU79"/>
    <mergeCell ref="DV79:DZ79"/>
    <mergeCell ref="Q77:U77"/>
    <mergeCell ref="V77:Z77"/>
    <mergeCell ref="AA77:AE77"/>
    <mergeCell ref="AF77:AJ77"/>
    <mergeCell ref="AK77:AO77"/>
    <mergeCell ref="AP77:AT77"/>
    <mergeCell ref="B80:P80"/>
    <mergeCell ref="Q80:U80"/>
    <mergeCell ref="V80:Z80"/>
    <mergeCell ref="AA80:AE80"/>
    <mergeCell ref="AF80:AJ80"/>
    <mergeCell ref="AK80:AO80"/>
    <mergeCell ref="BS79:CG79"/>
    <mergeCell ref="CH79:CL79"/>
    <mergeCell ref="CM79:CQ79"/>
    <mergeCell ref="CR79:CV79"/>
    <mergeCell ref="CW79:DA79"/>
    <mergeCell ref="DB79:DF79"/>
    <mergeCell ref="B79:P79"/>
    <mergeCell ref="Q79:U79"/>
    <mergeCell ref="V79:Z79"/>
    <mergeCell ref="AA79:AE79"/>
    <mergeCell ref="AF79:AJ79"/>
    <mergeCell ref="AK79:AO79"/>
    <mergeCell ref="AP79:AT79"/>
    <mergeCell ref="AU79:AY79"/>
    <mergeCell ref="AZ79:BD79"/>
    <mergeCell ref="Q78:U78"/>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W25" zoomScale="85" zoomScaleNormal="85" zoomScaleSheetLayoutView="85" workbookViewId="0"/>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474</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GCvPsPcFvj+PoHRn9kcvVlZx2CnaJgjB3lIDdIHY4yJwmA7yeBBZKNTevabeGha+630RQBXKWtHQgKESGTf3zg==" saltValue="JQQ7JUmw4wjFvol90/gyp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M61" zoomScale="85" zoomScaleNormal="85" zoomScaleSheetLayoutView="55" workbookViewId="0"/>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K1SZw9s1IiULzwSdY+VjYfLJH2LVDBgJebOSyTjr8NMa0l7KuO+8+0TMq3xyZ8HprDFeARRTb8ez6KUkaD82+Q==" saltValue="Cbj8S6hjvFi2WdXDxR1uS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topLeftCell="E43" workbookViewId="0"/>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476</v>
      </c>
      <c r="AL6" s="248"/>
      <c r="AM6" s="248"/>
      <c r="AN6" s="248"/>
    </row>
    <row r="7" spans="1:46" ht="13.5" customHeight="1" x14ac:dyDescent="0.25">
      <c r="A7" s="247"/>
      <c r="AK7" s="250"/>
      <c r="AL7" s="251"/>
      <c r="AM7" s="251"/>
      <c r="AN7" s="252"/>
      <c r="AO7" s="1154" t="s">
        <v>477</v>
      </c>
      <c r="AP7" s="253"/>
      <c r="AQ7" s="254" t="s">
        <v>478</v>
      </c>
      <c r="AR7" s="255"/>
    </row>
    <row r="8" spans="1:46" ht="12.75" x14ac:dyDescent="0.25">
      <c r="A8" s="247"/>
      <c r="AK8" s="256"/>
      <c r="AL8" s="257"/>
      <c r="AM8" s="257"/>
      <c r="AN8" s="258"/>
      <c r="AO8" s="1155"/>
      <c r="AP8" s="259" t="s">
        <v>479</v>
      </c>
      <c r="AQ8" s="260" t="s">
        <v>480</v>
      </c>
      <c r="AR8" s="261" t="s">
        <v>481</v>
      </c>
    </row>
    <row r="9" spans="1:46" ht="12.75" x14ac:dyDescent="0.25">
      <c r="A9" s="247"/>
      <c r="AK9" s="1166" t="s">
        <v>482</v>
      </c>
      <c r="AL9" s="1167"/>
      <c r="AM9" s="1167"/>
      <c r="AN9" s="1168"/>
      <c r="AO9" s="262">
        <v>946995</v>
      </c>
      <c r="AP9" s="262">
        <v>98471</v>
      </c>
      <c r="AQ9" s="263">
        <v>156369</v>
      </c>
      <c r="AR9" s="264">
        <v>-37</v>
      </c>
    </row>
    <row r="10" spans="1:46" ht="13.5" customHeight="1" x14ac:dyDescent="0.25">
      <c r="A10" s="247"/>
      <c r="AK10" s="1166" t="s">
        <v>483</v>
      </c>
      <c r="AL10" s="1167"/>
      <c r="AM10" s="1167"/>
      <c r="AN10" s="1168"/>
      <c r="AO10" s="265">
        <v>137004</v>
      </c>
      <c r="AP10" s="265">
        <v>14246</v>
      </c>
      <c r="AQ10" s="266">
        <v>21449</v>
      </c>
      <c r="AR10" s="267">
        <v>-33.6</v>
      </c>
    </row>
    <row r="11" spans="1:46" ht="13.5" customHeight="1" x14ac:dyDescent="0.25">
      <c r="A11" s="247"/>
      <c r="AK11" s="1166" t="s">
        <v>484</v>
      </c>
      <c r="AL11" s="1167"/>
      <c r="AM11" s="1167"/>
      <c r="AN11" s="1168"/>
      <c r="AO11" s="265" t="s">
        <v>485</v>
      </c>
      <c r="AP11" s="265" t="s">
        <v>485</v>
      </c>
      <c r="AQ11" s="266">
        <v>1663</v>
      </c>
      <c r="AR11" s="267" t="s">
        <v>485</v>
      </c>
    </row>
    <row r="12" spans="1:46" ht="13.5" customHeight="1" x14ac:dyDescent="0.25">
      <c r="A12" s="247"/>
      <c r="AK12" s="1166" t="s">
        <v>486</v>
      </c>
      <c r="AL12" s="1167"/>
      <c r="AM12" s="1167"/>
      <c r="AN12" s="1168"/>
      <c r="AO12" s="265" t="s">
        <v>485</v>
      </c>
      <c r="AP12" s="265" t="s">
        <v>485</v>
      </c>
      <c r="AQ12" s="266">
        <v>34</v>
      </c>
      <c r="AR12" s="267" t="s">
        <v>485</v>
      </c>
    </row>
    <row r="13" spans="1:46" ht="13.5" customHeight="1" x14ac:dyDescent="0.25">
      <c r="A13" s="247"/>
      <c r="AK13" s="1166" t="s">
        <v>487</v>
      </c>
      <c r="AL13" s="1167"/>
      <c r="AM13" s="1167"/>
      <c r="AN13" s="1168"/>
      <c r="AO13" s="265">
        <v>39186</v>
      </c>
      <c r="AP13" s="265">
        <v>4075</v>
      </c>
      <c r="AQ13" s="266">
        <v>5566</v>
      </c>
      <c r="AR13" s="267">
        <v>-26.8</v>
      </c>
    </row>
    <row r="14" spans="1:46" ht="13.5" customHeight="1" x14ac:dyDescent="0.25">
      <c r="A14" s="247"/>
      <c r="AK14" s="1166" t="s">
        <v>488</v>
      </c>
      <c r="AL14" s="1167"/>
      <c r="AM14" s="1167"/>
      <c r="AN14" s="1168"/>
      <c r="AO14" s="265">
        <v>19325</v>
      </c>
      <c r="AP14" s="265">
        <v>2009</v>
      </c>
      <c r="AQ14" s="266">
        <v>3589</v>
      </c>
      <c r="AR14" s="267">
        <v>-44</v>
      </c>
    </row>
    <row r="15" spans="1:46" ht="13.5" customHeight="1" x14ac:dyDescent="0.25">
      <c r="A15" s="247"/>
      <c r="AK15" s="1169" t="s">
        <v>489</v>
      </c>
      <c r="AL15" s="1170"/>
      <c r="AM15" s="1170"/>
      <c r="AN15" s="1171"/>
      <c r="AO15" s="265">
        <v>-84281</v>
      </c>
      <c r="AP15" s="265">
        <v>-8764</v>
      </c>
      <c r="AQ15" s="266">
        <v>-10547</v>
      </c>
      <c r="AR15" s="267">
        <v>-16.899999999999999</v>
      </c>
    </row>
    <row r="16" spans="1:46" ht="12.75" x14ac:dyDescent="0.25">
      <c r="A16" s="247"/>
      <c r="AK16" s="1169" t="s">
        <v>178</v>
      </c>
      <c r="AL16" s="1170"/>
      <c r="AM16" s="1170"/>
      <c r="AN16" s="1171"/>
      <c r="AO16" s="265">
        <v>1058229</v>
      </c>
      <c r="AP16" s="265">
        <v>110037</v>
      </c>
      <c r="AQ16" s="266">
        <v>178125</v>
      </c>
      <c r="AR16" s="267">
        <v>-38.200000000000003</v>
      </c>
    </row>
    <row r="17" spans="1:46" ht="12.75" x14ac:dyDescent="0.25">
      <c r="A17" s="247"/>
    </row>
    <row r="18" spans="1:46" ht="12.75" x14ac:dyDescent="0.25">
      <c r="A18" s="247"/>
      <c r="AQ18" s="268"/>
      <c r="AR18" s="268"/>
    </row>
    <row r="19" spans="1:46" ht="12.75" x14ac:dyDescent="0.25">
      <c r="A19" s="247"/>
      <c r="AK19" s="243" t="s">
        <v>490</v>
      </c>
    </row>
    <row r="20" spans="1:46" ht="12.75" x14ac:dyDescent="0.25">
      <c r="A20" s="247"/>
      <c r="AK20" s="269"/>
      <c r="AL20" s="270"/>
      <c r="AM20" s="270"/>
      <c r="AN20" s="271"/>
      <c r="AO20" s="272" t="s">
        <v>491</v>
      </c>
      <c r="AP20" s="273" t="s">
        <v>492</v>
      </c>
      <c r="AQ20" s="274" t="s">
        <v>493</v>
      </c>
      <c r="AR20" s="275"/>
    </row>
    <row r="21" spans="1:46" s="248" customFormat="1" ht="12.75" x14ac:dyDescent="0.25">
      <c r="A21" s="276"/>
      <c r="AK21" s="1172" t="s">
        <v>494</v>
      </c>
      <c r="AL21" s="1173"/>
      <c r="AM21" s="1173"/>
      <c r="AN21" s="1174"/>
      <c r="AO21" s="277">
        <v>9.0500000000000007</v>
      </c>
      <c r="AP21" s="278">
        <v>14.51</v>
      </c>
      <c r="AQ21" s="279">
        <v>-5.46</v>
      </c>
      <c r="AS21" s="280"/>
      <c r="AT21" s="276"/>
    </row>
    <row r="22" spans="1:46" s="248" customFormat="1" ht="12.75" x14ac:dyDescent="0.25">
      <c r="A22" s="276"/>
      <c r="AK22" s="1172" t="s">
        <v>495</v>
      </c>
      <c r="AL22" s="1173"/>
      <c r="AM22" s="1173"/>
      <c r="AN22" s="1174"/>
      <c r="AO22" s="281">
        <v>98.6</v>
      </c>
      <c r="AP22" s="282">
        <v>95.5</v>
      </c>
      <c r="AQ22" s="283">
        <v>3.1</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65" t="s">
        <v>496</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row>
    <row r="27" spans="1:46" ht="12.75" x14ac:dyDescent="0.25">
      <c r="A27" s="288"/>
      <c r="AS27" s="243"/>
      <c r="AT27" s="243"/>
    </row>
    <row r="28" spans="1:46" ht="16.149999999999999" x14ac:dyDescent="0.2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498</v>
      </c>
      <c r="AL29" s="248"/>
      <c r="AM29" s="248"/>
      <c r="AN29" s="248"/>
      <c r="AS29" s="290"/>
    </row>
    <row r="30" spans="1:46" ht="13.5" customHeight="1" x14ac:dyDescent="0.25">
      <c r="A30" s="247"/>
      <c r="AK30" s="250"/>
      <c r="AL30" s="251"/>
      <c r="AM30" s="251"/>
      <c r="AN30" s="252"/>
      <c r="AO30" s="1154" t="s">
        <v>477</v>
      </c>
      <c r="AP30" s="253"/>
      <c r="AQ30" s="254" t="s">
        <v>478</v>
      </c>
      <c r="AR30" s="255"/>
    </row>
    <row r="31" spans="1:46" ht="12.75" x14ac:dyDescent="0.25">
      <c r="A31" s="247"/>
      <c r="AK31" s="256"/>
      <c r="AL31" s="257"/>
      <c r="AM31" s="257"/>
      <c r="AN31" s="258"/>
      <c r="AO31" s="1155"/>
      <c r="AP31" s="259" t="s">
        <v>479</v>
      </c>
      <c r="AQ31" s="260" t="s">
        <v>480</v>
      </c>
      <c r="AR31" s="261" t="s">
        <v>481</v>
      </c>
    </row>
    <row r="32" spans="1:46" ht="27" customHeight="1" x14ac:dyDescent="0.25">
      <c r="A32" s="247"/>
      <c r="AK32" s="1156" t="s">
        <v>499</v>
      </c>
      <c r="AL32" s="1157"/>
      <c r="AM32" s="1157"/>
      <c r="AN32" s="1158"/>
      <c r="AO32" s="291">
        <v>509300</v>
      </c>
      <c r="AP32" s="291">
        <v>52958</v>
      </c>
      <c r="AQ32" s="292">
        <v>89268</v>
      </c>
      <c r="AR32" s="293">
        <v>-40.700000000000003</v>
      </c>
    </row>
    <row r="33" spans="1:46" ht="13.5" customHeight="1" x14ac:dyDescent="0.25">
      <c r="A33" s="247"/>
      <c r="AK33" s="1156" t="s">
        <v>500</v>
      </c>
      <c r="AL33" s="1157"/>
      <c r="AM33" s="1157"/>
      <c r="AN33" s="1158"/>
      <c r="AO33" s="291" t="s">
        <v>485</v>
      </c>
      <c r="AP33" s="291" t="s">
        <v>485</v>
      </c>
      <c r="AQ33" s="292" t="s">
        <v>485</v>
      </c>
      <c r="AR33" s="293" t="s">
        <v>485</v>
      </c>
    </row>
    <row r="34" spans="1:46" ht="27" customHeight="1" x14ac:dyDescent="0.25">
      <c r="A34" s="247"/>
      <c r="AK34" s="1156" t="s">
        <v>501</v>
      </c>
      <c r="AL34" s="1157"/>
      <c r="AM34" s="1157"/>
      <c r="AN34" s="1158"/>
      <c r="AO34" s="291" t="s">
        <v>485</v>
      </c>
      <c r="AP34" s="291" t="s">
        <v>485</v>
      </c>
      <c r="AQ34" s="292" t="s">
        <v>485</v>
      </c>
      <c r="AR34" s="293" t="s">
        <v>485</v>
      </c>
    </row>
    <row r="35" spans="1:46" ht="27" customHeight="1" x14ac:dyDescent="0.25">
      <c r="A35" s="247"/>
      <c r="AK35" s="1156" t="s">
        <v>502</v>
      </c>
      <c r="AL35" s="1157"/>
      <c r="AM35" s="1157"/>
      <c r="AN35" s="1158"/>
      <c r="AO35" s="291">
        <v>366173</v>
      </c>
      <c r="AP35" s="291">
        <v>38076</v>
      </c>
      <c r="AQ35" s="292">
        <v>17003</v>
      </c>
      <c r="AR35" s="293">
        <v>123.9</v>
      </c>
    </row>
    <row r="36" spans="1:46" ht="27" customHeight="1" x14ac:dyDescent="0.25">
      <c r="A36" s="247"/>
      <c r="AK36" s="1156" t="s">
        <v>503</v>
      </c>
      <c r="AL36" s="1157"/>
      <c r="AM36" s="1157"/>
      <c r="AN36" s="1158"/>
      <c r="AO36" s="291">
        <v>55027</v>
      </c>
      <c r="AP36" s="291">
        <v>5722</v>
      </c>
      <c r="AQ36" s="292">
        <v>5039</v>
      </c>
      <c r="AR36" s="293">
        <v>13.6</v>
      </c>
    </row>
    <row r="37" spans="1:46" ht="13.5" customHeight="1" x14ac:dyDescent="0.25">
      <c r="A37" s="247"/>
      <c r="AK37" s="1156" t="s">
        <v>504</v>
      </c>
      <c r="AL37" s="1157"/>
      <c r="AM37" s="1157"/>
      <c r="AN37" s="1158"/>
      <c r="AO37" s="291">
        <v>18</v>
      </c>
      <c r="AP37" s="291">
        <v>2</v>
      </c>
      <c r="AQ37" s="292">
        <v>909</v>
      </c>
      <c r="AR37" s="293">
        <v>-99.8</v>
      </c>
    </row>
    <row r="38" spans="1:46" ht="27" customHeight="1" x14ac:dyDescent="0.25">
      <c r="A38" s="247"/>
      <c r="AK38" s="1159" t="s">
        <v>505</v>
      </c>
      <c r="AL38" s="1160"/>
      <c r="AM38" s="1160"/>
      <c r="AN38" s="1161"/>
      <c r="AO38" s="294">
        <v>471</v>
      </c>
      <c r="AP38" s="294">
        <v>49</v>
      </c>
      <c r="AQ38" s="295">
        <v>25</v>
      </c>
      <c r="AR38" s="283">
        <v>96</v>
      </c>
      <c r="AS38" s="290"/>
    </row>
    <row r="39" spans="1:46" ht="12.75" x14ac:dyDescent="0.25">
      <c r="A39" s="247"/>
      <c r="AK39" s="1159" t="s">
        <v>506</v>
      </c>
      <c r="AL39" s="1160"/>
      <c r="AM39" s="1160"/>
      <c r="AN39" s="1161"/>
      <c r="AO39" s="291">
        <v>-20087</v>
      </c>
      <c r="AP39" s="291">
        <v>-2089</v>
      </c>
      <c r="AQ39" s="292">
        <v>-4913</v>
      </c>
      <c r="AR39" s="293">
        <v>-57.5</v>
      </c>
      <c r="AS39" s="290"/>
    </row>
    <row r="40" spans="1:46" ht="27" customHeight="1" x14ac:dyDescent="0.25">
      <c r="A40" s="247"/>
      <c r="AK40" s="1156" t="s">
        <v>507</v>
      </c>
      <c r="AL40" s="1157"/>
      <c r="AM40" s="1157"/>
      <c r="AN40" s="1158"/>
      <c r="AO40" s="291">
        <v>-577050</v>
      </c>
      <c r="AP40" s="291">
        <v>-60003</v>
      </c>
      <c r="AQ40" s="292">
        <v>-72657</v>
      </c>
      <c r="AR40" s="293">
        <v>-17.399999999999999</v>
      </c>
      <c r="AS40" s="290"/>
    </row>
    <row r="41" spans="1:46" ht="12.75" x14ac:dyDescent="0.25">
      <c r="A41" s="247"/>
      <c r="AK41" s="1162" t="s">
        <v>288</v>
      </c>
      <c r="AL41" s="1163"/>
      <c r="AM41" s="1163"/>
      <c r="AN41" s="1164"/>
      <c r="AO41" s="291">
        <v>333852</v>
      </c>
      <c r="AP41" s="291">
        <v>34715</v>
      </c>
      <c r="AQ41" s="292">
        <v>34674</v>
      </c>
      <c r="AR41" s="293">
        <v>0.1</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508</v>
      </c>
    </row>
    <row r="48" spans="1:46" ht="12.75" x14ac:dyDescent="0.25">
      <c r="A48" s="247"/>
      <c r="AK48" s="301" t="s">
        <v>509</v>
      </c>
      <c r="AL48" s="301"/>
      <c r="AM48" s="301"/>
      <c r="AN48" s="301"/>
      <c r="AO48" s="301"/>
      <c r="AP48" s="301"/>
      <c r="AQ48" s="302"/>
      <c r="AR48" s="301"/>
    </row>
    <row r="49" spans="1:44" ht="13.5" customHeight="1" x14ac:dyDescent="0.25">
      <c r="A49" s="247"/>
      <c r="AK49" s="303"/>
      <c r="AL49" s="304"/>
      <c r="AM49" s="1149" t="s">
        <v>477</v>
      </c>
      <c r="AN49" s="1151" t="s">
        <v>510</v>
      </c>
      <c r="AO49" s="1152"/>
      <c r="AP49" s="1152"/>
      <c r="AQ49" s="1152"/>
      <c r="AR49" s="1153"/>
    </row>
    <row r="50" spans="1:44" ht="12.75" x14ac:dyDescent="0.25">
      <c r="A50" s="247"/>
      <c r="AK50" s="305"/>
      <c r="AL50" s="306"/>
      <c r="AM50" s="1150"/>
      <c r="AN50" s="307" t="s">
        <v>511</v>
      </c>
      <c r="AO50" s="308" t="s">
        <v>512</v>
      </c>
      <c r="AP50" s="309" t="s">
        <v>513</v>
      </c>
      <c r="AQ50" s="310" t="s">
        <v>514</v>
      </c>
      <c r="AR50" s="311" t="s">
        <v>515</v>
      </c>
    </row>
    <row r="51" spans="1:44" ht="12.75" x14ac:dyDescent="0.25">
      <c r="A51" s="247"/>
      <c r="AK51" s="303" t="s">
        <v>516</v>
      </c>
      <c r="AL51" s="304"/>
      <c r="AM51" s="312">
        <v>673351</v>
      </c>
      <c r="AN51" s="313">
        <v>69353</v>
      </c>
      <c r="AO51" s="314">
        <v>-34.9</v>
      </c>
      <c r="AP51" s="315">
        <v>125391</v>
      </c>
      <c r="AQ51" s="316">
        <v>-13.6</v>
      </c>
      <c r="AR51" s="317">
        <v>-21.3</v>
      </c>
    </row>
    <row r="52" spans="1:44" ht="12.75" x14ac:dyDescent="0.25">
      <c r="A52" s="247"/>
      <c r="AK52" s="318"/>
      <c r="AL52" s="319" t="s">
        <v>517</v>
      </c>
      <c r="AM52" s="320">
        <v>366356</v>
      </c>
      <c r="AN52" s="321">
        <v>37734</v>
      </c>
      <c r="AO52" s="322">
        <v>-52.4</v>
      </c>
      <c r="AP52" s="323">
        <v>68516</v>
      </c>
      <c r="AQ52" s="324">
        <v>-18.2</v>
      </c>
      <c r="AR52" s="325">
        <v>-34.200000000000003</v>
      </c>
    </row>
    <row r="53" spans="1:44" ht="12.75" x14ac:dyDescent="0.25">
      <c r="A53" s="247"/>
      <c r="AK53" s="303" t="s">
        <v>518</v>
      </c>
      <c r="AL53" s="304"/>
      <c r="AM53" s="312">
        <v>961549</v>
      </c>
      <c r="AN53" s="313">
        <v>99467</v>
      </c>
      <c r="AO53" s="314">
        <v>43.4</v>
      </c>
      <c r="AP53" s="315">
        <v>138402</v>
      </c>
      <c r="AQ53" s="316">
        <v>10.4</v>
      </c>
      <c r="AR53" s="317">
        <v>33</v>
      </c>
    </row>
    <row r="54" spans="1:44" ht="12.75" x14ac:dyDescent="0.25">
      <c r="A54" s="247"/>
      <c r="AK54" s="318"/>
      <c r="AL54" s="319" t="s">
        <v>517</v>
      </c>
      <c r="AM54" s="320">
        <v>547106</v>
      </c>
      <c r="AN54" s="321">
        <v>56595</v>
      </c>
      <c r="AO54" s="322">
        <v>50</v>
      </c>
      <c r="AP54" s="323">
        <v>70652</v>
      </c>
      <c r="AQ54" s="324">
        <v>3.1</v>
      </c>
      <c r="AR54" s="325">
        <v>46.9</v>
      </c>
    </row>
    <row r="55" spans="1:44" ht="12.75" x14ac:dyDescent="0.25">
      <c r="A55" s="247"/>
      <c r="AK55" s="303" t="s">
        <v>519</v>
      </c>
      <c r="AL55" s="304"/>
      <c r="AM55" s="312">
        <v>425094</v>
      </c>
      <c r="AN55" s="313">
        <v>44239</v>
      </c>
      <c r="AO55" s="314">
        <v>-55.5</v>
      </c>
      <c r="AP55" s="315">
        <v>146367</v>
      </c>
      <c r="AQ55" s="316">
        <v>5.8</v>
      </c>
      <c r="AR55" s="317">
        <v>-61.3</v>
      </c>
    </row>
    <row r="56" spans="1:44" ht="12.75" x14ac:dyDescent="0.25">
      <c r="A56" s="247"/>
      <c r="AK56" s="318"/>
      <c r="AL56" s="319" t="s">
        <v>517</v>
      </c>
      <c r="AM56" s="320">
        <v>350754</v>
      </c>
      <c r="AN56" s="321">
        <v>36503</v>
      </c>
      <c r="AO56" s="322">
        <v>-35.5</v>
      </c>
      <c r="AP56" s="323">
        <v>79441</v>
      </c>
      <c r="AQ56" s="324">
        <v>12.4</v>
      </c>
      <c r="AR56" s="325">
        <v>-47.9</v>
      </c>
    </row>
    <row r="57" spans="1:44" ht="12.75" x14ac:dyDescent="0.25">
      <c r="A57" s="247"/>
      <c r="AK57" s="303" t="s">
        <v>520</v>
      </c>
      <c r="AL57" s="304"/>
      <c r="AM57" s="312">
        <v>387874</v>
      </c>
      <c r="AN57" s="313">
        <v>40433</v>
      </c>
      <c r="AO57" s="314">
        <v>-8.6</v>
      </c>
      <c r="AP57" s="315">
        <v>165181</v>
      </c>
      <c r="AQ57" s="316">
        <v>12.9</v>
      </c>
      <c r="AR57" s="317">
        <v>-21.5</v>
      </c>
    </row>
    <row r="58" spans="1:44" ht="12.75" x14ac:dyDescent="0.25">
      <c r="A58" s="247"/>
      <c r="AK58" s="318"/>
      <c r="AL58" s="319" t="s">
        <v>517</v>
      </c>
      <c r="AM58" s="320">
        <v>269084</v>
      </c>
      <c r="AN58" s="321">
        <v>28050</v>
      </c>
      <c r="AO58" s="322">
        <v>-23.2</v>
      </c>
      <c r="AP58" s="323">
        <v>82246</v>
      </c>
      <c r="AQ58" s="324">
        <v>3.5</v>
      </c>
      <c r="AR58" s="325">
        <v>-26.7</v>
      </c>
    </row>
    <row r="59" spans="1:44" ht="12.75" x14ac:dyDescent="0.25">
      <c r="A59" s="247"/>
      <c r="AK59" s="303" t="s">
        <v>521</v>
      </c>
      <c r="AL59" s="304"/>
      <c r="AM59" s="312">
        <v>576835</v>
      </c>
      <c r="AN59" s="313">
        <v>59981</v>
      </c>
      <c r="AO59" s="314">
        <v>48.3</v>
      </c>
      <c r="AP59" s="315">
        <v>166234</v>
      </c>
      <c r="AQ59" s="316">
        <v>0.6</v>
      </c>
      <c r="AR59" s="317">
        <v>47.7</v>
      </c>
    </row>
    <row r="60" spans="1:44" ht="12.75" x14ac:dyDescent="0.25">
      <c r="A60" s="247"/>
      <c r="AK60" s="318"/>
      <c r="AL60" s="319" t="s">
        <v>517</v>
      </c>
      <c r="AM60" s="320">
        <v>488041</v>
      </c>
      <c r="AN60" s="321">
        <v>50748</v>
      </c>
      <c r="AO60" s="322">
        <v>80.900000000000006</v>
      </c>
      <c r="AP60" s="323">
        <v>89789</v>
      </c>
      <c r="AQ60" s="324">
        <v>9.1999999999999993</v>
      </c>
      <c r="AR60" s="325">
        <v>71.7</v>
      </c>
    </row>
    <row r="61" spans="1:44" ht="12.75" x14ac:dyDescent="0.25">
      <c r="A61" s="247"/>
      <c r="AK61" s="303" t="s">
        <v>522</v>
      </c>
      <c r="AL61" s="326"/>
      <c r="AM61" s="312">
        <v>604941</v>
      </c>
      <c r="AN61" s="313">
        <v>62695</v>
      </c>
      <c r="AO61" s="314">
        <v>-1.5</v>
      </c>
      <c r="AP61" s="315">
        <v>148315</v>
      </c>
      <c r="AQ61" s="327">
        <v>3.2</v>
      </c>
      <c r="AR61" s="317">
        <v>-4.7</v>
      </c>
    </row>
    <row r="62" spans="1:44" ht="12.75" x14ac:dyDescent="0.25">
      <c r="A62" s="247"/>
      <c r="AK62" s="318"/>
      <c r="AL62" s="319" t="s">
        <v>517</v>
      </c>
      <c r="AM62" s="320">
        <v>404268</v>
      </c>
      <c r="AN62" s="321">
        <v>41926</v>
      </c>
      <c r="AO62" s="322">
        <v>4</v>
      </c>
      <c r="AP62" s="323">
        <v>78129</v>
      </c>
      <c r="AQ62" s="324">
        <v>2</v>
      </c>
      <c r="AR62" s="325">
        <v>2</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sheetData>
  <sheetProtection algorithmName="SHA-512" hashValue="tnVr3BV5EPXcOoM8nglyFYsD6MQQtx85oaffymtD+ARjcMzIbeBY08KzFwEFzghcB7/ThITSyqgKFf3i/N9j7Q==" saltValue="9LjBdk8ZIi+l/u9QGOXY+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8" zoomScale="85" zoomScaleNormal="85"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474</v>
      </c>
    </row>
    <row r="121" spans="125:125" ht="13.5" hidden="1" customHeight="1" x14ac:dyDescent="0.25">
      <c r="DU121" s="241"/>
    </row>
  </sheetData>
  <sheetProtection algorithmName="SHA-512" hashValue="OjwpNTWq5Rxy8j8elFBKhPTk0Sxjm2nkSkml/Cpbq5GmftcDfEdILC6CKGharAMfRoHX2wEwjV0anKkF7wR9tw==" saltValue="EpMFPjLCogcso110dzaub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1" zoomScale="70" zoomScaleNormal="70" zoomScaleSheetLayoutView="55" workbookViewId="0"/>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474</v>
      </c>
    </row>
  </sheetData>
  <sheetProtection algorithmName="SHA-512" hashValue="DIIJEjAkTKKt7dbaKdo5XqOMkJyCayiZzu7jaWBw1HLrDSJr7ypQNF44zScx5t5DaXDQ18t//bLANQseK/FGDw==" saltValue="yxsEQ17Xgljn+E7lIcRgf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3" zoomScale="70" zoomScaleNormal="70"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524</v>
      </c>
      <c r="G46" s="8" t="s">
        <v>525</v>
      </c>
      <c r="H46" s="8" t="s">
        <v>526</v>
      </c>
      <c r="I46" s="8" t="s">
        <v>527</v>
      </c>
      <c r="J46" s="9" t="s">
        <v>528</v>
      </c>
    </row>
    <row r="47" spans="2:10" ht="57.75" customHeight="1" x14ac:dyDescent="0.25">
      <c r="B47" s="10"/>
      <c r="C47" s="1175" t="s">
        <v>3</v>
      </c>
      <c r="D47" s="1175"/>
      <c r="E47" s="1176"/>
      <c r="F47" s="11">
        <v>26.28</v>
      </c>
      <c r="G47" s="12">
        <v>24.45</v>
      </c>
      <c r="H47" s="12">
        <v>26.48</v>
      </c>
      <c r="I47" s="12">
        <v>28.57</v>
      </c>
      <c r="J47" s="13">
        <v>27.89</v>
      </c>
    </row>
    <row r="48" spans="2:10" ht="57.75" customHeight="1" x14ac:dyDescent="0.25">
      <c r="B48" s="14"/>
      <c r="C48" s="1177" t="s">
        <v>4</v>
      </c>
      <c r="D48" s="1177"/>
      <c r="E48" s="1178"/>
      <c r="F48" s="15">
        <v>6.89</v>
      </c>
      <c r="G48" s="16">
        <v>8.06</v>
      </c>
      <c r="H48" s="16">
        <v>9.94</v>
      </c>
      <c r="I48" s="16">
        <v>2.85</v>
      </c>
      <c r="J48" s="17">
        <v>8.01</v>
      </c>
    </row>
    <row r="49" spans="2:10" ht="57.75" customHeight="1" thickBot="1" x14ac:dyDescent="0.3">
      <c r="B49" s="18"/>
      <c r="C49" s="1179" t="s">
        <v>5</v>
      </c>
      <c r="D49" s="1179"/>
      <c r="E49" s="1180"/>
      <c r="F49" s="19" t="s">
        <v>529</v>
      </c>
      <c r="G49" s="20" t="s">
        <v>530</v>
      </c>
      <c r="H49" s="20" t="s">
        <v>531</v>
      </c>
      <c r="I49" s="20" t="s">
        <v>532</v>
      </c>
      <c r="J49" s="21">
        <v>2</v>
      </c>
    </row>
    <row r="50" spans="2:10" ht="12.75" x14ac:dyDescent="0.25"/>
  </sheetData>
  <sheetProtection algorithmName="SHA-512" hashValue="4qVReN/sWqheSwWQ430WrzbSRaVibaR4XG41yuJoiTpJnnwI1GhO4SELtMNT3+PKqOOd7v4mQbsQd6x/+XhYZg==" saltValue="LPfZ+uOgTQwwgRg9cuVi6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5">
      <c r="A34" s="22"/>
      <c r="B34" s="31"/>
      <c r="C34" s="1185" t="s">
        <v>533</v>
      </c>
      <c r="D34" s="1185"/>
      <c r="E34" s="1186"/>
      <c r="F34" s="32">
        <v>6.8</v>
      </c>
      <c r="G34" s="33">
        <v>7.97</v>
      </c>
      <c r="H34" s="33">
        <v>9.86</v>
      </c>
      <c r="I34" s="33">
        <v>5.43</v>
      </c>
      <c r="J34" s="34">
        <v>7.91</v>
      </c>
      <c r="K34" s="22"/>
      <c r="L34" s="22"/>
      <c r="M34" s="22"/>
      <c r="N34" s="22"/>
      <c r="O34" s="22"/>
      <c r="P34" s="22"/>
    </row>
    <row r="35" spans="1:16" ht="39" customHeight="1" x14ac:dyDescent="0.25">
      <c r="A35" s="22"/>
      <c r="B35" s="35"/>
      <c r="C35" s="1181" t="s">
        <v>534</v>
      </c>
      <c r="D35" s="1181"/>
      <c r="E35" s="1182"/>
      <c r="F35" s="36">
        <v>2.82</v>
      </c>
      <c r="G35" s="37">
        <v>2</v>
      </c>
      <c r="H35" s="37">
        <v>1.74</v>
      </c>
      <c r="I35" s="37">
        <v>1.8</v>
      </c>
      <c r="J35" s="38">
        <v>1.51</v>
      </c>
      <c r="K35" s="22"/>
      <c r="L35" s="22"/>
      <c r="M35" s="22"/>
      <c r="N35" s="22"/>
      <c r="O35" s="22"/>
      <c r="P35" s="22"/>
    </row>
    <row r="36" spans="1:16" ht="39" customHeight="1" x14ac:dyDescent="0.25">
      <c r="A36" s="22"/>
      <c r="B36" s="35"/>
      <c r="C36" s="1181" t="s">
        <v>535</v>
      </c>
      <c r="D36" s="1181"/>
      <c r="E36" s="1182"/>
      <c r="F36" s="36" t="s">
        <v>485</v>
      </c>
      <c r="G36" s="37" t="s">
        <v>485</v>
      </c>
      <c r="H36" s="37" t="s">
        <v>485</v>
      </c>
      <c r="I36" s="37" t="s">
        <v>485</v>
      </c>
      <c r="J36" s="38">
        <v>0.9</v>
      </c>
      <c r="K36" s="22"/>
      <c r="L36" s="22"/>
      <c r="M36" s="22"/>
      <c r="N36" s="22"/>
      <c r="O36" s="22"/>
      <c r="P36" s="22"/>
    </row>
    <row r="37" spans="1:16" ht="39" customHeight="1" x14ac:dyDescent="0.25">
      <c r="A37" s="22"/>
      <c r="B37" s="35"/>
      <c r="C37" s="1181" t="s">
        <v>536</v>
      </c>
      <c r="D37" s="1181"/>
      <c r="E37" s="1182"/>
      <c r="F37" s="36">
        <v>0.08</v>
      </c>
      <c r="G37" s="37">
        <v>0.08</v>
      </c>
      <c r="H37" s="37">
        <v>7.0000000000000007E-2</v>
      </c>
      <c r="I37" s="37" t="s">
        <v>537</v>
      </c>
      <c r="J37" s="38">
        <v>0.09</v>
      </c>
      <c r="K37" s="22"/>
      <c r="L37" s="22"/>
      <c r="M37" s="22"/>
      <c r="N37" s="22"/>
      <c r="O37" s="22"/>
      <c r="P37" s="22"/>
    </row>
    <row r="38" spans="1:16" ht="39" customHeight="1" x14ac:dyDescent="0.25">
      <c r="A38" s="22"/>
      <c r="B38" s="35"/>
      <c r="C38" s="1181" t="s">
        <v>538</v>
      </c>
      <c r="D38" s="1181"/>
      <c r="E38" s="1182"/>
      <c r="F38" s="36">
        <v>0.01</v>
      </c>
      <c r="G38" s="37">
        <v>0.04</v>
      </c>
      <c r="H38" s="37">
        <v>0.01</v>
      </c>
      <c r="I38" s="37">
        <v>0.02</v>
      </c>
      <c r="J38" s="38">
        <v>0.02</v>
      </c>
      <c r="K38" s="22"/>
      <c r="L38" s="22"/>
      <c r="M38" s="22"/>
      <c r="N38" s="22"/>
      <c r="O38" s="22"/>
      <c r="P38" s="22"/>
    </row>
    <row r="39" spans="1:16" ht="39" customHeight="1" x14ac:dyDescent="0.25">
      <c r="A39" s="22"/>
      <c r="B39" s="35"/>
      <c r="C39" s="1181"/>
      <c r="D39" s="1181"/>
      <c r="E39" s="1182"/>
      <c r="F39" s="36"/>
      <c r="G39" s="37"/>
      <c r="H39" s="37"/>
      <c r="I39" s="37"/>
      <c r="J39" s="38"/>
      <c r="K39" s="22"/>
      <c r="L39" s="22"/>
      <c r="M39" s="22"/>
      <c r="N39" s="22"/>
      <c r="O39" s="22"/>
      <c r="P39" s="22"/>
    </row>
    <row r="40" spans="1:16" ht="39" customHeight="1" x14ac:dyDescent="0.25">
      <c r="A40" s="22"/>
      <c r="B40" s="35"/>
      <c r="C40" s="1181"/>
      <c r="D40" s="1181"/>
      <c r="E40" s="1182"/>
      <c r="F40" s="36"/>
      <c r="G40" s="37"/>
      <c r="H40" s="37"/>
      <c r="I40" s="37"/>
      <c r="J40" s="38"/>
      <c r="K40" s="22"/>
      <c r="L40" s="22"/>
      <c r="M40" s="22"/>
      <c r="N40" s="22"/>
      <c r="O40" s="22"/>
      <c r="P40" s="22"/>
    </row>
    <row r="41" spans="1:16" ht="39" customHeight="1" x14ac:dyDescent="0.25">
      <c r="A41" s="22"/>
      <c r="B41" s="35"/>
      <c r="C41" s="1181"/>
      <c r="D41" s="1181"/>
      <c r="E41" s="1182"/>
      <c r="F41" s="36"/>
      <c r="G41" s="37"/>
      <c r="H41" s="37"/>
      <c r="I41" s="37"/>
      <c r="J41" s="38"/>
      <c r="K41" s="22"/>
      <c r="L41" s="22"/>
      <c r="M41" s="22"/>
      <c r="N41" s="22"/>
      <c r="O41" s="22"/>
      <c r="P41" s="22"/>
    </row>
    <row r="42" spans="1:16" ht="39" customHeight="1" x14ac:dyDescent="0.25">
      <c r="A42" s="22"/>
      <c r="B42" s="39"/>
      <c r="C42" s="1181" t="s">
        <v>539</v>
      </c>
      <c r="D42" s="1181"/>
      <c r="E42" s="1182"/>
      <c r="F42" s="36" t="s">
        <v>485</v>
      </c>
      <c r="G42" s="37" t="s">
        <v>485</v>
      </c>
      <c r="H42" s="37" t="s">
        <v>485</v>
      </c>
      <c r="I42" s="37" t="s">
        <v>485</v>
      </c>
      <c r="J42" s="38" t="s">
        <v>485</v>
      </c>
      <c r="K42" s="22"/>
      <c r="L42" s="22"/>
      <c r="M42" s="22"/>
      <c r="N42" s="22"/>
      <c r="O42" s="22"/>
      <c r="P42" s="22"/>
    </row>
    <row r="43" spans="1:16" ht="39" customHeight="1" thickBot="1" x14ac:dyDescent="0.3">
      <c r="A43" s="22"/>
      <c r="B43" s="40"/>
      <c r="C43" s="1183" t="s">
        <v>540</v>
      </c>
      <c r="D43" s="1183"/>
      <c r="E43" s="1184"/>
      <c r="F43" s="41">
        <v>0.39</v>
      </c>
      <c r="G43" s="42">
        <v>0.41</v>
      </c>
      <c r="H43" s="42">
        <v>0.51</v>
      </c>
      <c r="I43" s="42">
        <v>1.21</v>
      </c>
      <c r="J43" s="43" t="s">
        <v>485</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uyTLx5rgu8LDhsU97SUvVe01efs6H/2Bdevf+A+aOshQi1A41Sgl8aFAOmBfp0NkzCgJsRWdw/JC9MLK3CGoDQ==" saltValue="ABC4Kqyn9ScwZ2s3LthT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8" zoomScale="85" zoomScaleNormal="85" zoomScaleSheetLayoutView="55" workbookViewId="0"/>
  </sheetViews>
  <sheetFormatPr defaultColWidth="0" defaultRowHeight="12.6" customHeight="1" zeroHeight="1" x14ac:dyDescent="0.25"/>
  <cols>
    <col min="1" max="1" width="6.59765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5">
      <c r="A45" s="46"/>
      <c r="B45" s="1210" t="s">
        <v>9</v>
      </c>
      <c r="C45" s="1211"/>
      <c r="D45" s="56"/>
      <c r="E45" s="1216" t="s">
        <v>10</v>
      </c>
      <c r="F45" s="1216"/>
      <c r="G45" s="1216"/>
      <c r="H45" s="1216"/>
      <c r="I45" s="1216"/>
      <c r="J45" s="1217"/>
      <c r="K45" s="57">
        <v>429</v>
      </c>
      <c r="L45" s="58">
        <v>426</v>
      </c>
      <c r="M45" s="58">
        <v>419</v>
      </c>
      <c r="N45" s="58">
        <v>479</v>
      </c>
      <c r="O45" s="59">
        <v>509</v>
      </c>
      <c r="P45" s="46"/>
      <c r="Q45" s="46"/>
      <c r="R45" s="46"/>
      <c r="S45" s="46"/>
      <c r="T45" s="46"/>
      <c r="U45" s="46"/>
    </row>
    <row r="46" spans="1:21" ht="30.75" customHeight="1" x14ac:dyDescent="0.25">
      <c r="A46" s="46"/>
      <c r="B46" s="1212"/>
      <c r="C46" s="1213"/>
      <c r="D46" s="60"/>
      <c r="E46" s="1189" t="s">
        <v>11</v>
      </c>
      <c r="F46" s="1189"/>
      <c r="G46" s="1189"/>
      <c r="H46" s="1189"/>
      <c r="I46" s="1189"/>
      <c r="J46" s="1190"/>
      <c r="K46" s="61" t="s">
        <v>485</v>
      </c>
      <c r="L46" s="62" t="s">
        <v>485</v>
      </c>
      <c r="M46" s="62" t="s">
        <v>485</v>
      </c>
      <c r="N46" s="62" t="s">
        <v>485</v>
      </c>
      <c r="O46" s="63" t="s">
        <v>485</v>
      </c>
      <c r="P46" s="46"/>
      <c r="Q46" s="46"/>
      <c r="R46" s="46"/>
      <c r="S46" s="46"/>
      <c r="T46" s="46"/>
      <c r="U46" s="46"/>
    </row>
    <row r="47" spans="1:21" ht="30.75" customHeight="1" x14ac:dyDescent="0.25">
      <c r="A47" s="46"/>
      <c r="B47" s="1212"/>
      <c r="C47" s="1213"/>
      <c r="D47" s="60"/>
      <c r="E47" s="1189" t="s">
        <v>12</v>
      </c>
      <c r="F47" s="1189"/>
      <c r="G47" s="1189"/>
      <c r="H47" s="1189"/>
      <c r="I47" s="1189"/>
      <c r="J47" s="1190"/>
      <c r="K47" s="61" t="s">
        <v>485</v>
      </c>
      <c r="L47" s="62" t="s">
        <v>485</v>
      </c>
      <c r="M47" s="62" t="s">
        <v>485</v>
      </c>
      <c r="N47" s="62" t="s">
        <v>485</v>
      </c>
      <c r="O47" s="63" t="s">
        <v>485</v>
      </c>
      <c r="P47" s="46"/>
      <c r="Q47" s="46"/>
      <c r="R47" s="46"/>
      <c r="S47" s="46"/>
      <c r="T47" s="46"/>
      <c r="U47" s="46"/>
    </row>
    <row r="48" spans="1:21" ht="30.75" customHeight="1" x14ac:dyDescent="0.25">
      <c r="A48" s="46"/>
      <c r="B48" s="1212"/>
      <c r="C48" s="1213"/>
      <c r="D48" s="60"/>
      <c r="E48" s="1189" t="s">
        <v>13</v>
      </c>
      <c r="F48" s="1189"/>
      <c r="G48" s="1189"/>
      <c r="H48" s="1189"/>
      <c r="I48" s="1189"/>
      <c r="J48" s="1190"/>
      <c r="K48" s="61">
        <v>395</v>
      </c>
      <c r="L48" s="62">
        <v>384</v>
      </c>
      <c r="M48" s="62">
        <v>401</v>
      </c>
      <c r="N48" s="62">
        <v>410</v>
      </c>
      <c r="O48" s="63">
        <v>366</v>
      </c>
      <c r="P48" s="46"/>
      <c r="Q48" s="46"/>
      <c r="R48" s="46"/>
      <c r="S48" s="46"/>
      <c r="T48" s="46"/>
      <c r="U48" s="46"/>
    </row>
    <row r="49" spans="1:21" ht="30.75" customHeight="1" x14ac:dyDescent="0.25">
      <c r="A49" s="46"/>
      <c r="B49" s="1212"/>
      <c r="C49" s="1213"/>
      <c r="D49" s="60"/>
      <c r="E49" s="1189" t="s">
        <v>14</v>
      </c>
      <c r="F49" s="1189"/>
      <c r="G49" s="1189"/>
      <c r="H49" s="1189"/>
      <c r="I49" s="1189"/>
      <c r="J49" s="1190"/>
      <c r="K49" s="61">
        <v>50</v>
      </c>
      <c r="L49" s="62">
        <v>52</v>
      </c>
      <c r="M49" s="62">
        <v>54</v>
      </c>
      <c r="N49" s="62">
        <v>54</v>
      </c>
      <c r="O49" s="63">
        <v>55</v>
      </c>
      <c r="P49" s="46"/>
      <c r="Q49" s="46"/>
      <c r="R49" s="46"/>
      <c r="S49" s="46"/>
      <c r="T49" s="46"/>
      <c r="U49" s="46"/>
    </row>
    <row r="50" spans="1:21" ht="30.75" customHeight="1" x14ac:dyDescent="0.25">
      <c r="A50" s="46"/>
      <c r="B50" s="1212"/>
      <c r="C50" s="1213"/>
      <c r="D50" s="60"/>
      <c r="E50" s="1189" t="s">
        <v>15</v>
      </c>
      <c r="F50" s="1189"/>
      <c r="G50" s="1189"/>
      <c r="H50" s="1189"/>
      <c r="I50" s="1189"/>
      <c r="J50" s="1190"/>
      <c r="K50" s="61">
        <v>0</v>
      </c>
      <c r="L50" s="62">
        <v>0</v>
      </c>
      <c r="M50" s="62">
        <v>0</v>
      </c>
      <c r="N50" s="62">
        <v>0</v>
      </c>
      <c r="O50" s="63">
        <v>0</v>
      </c>
      <c r="P50" s="46"/>
      <c r="Q50" s="46"/>
      <c r="R50" s="46"/>
      <c r="S50" s="46"/>
      <c r="T50" s="46"/>
      <c r="U50" s="46"/>
    </row>
    <row r="51" spans="1:21" ht="30.75" customHeight="1" x14ac:dyDescent="0.25">
      <c r="A51" s="46"/>
      <c r="B51" s="1214"/>
      <c r="C51" s="1215"/>
      <c r="D51" s="64"/>
      <c r="E51" s="1189" t="s">
        <v>16</v>
      </c>
      <c r="F51" s="1189"/>
      <c r="G51" s="1189"/>
      <c r="H51" s="1189"/>
      <c r="I51" s="1189"/>
      <c r="J51" s="1190"/>
      <c r="K51" s="61">
        <v>0</v>
      </c>
      <c r="L51" s="62">
        <v>0</v>
      </c>
      <c r="M51" s="62">
        <v>0</v>
      </c>
      <c r="N51" s="62">
        <v>0</v>
      </c>
      <c r="O51" s="63">
        <v>0</v>
      </c>
      <c r="P51" s="46"/>
      <c r="Q51" s="46"/>
      <c r="R51" s="46"/>
      <c r="S51" s="46"/>
      <c r="T51" s="46"/>
      <c r="U51" s="46"/>
    </row>
    <row r="52" spans="1:21" ht="30.75" customHeight="1" x14ac:dyDescent="0.25">
      <c r="A52" s="46"/>
      <c r="B52" s="1187" t="s">
        <v>17</v>
      </c>
      <c r="C52" s="1188"/>
      <c r="D52" s="64"/>
      <c r="E52" s="1189" t="s">
        <v>18</v>
      </c>
      <c r="F52" s="1189"/>
      <c r="G52" s="1189"/>
      <c r="H52" s="1189"/>
      <c r="I52" s="1189"/>
      <c r="J52" s="1190"/>
      <c r="K52" s="61">
        <v>556</v>
      </c>
      <c r="L52" s="62">
        <v>550</v>
      </c>
      <c r="M52" s="62">
        <v>547</v>
      </c>
      <c r="N52" s="62">
        <v>578</v>
      </c>
      <c r="O52" s="63">
        <v>597</v>
      </c>
      <c r="P52" s="46"/>
      <c r="Q52" s="46"/>
      <c r="R52" s="46"/>
      <c r="S52" s="46"/>
      <c r="T52" s="46"/>
      <c r="U52" s="46"/>
    </row>
    <row r="53" spans="1:21" ht="30.75" customHeight="1" thickBot="1" x14ac:dyDescent="0.3">
      <c r="A53" s="46"/>
      <c r="B53" s="1191" t="s">
        <v>19</v>
      </c>
      <c r="C53" s="1192"/>
      <c r="D53" s="65"/>
      <c r="E53" s="1193" t="s">
        <v>20</v>
      </c>
      <c r="F53" s="1193"/>
      <c r="G53" s="1193"/>
      <c r="H53" s="1193"/>
      <c r="I53" s="1193"/>
      <c r="J53" s="1194"/>
      <c r="K53" s="66">
        <v>318</v>
      </c>
      <c r="L53" s="67">
        <v>312</v>
      </c>
      <c r="M53" s="67">
        <v>327</v>
      </c>
      <c r="N53" s="67">
        <v>365</v>
      </c>
      <c r="O53" s="68">
        <v>333</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5">
      <c r="B58" s="1195" t="s">
        <v>24</v>
      </c>
      <c r="C58" s="1196"/>
      <c r="D58" s="1201" t="s">
        <v>25</v>
      </c>
      <c r="E58" s="1202"/>
      <c r="F58" s="1202"/>
      <c r="G58" s="1202"/>
      <c r="H58" s="1202"/>
      <c r="I58" s="1202"/>
      <c r="J58" s="1203"/>
      <c r="K58" s="81"/>
      <c r="L58" s="82"/>
      <c r="M58" s="82"/>
      <c r="N58" s="82"/>
      <c r="O58" s="83"/>
    </row>
    <row r="59" spans="1:21" ht="31.5" customHeight="1" x14ac:dyDescent="0.25">
      <c r="B59" s="1197"/>
      <c r="C59" s="1198"/>
      <c r="D59" s="1204" t="s">
        <v>26</v>
      </c>
      <c r="E59" s="1205"/>
      <c r="F59" s="1205"/>
      <c r="G59" s="1205"/>
      <c r="H59" s="1205"/>
      <c r="I59" s="1205"/>
      <c r="J59" s="1206"/>
      <c r="K59" s="84"/>
      <c r="L59" s="85"/>
      <c r="M59" s="85"/>
      <c r="N59" s="85"/>
      <c r="O59" s="86"/>
    </row>
    <row r="60" spans="1:21" ht="31.5" customHeight="1" thickBot="1" x14ac:dyDescent="0.3">
      <c r="B60" s="1199"/>
      <c r="C60" s="1200"/>
      <c r="D60" s="1207" t="s">
        <v>27</v>
      </c>
      <c r="E60" s="1208"/>
      <c r="F60" s="1208"/>
      <c r="G60" s="1208"/>
      <c r="H60" s="1208"/>
      <c r="I60" s="1208"/>
      <c r="J60" s="1209"/>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r3KhoLeQF2n2Bxhbw3Fyb2AXb8JQ24qKwqFqBBFjP0T56IblOH58+7rNdPIXfmJn3E4yRxkeGJHeuj+bZu/yw==" saltValue="cEyKPdpsTvdZRAZR1ill+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85" zoomScaleNormal="85" zoomScaleSheetLayoutView="100" workbookViewId="0"/>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984375" style="94" customWidth="1"/>
    <col min="9" max="13" width="16.398437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524</v>
      </c>
      <c r="J40" s="101" t="s">
        <v>525</v>
      </c>
      <c r="K40" s="101" t="s">
        <v>526</v>
      </c>
      <c r="L40" s="101" t="s">
        <v>527</v>
      </c>
      <c r="M40" s="102" t="s">
        <v>528</v>
      </c>
    </row>
    <row r="41" spans="2:13" ht="27.75" customHeight="1" x14ac:dyDescent="0.25">
      <c r="B41" s="1230" t="s">
        <v>30</v>
      </c>
      <c r="C41" s="1231"/>
      <c r="D41" s="103"/>
      <c r="E41" s="1232" t="s">
        <v>31</v>
      </c>
      <c r="F41" s="1232"/>
      <c r="G41" s="1232"/>
      <c r="H41" s="1233"/>
      <c r="I41" s="330">
        <v>4870</v>
      </c>
      <c r="J41" s="331">
        <v>5189</v>
      </c>
      <c r="K41" s="331">
        <v>5061</v>
      </c>
      <c r="L41" s="331">
        <v>4737</v>
      </c>
      <c r="M41" s="332">
        <v>4487</v>
      </c>
    </row>
    <row r="42" spans="2:13" ht="27.75" customHeight="1" x14ac:dyDescent="0.25">
      <c r="B42" s="1220"/>
      <c r="C42" s="1221"/>
      <c r="D42" s="104"/>
      <c r="E42" s="1224" t="s">
        <v>32</v>
      </c>
      <c r="F42" s="1224"/>
      <c r="G42" s="1224"/>
      <c r="H42" s="1225"/>
      <c r="I42" s="333">
        <v>7</v>
      </c>
      <c r="J42" s="334">
        <v>7</v>
      </c>
      <c r="K42" s="334">
        <v>7</v>
      </c>
      <c r="L42" s="334">
        <v>7</v>
      </c>
      <c r="M42" s="335">
        <v>7</v>
      </c>
    </row>
    <row r="43" spans="2:13" ht="27.75" customHeight="1" x14ac:dyDescent="0.25">
      <c r="B43" s="1220"/>
      <c r="C43" s="1221"/>
      <c r="D43" s="104"/>
      <c r="E43" s="1224" t="s">
        <v>33</v>
      </c>
      <c r="F43" s="1224"/>
      <c r="G43" s="1224"/>
      <c r="H43" s="1225"/>
      <c r="I43" s="333">
        <v>4854</v>
      </c>
      <c r="J43" s="334">
        <v>4500</v>
      </c>
      <c r="K43" s="334">
        <v>4212</v>
      </c>
      <c r="L43" s="334">
        <v>3940</v>
      </c>
      <c r="M43" s="335">
        <v>3504</v>
      </c>
    </row>
    <row r="44" spans="2:13" ht="27.75" customHeight="1" x14ac:dyDescent="0.25">
      <c r="B44" s="1220"/>
      <c r="C44" s="1221"/>
      <c r="D44" s="104"/>
      <c r="E44" s="1224" t="s">
        <v>34</v>
      </c>
      <c r="F44" s="1224"/>
      <c r="G44" s="1224"/>
      <c r="H44" s="1225"/>
      <c r="I44" s="333">
        <v>457</v>
      </c>
      <c r="J44" s="334">
        <v>465</v>
      </c>
      <c r="K44" s="334">
        <v>504</v>
      </c>
      <c r="L44" s="334">
        <v>456</v>
      </c>
      <c r="M44" s="335">
        <v>738</v>
      </c>
    </row>
    <row r="45" spans="2:13" ht="27.75" customHeight="1" x14ac:dyDescent="0.25">
      <c r="B45" s="1220"/>
      <c r="C45" s="1221"/>
      <c r="D45" s="104"/>
      <c r="E45" s="1224" t="s">
        <v>35</v>
      </c>
      <c r="F45" s="1224"/>
      <c r="G45" s="1224"/>
      <c r="H45" s="1225"/>
      <c r="I45" s="333">
        <v>735</v>
      </c>
      <c r="J45" s="334">
        <v>696</v>
      </c>
      <c r="K45" s="334">
        <v>688</v>
      </c>
      <c r="L45" s="334">
        <v>625</v>
      </c>
      <c r="M45" s="335">
        <v>572</v>
      </c>
    </row>
    <row r="46" spans="2:13" ht="27.75" customHeight="1" x14ac:dyDescent="0.25">
      <c r="B46" s="1220"/>
      <c r="C46" s="1221"/>
      <c r="D46" s="105"/>
      <c r="E46" s="1224" t="s">
        <v>36</v>
      </c>
      <c r="F46" s="1224"/>
      <c r="G46" s="1224"/>
      <c r="H46" s="1225"/>
      <c r="I46" s="333" t="s">
        <v>485</v>
      </c>
      <c r="J46" s="334" t="s">
        <v>485</v>
      </c>
      <c r="K46" s="334" t="s">
        <v>485</v>
      </c>
      <c r="L46" s="334" t="s">
        <v>485</v>
      </c>
      <c r="M46" s="335" t="s">
        <v>485</v>
      </c>
    </row>
    <row r="47" spans="2:13" ht="27.75" customHeight="1" x14ac:dyDescent="0.25">
      <c r="B47" s="1220"/>
      <c r="C47" s="1221"/>
      <c r="D47" s="106"/>
      <c r="E47" s="1234" t="s">
        <v>37</v>
      </c>
      <c r="F47" s="1235"/>
      <c r="G47" s="1235"/>
      <c r="H47" s="1236"/>
      <c r="I47" s="333" t="s">
        <v>485</v>
      </c>
      <c r="J47" s="334" t="s">
        <v>485</v>
      </c>
      <c r="K47" s="334" t="s">
        <v>485</v>
      </c>
      <c r="L47" s="334" t="s">
        <v>485</v>
      </c>
      <c r="M47" s="335" t="s">
        <v>485</v>
      </c>
    </row>
    <row r="48" spans="2:13" ht="27.75" customHeight="1" x14ac:dyDescent="0.25">
      <c r="B48" s="1220"/>
      <c r="C48" s="1221"/>
      <c r="D48" s="104"/>
      <c r="E48" s="1224" t="s">
        <v>38</v>
      </c>
      <c r="F48" s="1224"/>
      <c r="G48" s="1224"/>
      <c r="H48" s="1225"/>
      <c r="I48" s="333" t="s">
        <v>485</v>
      </c>
      <c r="J48" s="334" t="s">
        <v>485</v>
      </c>
      <c r="K48" s="334" t="s">
        <v>485</v>
      </c>
      <c r="L48" s="334" t="s">
        <v>485</v>
      </c>
      <c r="M48" s="335" t="s">
        <v>485</v>
      </c>
    </row>
    <row r="49" spans="2:13" ht="27.75" customHeight="1" x14ac:dyDescent="0.25">
      <c r="B49" s="1222"/>
      <c r="C49" s="1223"/>
      <c r="D49" s="104"/>
      <c r="E49" s="1224" t="s">
        <v>39</v>
      </c>
      <c r="F49" s="1224"/>
      <c r="G49" s="1224"/>
      <c r="H49" s="1225"/>
      <c r="I49" s="333" t="s">
        <v>485</v>
      </c>
      <c r="J49" s="334" t="s">
        <v>485</v>
      </c>
      <c r="K49" s="334" t="s">
        <v>485</v>
      </c>
      <c r="L49" s="334" t="s">
        <v>485</v>
      </c>
      <c r="M49" s="335" t="s">
        <v>485</v>
      </c>
    </row>
    <row r="50" spans="2:13" ht="27.75" customHeight="1" x14ac:dyDescent="0.25">
      <c r="B50" s="1218" t="s">
        <v>40</v>
      </c>
      <c r="C50" s="1219"/>
      <c r="D50" s="107"/>
      <c r="E50" s="1224" t="s">
        <v>41</v>
      </c>
      <c r="F50" s="1224"/>
      <c r="G50" s="1224"/>
      <c r="H50" s="1225"/>
      <c r="I50" s="333">
        <v>12759</v>
      </c>
      <c r="J50" s="334">
        <v>13217</v>
      </c>
      <c r="K50" s="334">
        <v>13756</v>
      </c>
      <c r="L50" s="334">
        <v>14271</v>
      </c>
      <c r="M50" s="335">
        <v>14815</v>
      </c>
    </row>
    <row r="51" spans="2:13" ht="27.75" customHeight="1" x14ac:dyDescent="0.25">
      <c r="B51" s="1220"/>
      <c r="C51" s="1221"/>
      <c r="D51" s="104"/>
      <c r="E51" s="1224" t="s">
        <v>42</v>
      </c>
      <c r="F51" s="1224"/>
      <c r="G51" s="1224"/>
      <c r="H51" s="1225"/>
      <c r="I51" s="333">
        <v>85</v>
      </c>
      <c r="J51" s="334">
        <v>64</v>
      </c>
      <c r="K51" s="334">
        <v>38</v>
      </c>
      <c r="L51" s="334">
        <v>17</v>
      </c>
      <c r="M51" s="335">
        <v>8</v>
      </c>
    </row>
    <row r="52" spans="2:13" ht="27.75" customHeight="1" x14ac:dyDescent="0.25">
      <c r="B52" s="1222"/>
      <c r="C52" s="1223"/>
      <c r="D52" s="104"/>
      <c r="E52" s="1224" t="s">
        <v>43</v>
      </c>
      <c r="F52" s="1224"/>
      <c r="G52" s="1224"/>
      <c r="H52" s="1225"/>
      <c r="I52" s="333">
        <v>5485</v>
      </c>
      <c r="J52" s="334">
        <v>6024</v>
      </c>
      <c r="K52" s="334">
        <v>5706</v>
      </c>
      <c r="L52" s="334">
        <v>5327</v>
      </c>
      <c r="M52" s="335">
        <v>4940</v>
      </c>
    </row>
    <row r="53" spans="2:13" ht="27.75" customHeight="1" thickBot="1" x14ac:dyDescent="0.3">
      <c r="B53" s="1226" t="s">
        <v>19</v>
      </c>
      <c r="C53" s="1227"/>
      <c r="D53" s="108"/>
      <c r="E53" s="1228" t="s">
        <v>44</v>
      </c>
      <c r="F53" s="1228"/>
      <c r="G53" s="1228"/>
      <c r="H53" s="1229"/>
      <c r="I53" s="336">
        <v>-7405</v>
      </c>
      <c r="J53" s="337">
        <v>-8448</v>
      </c>
      <c r="K53" s="337">
        <v>-9029</v>
      </c>
      <c r="L53" s="337">
        <v>-9850</v>
      </c>
      <c r="M53" s="338">
        <v>-10456</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H7YazX370V/pS5fXVGpjHEY8YlgW48rkrsX973O+AzU1erU48D1ATddmTM1d9sai6QZgTlya79J+4weiHotayQ==" saltValue="qiURVq4iHHjQzDYyLIznR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5"/>
  <cols>
    <col min="1" max="1" width="8.265625" style="1" customWidth="1"/>
    <col min="2" max="2" width="16.3984375" style="1" customWidth="1"/>
    <col min="3" max="5" width="26.265625" style="1" customWidth="1"/>
    <col min="6" max="8" width="24.26562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s="1" customFormat="1" ht="16.5" customHeight="1" x14ac:dyDescent="0.25"/>
    <row r="15" s="1" customFormat="1" ht="16.5" customHeight="1" x14ac:dyDescent="0.25"/>
    <row r="16" s="1" customFormat="1" ht="16.5" customHeight="1" x14ac:dyDescent="0.25"/>
    <row r="17" s="1" customFormat="1" ht="16.5" customHeight="1" x14ac:dyDescent="0.25"/>
    <row r="18" s="1" customFormat="1" ht="16.5" customHeight="1" x14ac:dyDescent="0.25"/>
    <row r="19" s="1" customFormat="1" ht="16.5" customHeight="1" x14ac:dyDescent="0.25"/>
    <row r="20" s="1" customFormat="1" ht="16.5" customHeight="1" x14ac:dyDescent="0.25"/>
    <row r="21" s="1" customFormat="1" ht="16.5" customHeight="1" x14ac:dyDescent="0.25"/>
    <row r="22" s="1" customFormat="1" ht="16.5" customHeight="1" x14ac:dyDescent="0.25"/>
    <row r="23" s="1" customFormat="1" ht="16.5" customHeight="1" x14ac:dyDescent="0.25"/>
    <row r="24" s="1" customFormat="1" ht="16.5" customHeight="1" x14ac:dyDescent="0.25"/>
    <row r="25" s="1" customFormat="1" ht="16.5" customHeight="1" x14ac:dyDescent="0.25"/>
    <row r="26" s="1" customFormat="1" ht="16.5" customHeight="1" x14ac:dyDescent="0.25"/>
    <row r="27" s="1" customFormat="1" ht="16.5" customHeight="1" x14ac:dyDescent="0.25"/>
    <row r="28" s="1" customFormat="1" ht="16.5" customHeight="1" x14ac:dyDescent="0.25"/>
    <row r="29" s="1" customFormat="1" ht="16.5" customHeight="1" x14ac:dyDescent="0.25"/>
    <row r="30" s="1" customFormat="1" ht="16.5" customHeight="1" x14ac:dyDescent="0.25"/>
    <row r="31" s="1" customFormat="1" ht="16.5" customHeight="1" x14ac:dyDescent="0.25"/>
    <row r="32" s="1" customFormat="1" ht="16.5" customHeight="1" x14ac:dyDescent="0.25"/>
    <row r="33" s="1" customFormat="1" ht="16.5" customHeight="1" x14ac:dyDescent="0.25"/>
    <row r="34" s="1" customFormat="1" ht="16.5" customHeight="1" x14ac:dyDescent="0.25"/>
    <row r="35" s="1" customFormat="1" ht="16.5" customHeight="1" x14ac:dyDescent="0.25"/>
    <row r="36" s="1" customFormat="1" ht="16.5" customHeight="1" x14ac:dyDescent="0.25"/>
    <row r="37" s="1" customFormat="1" ht="16.5" customHeight="1" x14ac:dyDescent="0.25"/>
    <row r="38" s="1" customFormat="1" ht="16.5" customHeight="1" x14ac:dyDescent="0.25"/>
    <row r="39" s="1" customFormat="1" ht="16.5" customHeight="1" x14ac:dyDescent="0.25"/>
    <row r="40" s="1" customFormat="1" ht="16.5" customHeight="1" x14ac:dyDescent="0.25"/>
    <row r="41" s="1" customFormat="1" ht="16.5" customHeight="1" x14ac:dyDescent="0.25"/>
    <row r="42" s="1" customFormat="1" ht="16.5" customHeight="1" x14ac:dyDescent="0.25"/>
    <row r="43" s="1" customFormat="1" ht="16.5" customHeight="1" x14ac:dyDescent="0.25"/>
    <row r="44" s="1" customFormat="1" ht="16.5" customHeight="1" x14ac:dyDescent="0.25"/>
    <row r="45" s="1" customFormat="1" ht="16.5" customHeight="1" x14ac:dyDescent="0.25"/>
    <row r="46" s="1" customFormat="1" ht="16.5" customHeight="1" x14ac:dyDescent="0.25"/>
    <row r="47" s="1" customFormat="1" ht="16.5" customHeight="1" x14ac:dyDescent="0.25"/>
    <row r="48" s="1" customFormat="1"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526</v>
      </c>
      <c r="G54" s="117" t="s">
        <v>527</v>
      </c>
      <c r="H54" s="118" t="s">
        <v>528</v>
      </c>
    </row>
    <row r="55" spans="2:8" ht="52.5" customHeight="1" x14ac:dyDescent="0.25">
      <c r="B55" s="119"/>
      <c r="C55" s="1239" t="s">
        <v>46</v>
      </c>
      <c r="D55" s="1239"/>
      <c r="E55" s="1240"/>
      <c r="F55" s="339">
        <v>860</v>
      </c>
      <c r="G55" s="339">
        <v>954</v>
      </c>
      <c r="H55" s="340">
        <v>978</v>
      </c>
    </row>
    <row r="56" spans="2:8" ht="52.5" customHeight="1" x14ac:dyDescent="0.25">
      <c r="B56" s="120"/>
      <c r="C56" s="1241" t="s">
        <v>47</v>
      </c>
      <c r="D56" s="1241"/>
      <c r="E56" s="1242"/>
      <c r="F56" s="341">
        <v>1150</v>
      </c>
      <c r="G56" s="341">
        <v>1194</v>
      </c>
      <c r="H56" s="342">
        <v>1263</v>
      </c>
    </row>
    <row r="57" spans="2:8" ht="53.25" customHeight="1" x14ac:dyDescent="0.25">
      <c r="B57" s="120"/>
      <c r="C57" s="1243" t="s">
        <v>48</v>
      </c>
      <c r="D57" s="1243"/>
      <c r="E57" s="1244"/>
      <c r="F57" s="343">
        <v>10972</v>
      </c>
      <c r="G57" s="343">
        <v>11325</v>
      </c>
      <c r="H57" s="344">
        <v>11766</v>
      </c>
    </row>
    <row r="58" spans="2:8" ht="45.75" customHeight="1" x14ac:dyDescent="0.25">
      <c r="B58" s="121"/>
      <c r="C58" s="1245" t="s">
        <v>561</v>
      </c>
      <c r="D58" s="1246"/>
      <c r="E58" s="1247"/>
      <c r="F58" s="345">
        <v>8523</v>
      </c>
      <c r="G58" s="345">
        <v>8545</v>
      </c>
      <c r="H58" s="346">
        <v>8596</v>
      </c>
    </row>
    <row r="59" spans="2:8" ht="45.75" customHeight="1" x14ac:dyDescent="0.25">
      <c r="B59" s="121"/>
      <c r="C59" s="1245" t="s">
        <v>562</v>
      </c>
      <c r="D59" s="1246"/>
      <c r="E59" s="1247"/>
      <c r="F59" s="345">
        <v>1020</v>
      </c>
      <c r="G59" s="345">
        <v>1310</v>
      </c>
      <c r="H59" s="346">
        <v>1580</v>
      </c>
    </row>
    <row r="60" spans="2:8" ht="45.75" customHeight="1" x14ac:dyDescent="0.25">
      <c r="B60" s="121"/>
      <c r="C60" s="1245" t="s">
        <v>563</v>
      </c>
      <c r="D60" s="1246"/>
      <c r="E60" s="1247"/>
      <c r="F60" s="345">
        <v>1025</v>
      </c>
      <c r="G60" s="345">
        <v>1037</v>
      </c>
      <c r="H60" s="346">
        <v>1139</v>
      </c>
    </row>
    <row r="61" spans="2:8" ht="45.75" customHeight="1" x14ac:dyDescent="0.25">
      <c r="B61" s="121"/>
      <c r="C61" s="1245" t="s">
        <v>564</v>
      </c>
      <c r="D61" s="1246"/>
      <c r="E61" s="1247"/>
      <c r="F61" s="345">
        <v>190</v>
      </c>
      <c r="G61" s="345">
        <v>190</v>
      </c>
      <c r="H61" s="346">
        <v>190</v>
      </c>
    </row>
    <row r="62" spans="2:8" ht="45.75" customHeight="1" thickBot="1" x14ac:dyDescent="0.3">
      <c r="B62" s="122"/>
      <c r="C62" s="1248" t="s">
        <v>565</v>
      </c>
      <c r="D62" s="1249"/>
      <c r="E62" s="1250"/>
      <c r="F62" s="347">
        <v>123</v>
      </c>
      <c r="G62" s="347">
        <v>140</v>
      </c>
      <c r="H62" s="348">
        <v>157</v>
      </c>
    </row>
    <row r="63" spans="2:8" ht="52.5" customHeight="1" thickBot="1" x14ac:dyDescent="0.3">
      <c r="B63" s="123"/>
      <c r="C63" s="1237" t="s">
        <v>49</v>
      </c>
      <c r="D63" s="1237"/>
      <c r="E63" s="1238"/>
      <c r="F63" s="349">
        <v>12982</v>
      </c>
      <c r="G63" s="349">
        <v>13472</v>
      </c>
      <c r="H63" s="350">
        <v>14007</v>
      </c>
    </row>
    <row r="64" spans="2:8" ht="12.75" x14ac:dyDescent="0.25"/>
  </sheetData>
  <sheetProtection algorithmName="SHA-512" hashValue="ifWgoVqpL90PK2YEZ2gWp6wGZYP+uei2suI/HS/0BBdjYVAiIDpmiaZjSYRKvLnSsxEvsZBbyCIs+/IO5JfkUg==" saltValue="kiaGk1Ma7OpDiHsq+/9C5A==" spinCount="100000" sheet="1" objects="1" scenarios="1"/>
  <mergeCells count="9">
    <mergeCell ref="C63:E63"/>
    <mergeCell ref="C55:E55"/>
    <mergeCell ref="C56:E56"/>
    <mergeCell ref="C57:E57"/>
    <mergeCell ref="C61:E61"/>
    <mergeCell ref="C62:E62"/>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B7EDD-6241-44E8-8EF9-59AD0D1B1E78}">
  <sheetPr>
    <pageSetUpPr fitToPage="1"/>
  </sheetPr>
  <dimension ref="A1:DE85"/>
  <sheetViews>
    <sheetView showGridLines="0" view="pageBreakPreview" topLeftCell="A39" zoomScale="85" zoomScaleNormal="100" zoomScaleSheetLayoutView="85" workbookViewId="0">
      <selection activeCell="BD15" sqref="BD15"/>
    </sheetView>
  </sheetViews>
  <sheetFormatPr defaultColWidth="0" defaultRowHeight="13.5" customHeight="1" zeroHeight="1" x14ac:dyDescent="0.25"/>
  <cols>
    <col min="1" max="1" width="6.3984375" style="243" customWidth="1"/>
    <col min="2" max="107" width="2.46484375" style="243" customWidth="1"/>
    <col min="108" max="108" width="6.1328125" style="249" customWidth="1"/>
    <col min="109" max="109" width="5.86328125" style="247" customWidth="1"/>
    <col min="110" max="16384" width="8.59765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377" t="s">
        <v>568</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2.75" x14ac:dyDescent="0.25">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2.75" x14ac:dyDescent="0.25">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2.75" x14ac:dyDescent="0.25">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2.75" x14ac:dyDescent="0.25">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569</v>
      </c>
    </row>
    <row r="50" spans="1:109" ht="12.75" x14ac:dyDescent="0.25">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524</v>
      </c>
      <c r="BQ50" s="390"/>
      <c r="BR50" s="390"/>
      <c r="BS50" s="390"/>
      <c r="BT50" s="390"/>
      <c r="BU50" s="390"/>
      <c r="BV50" s="390"/>
      <c r="BW50" s="390"/>
      <c r="BX50" s="390" t="s">
        <v>525</v>
      </c>
      <c r="BY50" s="390"/>
      <c r="BZ50" s="390"/>
      <c r="CA50" s="390"/>
      <c r="CB50" s="390"/>
      <c r="CC50" s="390"/>
      <c r="CD50" s="390"/>
      <c r="CE50" s="390"/>
      <c r="CF50" s="390" t="s">
        <v>526</v>
      </c>
      <c r="CG50" s="390"/>
      <c r="CH50" s="390"/>
      <c r="CI50" s="390"/>
      <c r="CJ50" s="390"/>
      <c r="CK50" s="390"/>
      <c r="CL50" s="390"/>
      <c r="CM50" s="390"/>
      <c r="CN50" s="390" t="s">
        <v>527</v>
      </c>
      <c r="CO50" s="390"/>
      <c r="CP50" s="390"/>
      <c r="CQ50" s="390"/>
      <c r="CR50" s="390"/>
      <c r="CS50" s="390"/>
      <c r="CT50" s="390"/>
      <c r="CU50" s="390"/>
      <c r="CV50" s="390" t="s">
        <v>528</v>
      </c>
      <c r="CW50" s="390"/>
      <c r="CX50" s="390"/>
      <c r="CY50" s="390"/>
      <c r="CZ50" s="390"/>
      <c r="DA50" s="390"/>
      <c r="DB50" s="390"/>
      <c r="DC50" s="390"/>
    </row>
    <row r="51" spans="1:109" ht="13.5" customHeight="1" x14ac:dyDescent="0.25">
      <c r="B51" s="247"/>
      <c r="G51" s="396"/>
      <c r="H51" s="396"/>
      <c r="I51" s="394"/>
      <c r="J51" s="394"/>
      <c r="K51" s="392"/>
      <c r="L51" s="392"/>
      <c r="M51" s="392"/>
      <c r="N51" s="392"/>
      <c r="AM51" s="359"/>
      <c r="AN51" s="393" t="s">
        <v>570</v>
      </c>
      <c r="AO51" s="393"/>
      <c r="AP51" s="393"/>
      <c r="AQ51" s="393"/>
      <c r="AR51" s="393"/>
      <c r="AS51" s="393"/>
      <c r="AT51" s="393"/>
      <c r="AU51" s="393"/>
      <c r="AV51" s="393"/>
      <c r="AW51" s="393"/>
      <c r="AX51" s="393"/>
      <c r="AY51" s="393"/>
      <c r="AZ51" s="393"/>
      <c r="BA51" s="393"/>
      <c r="BB51" s="393" t="s">
        <v>571</v>
      </c>
      <c r="BC51" s="393"/>
      <c r="BD51" s="393"/>
      <c r="BE51" s="393"/>
      <c r="BF51" s="393"/>
      <c r="BG51" s="393"/>
      <c r="BH51" s="393"/>
      <c r="BI51" s="393"/>
      <c r="BJ51" s="393"/>
      <c r="BK51" s="393"/>
      <c r="BL51" s="393"/>
      <c r="BM51" s="393"/>
      <c r="BN51" s="393"/>
      <c r="BO51" s="393"/>
      <c r="BP51" s="391"/>
      <c r="BQ51" s="391"/>
      <c r="BR51" s="391"/>
      <c r="BS51" s="391"/>
      <c r="BT51" s="391"/>
      <c r="BU51" s="391"/>
      <c r="BV51" s="391"/>
      <c r="BW51" s="391"/>
      <c r="BX51" s="391"/>
      <c r="BY51" s="391"/>
      <c r="BZ51" s="391"/>
      <c r="CA51" s="391"/>
      <c r="CB51" s="391"/>
      <c r="CC51" s="391"/>
      <c r="CD51" s="391"/>
      <c r="CE51" s="391"/>
      <c r="CF51" s="391"/>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row>
    <row r="52" spans="1:109" ht="12.75" x14ac:dyDescent="0.25">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2.75" x14ac:dyDescent="0.25">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572</v>
      </c>
      <c r="BC53" s="393"/>
      <c r="BD53" s="393"/>
      <c r="BE53" s="393"/>
      <c r="BF53" s="393"/>
      <c r="BG53" s="393"/>
      <c r="BH53" s="393"/>
      <c r="BI53" s="393"/>
      <c r="BJ53" s="393"/>
      <c r="BK53" s="393"/>
      <c r="BL53" s="393"/>
      <c r="BM53" s="393"/>
      <c r="BN53" s="393"/>
      <c r="BO53" s="393"/>
      <c r="BP53" s="391">
        <v>64</v>
      </c>
      <c r="BQ53" s="391"/>
      <c r="BR53" s="391"/>
      <c r="BS53" s="391"/>
      <c r="BT53" s="391"/>
      <c r="BU53" s="391"/>
      <c r="BV53" s="391"/>
      <c r="BW53" s="391"/>
      <c r="BX53" s="391">
        <v>65.3</v>
      </c>
      <c r="BY53" s="391"/>
      <c r="BZ53" s="391"/>
      <c r="CA53" s="391"/>
      <c r="CB53" s="391"/>
      <c r="CC53" s="391"/>
      <c r="CD53" s="391"/>
      <c r="CE53" s="391"/>
      <c r="CF53" s="391">
        <v>66.8</v>
      </c>
      <c r="CG53" s="391"/>
      <c r="CH53" s="391"/>
      <c r="CI53" s="391"/>
      <c r="CJ53" s="391"/>
      <c r="CK53" s="391"/>
      <c r="CL53" s="391"/>
      <c r="CM53" s="391"/>
      <c r="CN53" s="391">
        <v>68.599999999999994</v>
      </c>
      <c r="CO53" s="391"/>
      <c r="CP53" s="391"/>
      <c r="CQ53" s="391"/>
      <c r="CR53" s="391"/>
      <c r="CS53" s="391"/>
      <c r="CT53" s="391"/>
      <c r="CU53" s="391"/>
      <c r="CV53" s="391">
        <v>69.400000000000006</v>
      </c>
      <c r="CW53" s="391"/>
      <c r="CX53" s="391"/>
      <c r="CY53" s="391"/>
      <c r="CZ53" s="391"/>
      <c r="DA53" s="391"/>
      <c r="DB53" s="391"/>
      <c r="DC53" s="391"/>
    </row>
    <row r="54" spans="1:109" ht="12.75" x14ac:dyDescent="0.25">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2.75" x14ac:dyDescent="0.25">
      <c r="A55" s="358"/>
      <c r="B55" s="247"/>
      <c r="G55" s="386"/>
      <c r="H55" s="386"/>
      <c r="I55" s="386"/>
      <c r="J55" s="386"/>
      <c r="K55" s="392"/>
      <c r="L55" s="392"/>
      <c r="M55" s="392"/>
      <c r="N55" s="392"/>
      <c r="AN55" s="390" t="s">
        <v>573</v>
      </c>
      <c r="AO55" s="390"/>
      <c r="AP55" s="390"/>
      <c r="AQ55" s="390"/>
      <c r="AR55" s="390"/>
      <c r="AS55" s="390"/>
      <c r="AT55" s="390"/>
      <c r="AU55" s="390"/>
      <c r="AV55" s="390"/>
      <c r="AW55" s="390"/>
      <c r="AX55" s="390"/>
      <c r="AY55" s="390"/>
      <c r="AZ55" s="390"/>
      <c r="BA55" s="390"/>
      <c r="BB55" s="393" t="s">
        <v>571</v>
      </c>
      <c r="BC55" s="393"/>
      <c r="BD55" s="393"/>
      <c r="BE55" s="393"/>
      <c r="BF55" s="393"/>
      <c r="BG55" s="393"/>
      <c r="BH55" s="393"/>
      <c r="BI55" s="393"/>
      <c r="BJ55" s="393"/>
      <c r="BK55" s="393"/>
      <c r="BL55" s="393"/>
      <c r="BM55" s="393"/>
      <c r="BN55" s="393"/>
      <c r="BO55" s="393"/>
      <c r="BP55" s="391">
        <v>3.4</v>
      </c>
      <c r="BQ55" s="391"/>
      <c r="BR55" s="391"/>
      <c r="BS55" s="391"/>
      <c r="BT55" s="391"/>
      <c r="BU55" s="391"/>
      <c r="BV55" s="391"/>
      <c r="BW55" s="391"/>
      <c r="BX55" s="391">
        <v>0</v>
      </c>
      <c r="BY55" s="391"/>
      <c r="BZ55" s="391"/>
      <c r="CA55" s="391"/>
      <c r="CB55" s="391"/>
      <c r="CC55" s="391"/>
      <c r="CD55" s="391"/>
      <c r="CE55" s="391"/>
      <c r="CF55" s="391">
        <v>0</v>
      </c>
      <c r="CG55" s="391"/>
      <c r="CH55" s="391"/>
      <c r="CI55" s="391"/>
      <c r="CJ55" s="391"/>
      <c r="CK55" s="391"/>
      <c r="CL55" s="391"/>
      <c r="CM55" s="391"/>
      <c r="CN55" s="391">
        <v>0</v>
      </c>
      <c r="CO55" s="391"/>
      <c r="CP55" s="391"/>
      <c r="CQ55" s="391"/>
      <c r="CR55" s="391"/>
      <c r="CS55" s="391"/>
      <c r="CT55" s="391"/>
      <c r="CU55" s="391"/>
      <c r="CV55" s="391">
        <v>0</v>
      </c>
      <c r="CW55" s="391"/>
      <c r="CX55" s="391"/>
      <c r="CY55" s="391"/>
      <c r="CZ55" s="391"/>
      <c r="DA55" s="391"/>
      <c r="DB55" s="391"/>
      <c r="DC55" s="391"/>
    </row>
    <row r="56" spans="1:109" ht="12.75" x14ac:dyDescent="0.25">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2.75" x14ac:dyDescent="0.25">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572</v>
      </c>
      <c r="BC57" s="393"/>
      <c r="BD57" s="393"/>
      <c r="BE57" s="393"/>
      <c r="BF57" s="393"/>
      <c r="BG57" s="393"/>
      <c r="BH57" s="393"/>
      <c r="BI57" s="393"/>
      <c r="BJ57" s="393"/>
      <c r="BK57" s="393"/>
      <c r="BL57" s="393"/>
      <c r="BM57" s="393"/>
      <c r="BN57" s="393"/>
      <c r="BO57" s="393"/>
      <c r="BP57" s="391">
        <v>62.8</v>
      </c>
      <c r="BQ57" s="391"/>
      <c r="BR57" s="391"/>
      <c r="BS57" s="391"/>
      <c r="BT57" s="391"/>
      <c r="BU57" s="391"/>
      <c r="BV57" s="391"/>
      <c r="BW57" s="391"/>
      <c r="BX57" s="391">
        <v>62.7</v>
      </c>
      <c r="BY57" s="391"/>
      <c r="BZ57" s="391"/>
      <c r="CA57" s="391"/>
      <c r="CB57" s="391"/>
      <c r="CC57" s="391"/>
      <c r="CD57" s="391"/>
      <c r="CE57" s="391"/>
      <c r="CF57" s="391">
        <v>63.1</v>
      </c>
      <c r="CG57" s="391"/>
      <c r="CH57" s="391"/>
      <c r="CI57" s="391"/>
      <c r="CJ57" s="391"/>
      <c r="CK57" s="391"/>
      <c r="CL57" s="391"/>
      <c r="CM57" s="391"/>
      <c r="CN57" s="391">
        <v>64</v>
      </c>
      <c r="CO57" s="391"/>
      <c r="CP57" s="391"/>
      <c r="CQ57" s="391"/>
      <c r="CR57" s="391"/>
      <c r="CS57" s="391"/>
      <c r="CT57" s="391"/>
      <c r="CU57" s="391"/>
      <c r="CV57" s="391">
        <v>64</v>
      </c>
      <c r="CW57" s="391"/>
      <c r="CX57" s="391"/>
      <c r="CY57" s="391"/>
      <c r="CZ57" s="391"/>
      <c r="DA57" s="391"/>
      <c r="DB57" s="391"/>
      <c r="DC57" s="391"/>
      <c r="DD57" s="363"/>
      <c r="DE57" s="362"/>
    </row>
    <row r="58" spans="1:109" s="358" customFormat="1" ht="12.75" x14ac:dyDescent="0.25">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574</v>
      </c>
    </row>
    <row r="64" spans="1:109" ht="12.75" x14ac:dyDescent="0.25">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2.75" x14ac:dyDescent="0.25">
      <c r="B65" s="247"/>
      <c r="AN65" s="377" t="s">
        <v>575</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2.75" x14ac:dyDescent="0.25">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2.75" x14ac:dyDescent="0.25">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2.75" x14ac:dyDescent="0.25">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2.75" x14ac:dyDescent="0.25">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569</v>
      </c>
    </row>
    <row r="72" spans="2:107" ht="12.75" x14ac:dyDescent="0.25">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524</v>
      </c>
      <c r="BQ72" s="390"/>
      <c r="BR72" s="390"/>
      <c r="BS72" s="390"/>
      <c r="BT72" s="390"/>
      <c r="BU72" s="390"/>
      <c r="BV72" s="390"/>
      <c r="BW72" s="390"/>
      <c r="BX72" s="390" t="s">
        <v>525</v>
      </c>
      <c r="BY72" s="390"/>
      <c r="BZ72" s="390"/>
      <c r="CA72" s="390"/>
      <c r="CB72" s="390"/>
      <c r="CC72" s="390"/>
      <c r="CD72" s="390"/>
      <c r="CE72" s="390"/>
      <c r="CF72" s="390" t="s">
        <v>526</v>
      </c>
      <c r="CG72" s="390"/>
      <c r="CH72" s="390"/>
      <c r="CI72" s="390"/>
      <c r="CJ72" s="390"/>
      <c r="CK72" s="390"/>
      <c r="CL72" s="390"/>
      <c r="CM72" s="390"/>
      <c r="CN72" s="390" t="s">
        <v>527</v>
      </c>
      <c r="CO72" s="390"/>
      <c r="CP72" s="390"/>
      <c r="CQ72" s="390"/>
      <c r="CR72" s="390"/>
      <c r="CS72" s="390"/>
      <c r="CT72" s="390"/>
      <c r="CU72" s="390"/>
      <c r="CV72" s="390" t="s">
        <v>528</v>
      </c>
      <c r="CW72" s="390"/>
      <c r="CX72" s="390"/>
      <c r="CY72" s="390"/>
      <c r="CZ72" s="390"/>
      <c r="DA72" s="390"/>
      <c r="DB72" s="390"/>
      <c r="DC72" s="390"/>
    </row>
    <row r="73" spans="2:107" ht="12.75" x14ac:dyDescent="0.25">
      <c r="B73" s="247"/>
      <c r="G73" s="396"/>
      <c r="H73" s="396"/>
      <c r="I73" s="396"/>
      <c r="J73" s="396"/>
      <c r="K73" s="397"/>
      <c r="L73" s="397"/>
      <c r="M73" s="397"/>
      <c r="N73" s="397"/>
      <c r="AM73" s="359"/>
      <c r="AN73" s="393" t="s">
        <v>570</v>
      </c>
      <c r="AO73" s="393"/>
      <c r="AP73" s="393"/>
      <c r="AQ73" s="393"/>
      <c r="AR73" s="393"/>
      <c r="AS73" s="393"/>
      <c r="AT73" s="393"/>
      <c r="AU73" s="393"/>
      <c r="AV73" s="393"/>
      <c r="AW73" s="393"/>
      <c r="AX73" s="393"/>
      <c r="AY73" s="393"/>
      <c r="AZ73" s="393"/>
      <c r="BA73" s="393"/>
      <c r="BB73" s="393" t="s">
        <v>571</v>
      </c>
      <c r="BC73" s="393"/>
      <c r="BD73" s="393"/>
      <c r="BE73" s="393"/>
      <c r="BF73" s="393"/>
      <c r="BG73" s="393"/>
      <c r="BH73" s="393"/>
      <c r="BI73" s="393"/>
      <c r="BJ73" s="393"/>
      <c r="BK73" s="393"/>
      <c r="BL73" s="393"/>
      <c r="BM73" s="393"/>
      <c r="BN73" s="393"/>
      <c r="BO73" s="393"/>
      <c r="BP73" s="391"/>
      <c r="BQ73" s="391"/>
      <c r="BR73" s="391"/>
      <c r="BS73" s="391"/>
      <c r="BT73" s="391"/>
      <c r="BU73" s="391"/>
      <c r="BV73" s="391"/>
      <c r="BW73" s="391"/>
      <c r="BX73" s="391"/>
      <c r="BY73" s="391"/>
      <c r="BZ73" s="391"/>
      <c r="CA73" s="391"/>
      <c r="CB73" s="391"/>
      <c r="CC73" s="391"/>
      <c r="CD73" s="391"/>
      <c r="CE73" s="391"/>
      <c r="CF73" s="391"/>
      <c r="CG73" s="391"/>
      <c r="CH73" s="391"/>
      <c r="CI73" s="391"/>
      <c r="CJ73" s="391"/>
      <c r="CK73" s="391"/>
      <c r="CL73" s="391"/>
      <c r="CM73" s="391"/>
      <c r="CN73" s="391"/>
      <c r="CO73" s="391"/>
      <c r="CP73" s="391"/>
      <c r="CQ73" s="391"/>
      <c r="CR73" s="391"/>
      <c r="CS73" s="391"/>
      <c r="CT73" s="391"/>
      <c r="CU73" s="391"/>
      <c r="CV73" s="391"/>
      <c r="CW73" s="391"/>
      <c r="CX73" s="391"/>
      <c r="CY73" s="391"/>
      <c r="CZ73" s="391"/>
      <c r="DA73" s="391"/>
      <c r="DB73" s="391"/>
      <c r="DC73" s="391"/>
    </row>
    <row r="74" spans="2:107" ht="12.75" x14ac:dyDescent="0.25">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2.75" x14ac:dyDescent="0.25">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576</v>
      </c>
      <c r="BC75" s="393"/>
      <c r="BD75" s="393"/>
      <c r="BE75" s="393"/>
      <c r="BF75" s="393"/>
      <c r="BG75" s="393"/>
      <c r="BH75" s="393"/>
      <c r="BI75" s="393"/>
      <c r="BJ75" s="393"/>
      <c r="BK75" s="393"/>
      <c r="BL75" s="393"/>
      <c r="BM75" s="393"/>
      <c r="BN75" s="393"/>
      <c r="BO75" s="393"/>
      <c r="BP75" s="391">
        <v>12.4</v>
      </c>
      <c r="BQ75" s="391"/>
      <c r="BR75" s="391"/>
      <c r="BS75" s="391"/>
      <c r="BT75" s="391"/>
      <c r="BU75" s="391"/>
      <c r="BV75" s="391"/>
      <c r="BW75" s="391"/>
      <c r="BX75" s="391">
        <v>12.3</v>
      </c>
      <c r="BY75" s="391"/>
      <c r="BZ75" s="391"/>
      <c r="CA75" s="391"/>
      <c r="CB75" s="391"/>
      <c r="CC75" s="391"/>
      <c r="CD75" s="391"/>
      <c r="CE75" s="391"/>
      <c r="CF75" s="391">
        <v>11.9</v>
      </c>
      <c r="CG75" s="391"/>
      <c r="CH75" s="391"/>
      <c r="CI75" s="391"/>
      <c r="CJ75" s="391"/>
      <c r="CK75" s="391"/>
      <c r="CL75" s="391"/>
      <c r="CM75" s="391"/>
      <c r="CN75" s="391">
        <v>12.1</v>
      </c>
      <c r="CO75" s="391"/>
      <c r="CP75" s="391"/>
      <c r="CQ75" s="391"/>
      <c r="CR75" s="391"/>
      <c r="CS75" s="391"/>
      <c r="CT75" s="391"/>
      <c r="CU75" s="391"/>
      <c r="CV75" s="391">
        <v>12.1</v>
      </c>
      <c r="CW75" s="391"/>
      <c r="CX75" s="391"/>
      <c r="CY75" s="391"/>
      <c r="CZ75" s="391"/>
      <c r="DA75" s="391"/>
      <c r="DB75" s="391"/>
      <c r="DC75" s="391"/>
    </row>
    <row r="76" spans="2:107" ht="12.75" x14ac:dyDescent="0.25">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2.75" x14ac:dyDescent="0.25">
      <c r="B77" s="247"/>
      <c r="G77" s="386"/>
      <c r="H77" s="386"/>
      <c r="I77" s="386"/>
      <c r="J77" s="386"/>
      <c r="K77" s="397"/>
      <c r="L77" s="397"/>
      <c r="M77" s="397"/>
      <c r="N77" s="397"/>
      <c r="AN77" s="390" t="s">
        <v>573</v>
      </c>
      <c r="AO77" s="390"/>
      <c r="AP77" s="390"/>
      <c r="AQ77" s="390"/>
      <c r="AR77" s="390"/>
      <c r="AS77" s="390"/>
      <c r="AT77" s="390"/>
      <c r="AU77" s="390"/>
      <c r="AV77" s="390"/>
      <c r="AW77" s="390"/>
      <c r="AX77" s="390"/>
      <c r="AY77" s="390"/>
      <c r="AZ77" s="390"/>
      <c r="BA77" s="390"/>
      <c r="BB77" s="393" t="s">
        <v>571</v>
      </c>
      <c r="BC77" s="393"/>
      <c r="BD77" s="393"/>
      <c r="BE77" s="393"/>
      <c r="BF77" s="393"/>
      <c r="BG77" s="393"/>
      <c r="BH77" s="393"/>
      <c r="BI77" s="393"/>
      <c r="BJ77" s="393"/>
      <c r="BK77" s="393"/>
      <c r="BL77" s="393"/>
      <c r="BM77" s="393"/>
      <c r="BN77" s="393"/>
      <c r="BO77" s="393"/>
      <c r="BP77" s="391">
        <v>3.4</v>
      </c>
      <c r="BQ77" s="391"/>
      <c r="BR77" s="391"/>
      <c r="BS77" s="391"/>
      <c r="BT77" s="391"/>
      <c r="BU77" s="391"/>
      <c r="BV77" s="391"/>
      <c r="BW77" s="391"/>
      <c r="BX77" s="391">
        <v>0</v>
      </c>
      <c r="BY77" s="391"/>
      <c r="BZ77" s="391"/>
      <c r="CA77" s="391"/>
      <c r="CB77" s="391"/>
      <c r="CC77" s="391"/>
      <c r="CD77" s="391"/>
      <c r="CE77" s="391"/>
      <c r="CF77" s="391">
        <v>0</v>
      </c>
      <c r="CG77" s="391"/>
      <c r="CH77" s="391"/>
      <c r="CI77" s="391"/>
      <c r="CJ77" s="391"/>
      <c r="CK77" s="391"/>
      <c r="CL77" s="391"/>
      <c r="CM77" s="391"/>
      <c r="CN77" s="391">
        <v>0</v>
      </c>
      <c r="CO77" s="391"/>
      <c r="CP77" s="391"/>
      <c r="CQ77" s="391"/>
      <c r="CR77" s="391"/>
      <c r="CS77" s="391"/>
      <c r="CT77" s="391"/>
      <c r="CU77" s="391"/>
      <c r="CV77" s="391">
        <v>0</v>
      </c>
      <c r="CW77" s="391"/>
      <c r="CX77" s="391"/>
      <c r="CY77" s="391"/>
      <c r="CZ77" s="391"/>
      <c r="DA77" s="391"/>
      <c r="DB77" s="391"/>
      <c r="DC77" s="391"/>
    </row>
    <row r="78" spans="2:107" ht="12.75" x14ac:dyDescent="0.25">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2.75" x14ac:dyDescent="0.25">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576</v>
      </c>
      <c r="BC79" s="393"/>
      <c r="BD79" s="393"/>
      <c r="BE79" s="393"/>
      <c r="BF79" s="393"/>
      <c r="BG79" s="393"/>
      <c r="BH79" s="393"/>
      <c r="BI79" s="393"/>
      <c r="BJ79" s="393"/>
      <c r="BK79" s="393"/>
      <c r="BL79" s="393"/>
      <c r="BM79" s="393"/>
      <c r="BN79" s="393"/>
      <c r="BO79" s="393"/>
      <c r="BP79" s="391">
        <v>8.8000000000000007</v>
      </c>
      <c r="BQ79" s="391"/>
      <c r="BR79" s="391"/>
      <c r="BS79" s="391"/>
      <c r="BT79" s="391"/>
      <c r="BU79" s="391"/>
      <c r="BV79" s="391"/>
      <c r="BW79" s="391"/>
      <c r="BX79" s="391">
        <v>8.3000000000000007</v>
      </c>
      <c r="BY79" s="391"/>
      <c r="BZ79" s="391"/>
      <c r="CA79" s="391"/>
      <c r="CB79" s="391"/>
      <c r="CC79" s="391"/>
      <c r="CD79" s="391"/>
      <c r="CE79" s="391"/>
      <c r="CF79" s="391">
        <v>8.1</v>
      </c>
      <c r="CG79" s="391"/>
      <c r="CH79" s="391"/>
      <c r="CI79" s="391"/>
      <c r="CJ79" s="391"/>
      <c r="CK79" s="391"/>
      <c r="CL79" s="391"/>
      <c r="CM79" s="391"/>
      <c r="CN79" s="391">
        <v>8.1999999999999993</v>
      </c>
      <c r="CO79" s="391"/>
      <c r="CP79" s="391"/>
      <c r="CQ79" s="391"/>
      <c r="CR79" s="391"/>
      <c r="CS79" s="391"/>
      <c r="CT79" s="391"/>
      <c r="CU79" s="391"/>
      <c r="CV79" s="391">
        <v>8.3000000000000007</v>
      </c>
      <c r="CW79" s="391"/>
      <c r="CX79" s="391"/>
      <c r="CY79" s="391"/>
      <c r="CZ79" s="391"/>
      <c r="DA79" s="391"/>
      <c r="DB79" s="391"/>
      <c r="DC79" s="391"/>
    </row>
    <row r="80" spans="2:107" ht="12.75" x14ac:dyDescent="0.25">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reKmzHHWSHl6fF1FLOo5gDZzUrNFDpzwJOMw5jm7BNLDj4hvPFgFJXR0VErD+JOcpcB5r4GXOtEm1Gjq09189w==" saltValue="Fsfbm+ddl3gdFumyDk/fW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43254-9C26-4AF7-B45C-6E57C6F31BED}">
  <sheetPr>
    <pageSetUpPr fitToPage="1"/>
  </sheetPr>
  <dimension ref="A1:DR125"/>
  <sheetViews>
    <sheetView showGridLines="0" topLeftCell="A99" zoomScale="80" zoomScaleNormal="80" zoomScaleSheetLayoutView="70" workbookViewId="0"/>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474</v>
      </c>
    </row>
  </sheetData>
  <sheetProtection algorithmName="SHA-512" hashValue="zFEEC8cVjdhwIzH4XhXlFtjOa9IEbujRqc3UbFOSUNO1DuL6Q694E3l7fNn4xDEBymHjgngGFGWFAiizpdxVPg==" saltValue="WGvhM7LlsJzkFaaZllpHO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144C-D1D9-42BF-8282-82C6E94E6356}">
  <sheetPr>
    <pageSetUpPr fitToPage="1"/>
  </sheetPr>
  <dimension ref="A1:DR125"/>
  <sheetViews>
    <sheetView showGridLines="0" topLeftCell="A98" zoomScaleNormal="100" zoomScaleSheetLayoutView="55" workbookViewId="0"/>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474</v>
      </c>
    </row>
  </sheetData>
  <sheetProtection algorithmName="SHA-512" hashValue="QI+6LtSsmIpuOlcsQbn2J7v/G+yf43xu0ZwfNBF1XkR6qx5F8+6QtYRpJMzleQ8Lfj7vnGkuKb6MWWiveQbnzQ==" saltValue="OmYBWJ9hjSMlXc09KkSUD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0" customWidth="1"/>
    <col min="2" max="8" width="13.398437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523</v>
      </c>
      <c r="G2" s="137"/>
      <c r="H2" s="138"/>
    </row>
    <row r="3" spans="1:8" x14ac:dyDescent="0.25">
      <c r="A3" s="134" t="s">
        <v>516</v>
      </c>
      <c r="B3" s="139"/>
      <c r="C3" s="140"/>
      <c r="D3" s="141">
        <v>69353</v>
      </c>
      <c r="E3" s="142"/>
      <c r="F3" s="143">
        <v>125391</v>
      </c>
      <c r="G3" s="144"/>
      <c r="H3" s="145"/>
    </row>
    <row r="4" spans="1:8" x14ac:dyDescent="0.25">
      <c r="A4" s="146"/>
      <c r="B4" s="147"/>
      <c r="C4" s="148"/>
      <c r="D4" s="149">
        <v>37734</v>
      </c>
      <c r="E4" s="150"/>
      <c r="F4" s="151">
        <v>68516</v>
      </c>
      <c r="G4" s="152"/>
      <c r="H4" s="153"/>
    </row>
    <row r="5" spans="1:8" x14ac:dyDescent="0.25">
      <c r="A5" s="134" t="s">
        <v>518</v>
      </c>
      <c r="B5" s="139"/>
      <c r="C5" s="140"/>
      <c r="D5" s="141">
        <v>99467</v>
      </c>
      <c r="E5" s="142"/>
      <c r="F5" s="143">
        <v>138402</v>
      </c>
      <c r="G5" s="144"/>
      <c r="H5" s="145"/>
    </row>
    <row r="6" spans="1:8" x14ac:dyDescent="0.25">
      <c r="A6" s="146"/>
      <c r="B6" s="147"/>
      <c r="C6" s="148"/>
      <c r="D6" s="149">
        <v>56595</v>
      </c>
      <c r="E6" s="150"/>
      <c r="F6" s="151">
        <v>70652</v>
      </c>
      <c r="G6" s="152"/>
      <c r="H6" s="153"/>
    </row>
    <row r="7" spans="1:8" x14ac:dyDescent="0.25">
      <c r="A7" s="134" t="s">
        <v>519</v>
      </c>
      <c r="B7" s="139"/>
      <c r="C7" s="140"/>
      <c r="D7" s="141">
        <v>44239</v>
      </c>
      <c r="E7" s="142"/>
      <c r="F7" s="143">
        <v>146367</v>
      </c>
      <c r="G7" s="144"/>
      <c r="H7" s="145"/>
    </row>
    <row r="8" spans="1:8" x14ac:dyDescent="0.25">
      <c r="A8" s="146"/>
      <c r="B8" s="147"/>
      <c r="C8" s="148"/>
      <c r="D8" s="149">
        <v>36503</v>
      </c>
      <c r="E8" s="150"/>
      <c r="F8" s="151">
        <v>79441</v>
      </c>
      <c r="G8" s="152"/>
      <c r="H8" s="153"/>
    </row>
    <row r="9" spans="1:8" x14ac:dyDescent="0.25">
      <c r="A9" s="134" t="s">
        <v>520</v>
      </c>
      <c r="B9" s="139"/>
      <c r="C9" s="140"/>
      <c r="D9" s="141">
        <v>40433</v>
      </c>
      <c r="E9" s="142"/>
      <c r="F9" s="143">
        <v>165181</v>
      </c>
      <c r="G9" s="144"/>
      <c r="H9" s="145"/>
    </row>
    <row r="10" spans="1:8" x14ac:dyDescent="0.25">
      <c r="A10" s="146"/>
      <c r="B10" s="147"/>
      <c r="C10" s="148"/>
      <c r="D10" s="149">
        <v>28050</v>
      </c>
      <c r="E10" s="150"/>
      <c r="F10" s="151">
        <v>82246</v>
      </c>
      <c r="G10" s="152"/>
      <c r="H10" s="153"/>
    </row>
    <row r="11" spans="1:8" x14ac:dyDescent="0.25">
      <c r="A11" s="134" t="s">
        <v>521</v>
      </c>
      <c r="B11" s="139"/>
      <c r="C11" s="140"/>
      <c r="D11" s="141">
        <v>59981</v>
      </c>
      <c r="E11" s="142"/>
      <c r="F11" s="143">
        <v>166234</v>
      </c>
      <c r="G11" s="144"/>
      <c r="H11" s="145"/>
    </row>
    <row r="12" spans="1:8" x14ac:dyDescent="0.25">
      <c r="A12" s="146"/>
      <c r="B12" s="147"/>
      <c r="C12" s="154"/>
      <c r="D12" s="149">
        <v>50748</v>
      </c>
      <c r="E12" s="150"/>
      <c r="F12" s="151">
        <v>89789</v>
      </c>
      <c r="G12" s="152"/>
      <c r="H12" s="153"/>
    </row>
    <row r="13" spans="1:8" x14ac:dyDescent="0.25">
      <c r="A13" s="134"/>
      <c r="B13" s="139"/>
      <c r="C13" s="140"/>
      <c r="D13" s="141">
        <v>62695</v>
      </c>
      <c r="E13" s="142"/>
      <c r="F13" s="143">
        <v>148315</v>
      </c>
      <c r="G13" s="155"/>
      <c r="H13" s="145"/>
    </row>
    <row r="14" spans="1:8" x14ac:dyDescent="0.25">
      <c r="A14" s="146"/>
      <c r="B14" s="147"/>
      <c r="C14" s="148"/>
      <c r="D14" s="149">
        <v>41926</v>
      </c>
      <c r="E14" s="150"/>
      <c r="F14" s="151">
        <v>78129</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6.89</v>
      </c>
      <c r="C19" s="156">
        <f>ROUND(VALUE(SUBSTITUTE(実質収支比率等に係る経年分析!G$48,"▲","-")),2)</f>
        <v>8.06</v>
      </c>
      <c r="D19" s="156">
        <f>ROUND(VALUE(SUBSTITUTE(実質収支比率等に係る経年分析!H$48,"▲","-")),2)</f>
        <v>9.94</v>
      </c>
      <c r="E19" s="156">
        <f>ROUND(VALUE(SUBSTITUTE(実質収支比率等に係る経年分析!I$48,"▲","-")),2)</f>
        <v>2.85</v>
      </c>
      <c r="F19" s="156">
        <f>ROUND(VALUE(SUBSTITUTE(実質収支比率等に係る経年分析!J$48,"▲","-")),2)</f>
        <v>8.01</v>
      </c>
    </row>
    <row r="20" spans="1:11" x14ac:dyDescent="0.25">
      <c r="A20" s="156" t="s">
        <v>53</v>
      </c>
      <c r="B20" s="156">
        <f>ROUND(VALUE(SUBSTITUTE(実質収支比率等に係る経年分析!F$47,"▲","-")),2)</f>
        <v>26.28</v>
      </c>
      <c r="C20" s="156">
        <f>ROUND(VALUE(SUBSTITUTE(実質収支比率等に係る経年分析!G$47,"▲","-")),2)</f>
        <v>24.45</v>
      </c>
      <c r="D20" s="156">
        <f>ROUND(VALUE(SUBSTITUTE(実質収支比率等に係る経年分析!H$47,"▲","-")),2)</f>
        <v>26.48</v>
      </c>
      <c r="E20" s="156">
        <f>ROUND(VALUE(SUBSTITUTE(実質収支比率等に係る経年分析!I$47,"▲","-")),2)</f>
        <v>28.57</v>
      </c>
      <c r="F20" s="156">
        <f>ROUND(VALUE(SUBSTITUTE(実質収支比率等に係る経年分析!J$47,"▲","-")),2)</f>
        <v>27.89</v>
      </c>
    </row>
    <row r="21" spans="1:11" x14ac:dyDescent="0.25">
      <c r="A21" s="156" t="s">
        <v>54</v>
      </c>
      <c r="B21" s="156">
        <f>IF(ISNUMBER(VALUE(SUBSTITUTE(実質収支比率等に係る経年分析!F$49,"▲","-"))),ROUND(VALUE(SUBSTITUTE(実質収支比率等に係る経年分析!F$49,"▲","-")),2),NA())</f>
        <v>-1.66</v>
      </c>
      <c r="C21" s="156">
        <f>IF(ISNUMBER(VALUE(SUBSTITUTE(実質収支比率等に係る経年分析!G$49,"▲","-"))),ROUND(VALUE(SUBSTITUTE(実質収支比率等に係る経年分析!G$49,"▲","-")),2),NA())</f>
        <v>-1.21</v>
      </c>
      <c r="D21" s="156">
        <f>IF(ISNUMBER(VALUE(SUBSTITUTE(実質収支比率等に係る経年分析!H$49,"▲","-"))),ROUND(VALUE(SUBSTITUTE(実質収支比率等に係る経年分析!H$49,"▲","-")),2),NA())</f>
        <v>-1.22</v>
      </c>
      <c r="E21" s="156">
        <f>IF(ISNUMBER(VALUE(SUBSTITUTE(実質収支比率等に係る経年分析!I$49,"▲","-"))),ROUND(VALUE(SUBSTITUTE(実質収支比率等に係る経年分析!I$49,"▲","-")),2),NA())</f>
        <v>-9.09</v>
      </c>
      <c r="F21" s="156">
        <f>IF(ISNUMBER(VALUE(SUBSTITUTE(実質収支比率等に係る経年分析!J$49,"▲","-"))),ROUND(VALUE(SUBSTITUTE(実質収支比率等に係る経年分析!J$49,"▲","-")),2),NA())</f>
        <v>2</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5">
      <c r="A32" s="157" t="str">
        <f>IF(連結実質赤字比率に係る赤字・黒字の構成分析!C$38="",NA(),連結実質赤字比率に係る赤字・黒字の構成分析!C$38)</f>
        <v>江北町後期高齢者医療特別会計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5">
      <c r="A33" s="157" t="str">
        <f>IF(連結実質赤字比率に係る赤字・黒字の構成分析!C$37="",NA(),連結実質赤字比率に係る赤字・黒字の構成分析!C$37)</f>
        <v>江北町無資力臨鉱ポンプ等維持管理事業特別会計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7.0000000000000007E-2</v>
      </c>
      <c r="H33" s="157">
        <f>IF(ROUND(VALUE(SUBSTITUTE(連結実質赤字比率に係る赤字・黒字の構成分析!I$37,"▲", "-")), 2) &lt; 0, ABS(ROUND(VALUE(SUBSTITUTE(連結実質赤字比率に係る赤字・黒字の構成分析!I$37,"▲", "-")), 2)), NA())</f>
        <v>2.58</v>
      </c>
      <c r="I33" s="157" t="e">
        <f>IF(ROUND(VALUE(SUBSTITUTE(連結実質赤字比率に係る赤字・黒字の構成分析!I$37,"▲", "-")), 2) &gt;= 0, ABS(ROUND(VALUE(SUBSTITUTE(連結実質赤字比率に係る赤字・黒字の構成分析!I$37,"▲", "-")), 2)), NA())</f>
        <v>#N/A</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0.09</v>
      </c>
    </row>
    <row r="34" spans="1:16" x14ac:dyDescent="0.25">
      <c r="A34" s="157" t="str">
        <f>IF(連結実質赤字比率に係る赤字・黒字の構成分析!C$36="",NA(),連結実質赤字比率に係る赤字・黒字の構成分析!C$36)</f>
        <v>江北町下水道事業会計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v>
      </c>
    </row>
    <row r="35" spans="1:16" x14ac:dyDescent="0.25">
      <c r="A35" s="157" t="str">
        <f>IF(連結実質赤字比率に係る赤字・黒字の構成分析!C$35="",NA(),連結実質赤字比率に係る赤字・黒字の構成分析!C$35)</f>
        <v>江北町国民健康保険事業特別会計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2.82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1.74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1.51</v>
      </c>
    </row>
    <row r="36" spans="1:16" x14ac:dyDescent="0.2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7.97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9.86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5.43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7.91</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556</v>
      </c>
      <c r="E42" s="158"/>
      <c r="F42" s="158"/>
      <c r="G42" s="158">
        <f>'実質公債費比率（分子）の構造'!L$52</f>
        <v>550</v>
      </c>
      <c r="H42" s="158"/>
      <c r="I42" s="158"/>
      <c r="J42" s="158">
        <f>'実質公債費比率（分子）の構造'!M$52</f>
        <v>547</v>
      </c>
      <c r="K42" s="158"/>
      <c r="L42" s="158"/>
      <c r="M42" s="158">
        <f>'実質公債費比率（分子）の構造'!N$52</f>
        <v>578</v>
      </c>
      <c r="N42" s="158"/>
      <c r="O42" s="158"/>
      <c r="P42" s="158">
        <f>'実質公債費比率（分子）の構造'!O$52</f>
        <v>597</v>
      </c>
    </row>
    <row r="43" spans="1:16" x14ac:dyDescent="0.2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5">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5">
      <c r="A45" s="158" t="s">
        <v>63</v>
      </c>
      <c r="B45" s="158">
        <f>'実質公債費比率（分子）の構造'!K$49</f>
        <v>50</v>
      </c>
      <c r="C45" s="158"/>
      <c r="D45" s="158"/>
      <c r="E45" s="158">
        <f>'実質公債費比率（分子）の構造'!L$49</f>
        <v>52</v>
      </c>
      <c r="F45" s="158"/>
      <c r="G45" s="158"/>
      <c r="H45" s="158">
        <f>'実質公債費比率（分子）の構造'!M$49</f>
        <v>54</v>
      </c>
      <c r="I45" s="158"/>
      <c r="J45" s="158"/>
      <c r="K45" s="158">
        <f>'実質公債費比率（分子）の構造'!N$49</f>
        <v>54</v>
      </c>
      <c r="L45" s="158"/>
      <c r="M45" s="158"/>
      <c r="N45" s="158">
        <f>'実質公債費比率（分子）の構造'!O$49</f>
        <v>55</v>
      </c>
      <c r="O45" s="158"/>
      <c r="P45" s="158"/>
    </row>
    <row r="46" spans="1:16" x14ac:dyDescent="0.25">
      <c r="A46" s="158" t="s">
        <v>64</v>
      </c>
      <c r="B46" s="158">
        <f>'実質公債費比率（分子）の構造'!K$48</f>
        <v>395</v>
      </c>
      <c r="C46" s="158"/>
      <c r="D46" s="158"/>
      <c r="E46" s="158">
        <f>'実質公債費比率（分子）の構造'!L$48</f>
        <v>384</v>
      </c>
      <c r="F46" s="158"/>
      <c r="G46" s="158"/>
      <c r="H46" s="158">
        <f>'実質公債費比率（分子）の構造'!M$48</f>
        <v>401</v>
      </c>
      <c r="I46" s="158"/>
      <c r="J46" s="158"/>
      <c r="K46" s="158">
        <f>'実質公債費比率（分子）の構造'!N$48</f>
        <v>410</v>
      </c>
      <c r="L46" s="158"/>
      <c r="M46" s="158"/>
      <c r="N46" s="158">
        <f>'実質公債費比率（分子）の構造'!O$48</f>
        <v>366</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429</v>
      </c>
      <c r="C49" s="158"/>
      <c r="D49" s="158"/>
      <c r="E49" s="158">
        <f>'実質公債費比率（分子）の構造'!L$45</f>
        <v>426</v>
      </c>
      <c r="F49" s="158"/>
      <c r="G49" s="158"/>
      <c r="H49" s="158">
        <f>'実質公債費比率（分子）の構造'!M$45</f>
        <v>419</v>
      </c>
      <c r="I49" s="158"/>
      <c r="J49" s="158"/>
      <c r="K49" s="158">
        <f>'実質公債費比率（分子）の構造'!N$45</f>
        <v>479</v>
      </c>
      <c r="L49" s="158"/>
      <c r="M49" s="158"/>
      <c r="N49" s="158">
        <f>'実質公債費比率（分子）の構造'!O$45</f>
        <v>509</v>
      </c>
      <c r="O49" s="158"/>
      <c r="P49" s="158"/>
    </row>
    <row r="50" spans="1:16" x14ac:dyDescent="0.25">
      <c r="A50" s="158" t="s">
        <v>67</v>
      </c>
      <c r="B50" s="158" t="e">
        <f>NA()</f>
        <v>#N/A</v>
      </c>
      <c r="C50" s="158">
        <f>IF(ISNUMBER('実質公債費比率（分子）の構造'!K$53),'実質公債費比率（分子）の構造'!K$53,NA())</f>
        <v>318</v>
      </c>
      <c r="D50" s="158" t="e">
        <f>NA()</f>
        <v>#N/A</v>
      </c>
      <c r="E50" s="158" t="e">
        <f>NA()</f>
        <v>#N/A</v>
      </c>
      <c r="F50" s="158">
        <f>IF(ISNUMBER('実質公債費比率（分子）の構造'!L$53),'実質公債費比率（分子）の構造'!L$53,NA())</f>
        <v>312</v>
      </c>
      <c r="G50" s="158" t="e">
        <f>NA()</f>
        <v>#N/A</v>
      </c>
      <c r="H50" s="158" t="e">
        <f>NA()</f>
        <v>#N/A</v>
      </c>
      <c r="I50" s="158">
        <f>IF(ISNUMBER('実質公債費比率（分子）の構造'!M$53),'実質公債費比率（分子）の構造'!M$53,NA())</f>
        <v>327</v>
      </c>
      <c r="J50" s="158" t="e">
        <f>NA()</f>
        <v>#N/A</v>
      </c>
      <c r="K50" s="158" t="e">
        <f>NA()</f>
        <v>#N/A</v>
      </c>
      <c r="L50" s="158">
        <f>IF(ISNUMBER('実質公債費比率（分子）の構造'!N$53),'実質公債費比率（分子）の構造'!N$53,NA())</f>
        <v>365</v>
      </c>
      <c r="M50" s="158" t="e">
        <f>NA()</f>
        <v>#N/A</v>
      </c>
      <c r="N50" s="158" t="e">
        <f>NA()</f>
        <v>#N/A</v>
      </c>
      <c r="O50" s="158">
        <f>IF(ISNUMBER('実質公債費比率（分子）の構造'!O$53),'実質公債費比率（分子）の構造'!O$53,NA())</f>
        <v>333</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5485</v>
      </c>
      <c r="E56" s="157"/>
      <c r="F56" s="157"/>
      <c r="G56" s="157">
        <f>'将来負担比率（分子）の構造'!J$52</f>
        <v>6024</v>
      </c>
      <c r="H56" s="157"/>
      <c r="I56" s="157"/>
      <c r="J56" s="157">
        <f>'将来負担比率（分子）の構造'!K$52</f>
        <v>5706</v>
      </c>
      <c r="K56" s="157"/>
      <c r="L56" s="157"/>
      <c r="M56" s="157">
        <f>'将来負担比率（分子）の構造'!L$52</f>
        <v>5327</v>
      </c>
      <c r="N56" s="157"/>
      <c r="O56" s="157"/>
      <c r="P56" s="157">
        <f>'将来負担比率（分子）の構造'!M$52</f>
        <v>4940</v>
      </c>
    </row>
    <row r="57" spans="1:16" x14ac:dyDescent="0.25">
      <c r="A57" s="157" t="s">
        <v>42</v>
      </c>
      <c r="B57" s="157"/>
      <c r="C57" s="157"/>
      <c r="D57" s="157">
        <f>'将来負担比率（分子）の構造'!I$51</f>
        <v>85</v>
      </c>
      <c r="E57" s="157"/>
      <c r="F57" s="157"/>
      <c r="G57" s="157">
        <f>'将来負担比率（分子）の構造'!J$51</f>
        <v>64</v>
      </c>
      <c r="H57" s="157"/>
      <c r="I57" s="157"/>
      <c r="J57" s="157">
        <f>'将来負担比率（分子）の構造'!K$51</f>
        <v>38</v>
      </c>
      <c r="K57" s="157"/>
      <c r="L57" s="157"/>
      <c r="M57" s="157">
        <f>'将来負担比率（分子）の構造'!L$51</f>
        <v>17</v>
      </c>
      <c r="N57" s="157"/>
      <c r="O57" s="157"/>
      <c r="P57" s="157">
        <f>'将来負担比率（分子）の構造'!M$51</f>
        <v>8</v>
      </c>
    </row>
    <row r="58" spans="1:16" x14ac:dyDescent="0.25">
      <c r="A58" s="157" t="s">
        <v>41</v>
      </c>
      <c r="B58" s="157"/>
      <c r="C58" s="157"/>
      <c r="D58" s="157">
        <f>'将来負担比率（分子）の構造'!I$50</f>
        <v>12759</v>
      </c>
      <c r="E58" s="157"/>
      <c r="F58" s="157"/>
      <c r="G58" s="157">
        <f>'将来負担比率（分子）の構造'!J$50</f>
        <v>13217</v>
      </c>
      <c r="H58" s="157"/>
      <c r="I58" s="157"/>
      <c r="J58" s="157">
        <f>'将来負担比率（分子）の構造'!K$50</f>
        <v>13756</v>
      </c>
      <c r="K58" s="157"/>
      <c r="L58" s="157"/>
      <c r="M58" s="157">
        <f>'将来負担比率（分子）の構造'!L$50</f>
        <v>14271</v>
      </c>
      <c r="N58" s="157"/>
      <c r="O58" s="157"/>
      <c r="P58" s="157">
        <f>'将来負担比率（分子）の構造'!M$50</f>
        <v>14815</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735</v>
      </c>
      <c r="C62" s="157"/>
      <c r="D62" s="157"/>
      <c r="E62" s="157">
        <f>'将来負担比率（分子）の構造'!J$45</f>
        <v>696</v>
      </c>
      <c r="F62" s="157"/>
      <c r="G62" s="157"/>
      <c r="H62" s="157">
        <f>'将来負担比率（分子）の構造'!K$45</f>
        <v>688</v>
      </c>
      <c r="I62" s="157"/>
      <c r="J62" s="157"/>
      <c r="K62" s="157">
        <f>'将来負担比率（分子）の構造'!L$45</f>
        <v>625</v>
      </c>
      <c r="L62" s="157"/>
      <c r="M62" s="157"/>
      <c r="N62" s="157">
        <f>'将来負担比率（分子）の構造'!M$45</f>
        <v>572</v>
      </c>
      <c r="O62" s="157"/>
      <c r="P62" s="157"/>
    </row>
    <row r="63" spans="1:16" x14ac:dyDescent="0.25">
      <c r="A63" s="157" t="s">
        <v>34</v>
      </c>
      <c r="B63" s="157">
        <f>'将来負担比率（分子）の構造'!I$44</f>
        <v>457</v>
      </c>
      <c r="C63" s="157"/>
      <c r="D63" s="157"/>
      <c r="E63" s="157">
        <f>'将来負担比率（分子）の構造'!J$44</f>
        <v>465</v>
      </c>
      <c r="F63" s="157"/>
      <c r="G63" s="157"/>
      <c r="H63" s="157">
        <f>'将来負担比率（分子）の構造'!K$44</f>
        <v>504</v>
      </c>
      <c r="I63" s="157"/>
      <c r="J63" s="157"/>
      <c r="K63" s="157">
        <f>'将来負担比率（分子）の構造'!L$44</f>
        <v>456</v>
      </c>
      <c r="L63" s="157"/>
      <c r="M63" s="157"/>
      <c r="N63" s="157">
        <f>'将来負担比率（分子）の構造'!M$44</f>
        <v>738</v>
      </c>
      <c r="O63" s="157"/>
      <c r="P63" s="157"/>
    </row>
    <row r="64" spans="1:16" x14ac:dyDescent="0.25">
      <c r="A64" s="157" t="s">
        <v>33</v>
      </c>
      <c r="B64" s="157">
        <f>'将来負担比率（分子）の構造'!I$43</f>
        <v>4854</v>
      </c>
      <c r="C64" s="157"/>
      <c r="D64" s="157"/>
      <c r="E64" s="157">
        <f>'将来負担比率（分子）の構造'!J$43</f>
        <v>4500</v>
      </c>
      <c r="F64" s="157"/>
      <c r="G64" s="157"/>
      <c r="H64" s="157">
        <f>'将来負担比率（分子）の構造'!K$43</f>
        <v>4212</v>
      </c>
      <c r="I64" s="157"/>
      <c r="J64" s="157"/>
      <c r="K64" s="157">
        <f>'将来負担比率（分子）の構造'!L$43</f>
        <v>3940</v>
      </c>
      <c r="L64" s="157"/>
      <c r="M64" s="157"/>
      <c r="N64" s="157">
        <f>'将来負担比率（分子）の構造'!M$43</f>
        <v>3504</v>
      </c>
      <c r="O64" s="157"/>
      <c r="P64" s="157"/>
    </row>
    <row r="65" spans="1:16" x14ac:dyDescent="0.25">
      <c r="A65" s="157" t="s">
        <v>32</v>
      </c>
      <c r="B65" s="157">
        <f>'将来負担比率（分子）の構造'!I$42</f>
        <v>7</v>
      </c>
      <c r="C65" s="157"/>
      <c r="D65" s="157"/>
      <c r="E65" s="157">
        <f>'将来負担比率（分子）の構造'!J$42</f>
        <v>7</v>
      </c>
      <c r="F65" s="157"/>
      <c r="G65" s="157"/>
      <c r="H65" s="157">
        <f>'将来負担比率（分子）の構造'!K$42</f>
        <v>7</v>
      </c>
      <c r="I65" s="157"/>
      <c r="J65" s="157"/>
      <c r="K65" s="157">
        <f>'将来負担比率（分子）の構造'!L$42</f>
        <v>7</v>
      </c>
      <c r="L65" s="157"/>
      <c r="M65" s="157"/>
      <c r="N65" s="157">
        <f>'将来負担比率（分子）の構造'!M$42</f>
        <v>7</v>
      </c>
      <c r="O65" s="157"/>
      <c r="P65" s="157"/>
    </row>
    <row r="66" spans="1:16" x14ac:dyDescent="0.25">
      <c r="A66" s="157" t="s">
        <v>31</v>
      </c>
      <c r="B66" s="157">
        <f>'将来負担比率（分子）の構造'!I$41</f>
        <v>4870</v>
      </c>
      <c r="C66" s="157"/>
      <c r="D66" s="157"/>
      <c r="E66" s="157">
        <f>'将来負担比率（分子）の構造'!J$41</f>
        <v>5189</v>
      </c>
      <c r="F66" s="157"/>
      <c r="G66" s="157"/>
      <c r="H66" s="157">
        <f>'将来負担比率（分子）の構造'!K$41</f>
        <v>5061</v>
      </c>
      <c r="I66" s="157"/>
      <c r="J66" s="157"/>
      <c r="K66" s="157">
        <f>'将来負担比率（分子）の構造'!L$41</f>
        <v>4737</v>
      </c>
      <c r="L66" s="157"/>
      <c r="M66" s="157"/>
      <c r="N66" s="157">
        <f>'将来負担比率（分子）の構造'!M$41</f>
        <v>4487</v>
      </c>
      <c r="O66" s="157"/>
      <c r="P66" s="157"/>
    </row>
    <row r="67" spans="1:16" x14ac:dyDescent="0.2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860</v>
      </c>
      <c r="C72" s="161">
        <f>基金残高に係る経年分析!G55</f>
        <v>954</v>
      </c>
      <c r="D72" s="161">
        <f>基金残高に係る経年分析!H55</f>
        <v>978</v>
      </c>
    </row>
    <row r="73" spans="1:16" x14ac:dyDescent="0.25">
      <c r="A73" s="160" t="s">
        <v>74</v>
      </c>
      <c r="B73" s="161">
        <f>基金残高に係る経年分析!F56</f>
        <v>1150</v>
      </c>
      <c r="C73" s="161">
        <f>基金残高に係る経年分析!G56</f>
        <v>1194</v>
      </c>
      <c r="D73" s="161">
        <f>基金残高に係る経年分析!H56</f>
        <v>1263</v>
      </c>
    </row>
    <row r="74" spans="1:16" x14ac:dyDescent="0.25">
      <c r="A74" s="160" t="s">
        <v>75</v>
      </c>
      <c r="B74" s="161">
        <f>基金残高に係る経年分析!F57</f>
        <v>10972</v>
      </c>
      <c r="C74" s="161">
        <f>基金残高に係る経年分析!G57</f>
        <v>11325</v>
      </c>
      <c r="D74" s="161">
        <f>基金残高に係る経年分析!H57</f>
        <v>11766</v>
      </c>
    </row>
  </sheetData>
  <sheetProtection algorithmName="SHA-512" hashValue="3ATVebZ9jnb4kr9QhxHxMpRkmNcdj4gfjRz4Suxd89e2zdUubN/Z+3Q3+0ekSlTCqcRMDY0XPlKZyqrELRfBaQ==" saltValue="uQHajbeaTT8aFTk9IOx8+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2026-03-17T01:39:12Z</cp:lastPrinted>
  <dcterms:created xsi:type="dcterms:W3CDTF">2026-02-23T09:22:21Z</dcterms:created>
  <dcterms:modified xsi:type="dcterms:W3CDTF">2026-09-29T06:37:11Z</dcterms:modified>
  <cp:category/>
</cp:coreProperties>
</file>