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7_大町町\"/>
    </mc:Choice>
  </mc:AlternateContent>
  <xr:revisionPtr revIDLastSave="0" documentId="13_ncr:1_{5BB1D86C-AEDD-4BE7-B21A-4BFC11409819}"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3" i="12" l="1"/>
  <c r="AA23" i="12"/>
  <c r="AP23" i="12"/>
  <c r="Q23" i="12"/>
  <c r="W35" i="10" l="1"/>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CO34" i="10"/>
  <c r="BW34" i="10"/>
  <c r="BW35" i="10" s="1"/>
  <c r="BW36" i="10" s="1"/>
  <c r="BW37" i="10" s="1"/>
  <c r="BW38" i="10" s="1"/>
  <c r="BW39" i="10" s="1"/>
  <c r="BW40" i="10" s="1"/>
  <c r="BW41" i="10" s="1"/>
  <c r="BW42" i="10" s="1"/>
  <c r="BW43" i="10" s="1"/>
  <c r="BE34" i="10"/>
  <c r="AM34" i="10"/>
  <c r="C34" i="10"/>
  <c r="U34" i="10" l="1"/>
  <c r="U35"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<sst xmlns="http://schemas.openxmlformats.org/spreadsheetml/2006/main" count="1110" uniqueCount="566">
  <si>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</si>
  <si>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</si>
  <si>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</si>
  <si>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</si>
  <si>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</si>
  <si>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</si>
  <si>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</si>
  <si>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</si>
  <si>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</si>
  <si>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</si>
  <si>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</si>
  <si>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</si>
  <si>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</si>
  <si>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</si>
  <si>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</si>
  <si>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</si>
  <si>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</si>
  <si>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</si>
  <si>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</si>
  <si>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</si>
  <si>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</si>
  <si>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</si>
  <si>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</si>
  <si>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</si>
  <si>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</si>
  <si>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</si>
  <si>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</si>
  <si>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</si>
  <si>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</si>
  <si>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</si>
  <si>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</si>
  <si>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</si>
  <si>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</si>
  <si>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</si>
  <si>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</si>
  <si>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</si>
  <si>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</si>
  <si>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</si>
  <si>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</si>
  <si>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</si>
  <si>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</si>
  <si>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</si>
  <si>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</si>
  <si>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</si>
  <si>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</si>
  <si>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</si>
  <si>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</si>
  <si>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</si>
  <si>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</si>
  <si>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</si>
  <si>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</si>
  <si>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</si>
  <si>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</si>
  <si>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</si>
  <si>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</si>
  <si>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</si>
  <si>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</si>
  <si>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</si>
  <si>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</si>
  <si>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</si>
  <si>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</si>
  <si>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</si>
  <si>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</si>
  <si>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</si>
  <si>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</si>
  <si>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</si>
  <si>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</si>
  <si>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</si>
  <si>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</si>
  <si>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</si>
  <si>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</si>
  <si>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</si>
  <si>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</si>
  <si>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</si>
  <si>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</si>
  <si>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</si>
  <si>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</si>
  <si>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</si>
  <si>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</si>
  <si>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</si>
  <si>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</si>
  <si>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</si>
  <si>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</si>
  <si>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</si>
  <si>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</si>
  <si>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</si>
  <si>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</si>
  <si>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</si>
  <si>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</si>
  <si>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</si>
  <si>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</si>
  <si>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</si>
  <si>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</si>
  <si>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</si>
  <si>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</si>
  <si>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</si>
  <si>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</si>
  <si>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</si>
  <si>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</si>
  <si>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</si>
  <si>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</si>
  <si>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</si>
  <si>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</si>
  <si>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</si>
  <si>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</si>
  <si>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</si>
  <si>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</si>
  <si>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</si>
  <si>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</si>
  <si>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</si>
  <si>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</si>
  <si>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</si>
  <si>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</si>
  <si>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</si>
  <si>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</si>
  <si>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</si>
  <si>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</si>
  <si>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</si>
  <si>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</si>
  <si>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</si>
  <si>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</si>
  <si>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</si>
  <si>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</si>
  <si>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</si>
  <si>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</si>
  <si>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</si>
  <si>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</si>
  <si>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</si>
  <si>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</si>
  <si>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</si>
  <si>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</si>
  <si>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</si>
  <si>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</si>
  <si>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</si>
  <si>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</si>
  <si>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</si>
  <si>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</si>
  <si>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</si>
  <si>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</si>
  <si>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</si>
  <si>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</si>
  <si>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</si>
  <si>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</si>
  <si>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</si>
  <si>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</si>
  <si>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</si>
  <si>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</si>
  <si>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</si>
  <si>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</si>
  <si>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</si>
  <si>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</si>
  <si>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</si>
  <si>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</si>
  <si>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</si>
  <si>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</si>
  <si>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</si>
  <si>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</si>
  <si>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</si>
  <si>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</si>
  <si>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</si>
  <si>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</si>
  <si>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</si>
  <si>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</si>
  <si>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</si>
  <si>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</si>
  <si>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</si>
  <si>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</si>
  <si>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</si>
  <si>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</si>
  <si>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</si>
  <si>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</si>
  <si>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</si>
  <si>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</si>
  <si>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</si>
  <si>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</si>
  <si>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</si>
  <si>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</si>
  <si>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</si>
  <si>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</si>
  <si>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</si>
  <si>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</si>
  <si>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</si>
  <si>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</si>
  <si>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</si>
  <si>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</si>
  <si>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</si>
  <si>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</si>
  <si>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</si>
  <si>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</si>
  <si>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</si>
  <si>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</si>
  <si>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</si>
  <si>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</si>
  <si>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</si>
  <si>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</si>
  <si>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</si>
  <si>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</si>
  <si>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</si>
  <si>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</si>
  <si>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</si>
  <si>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</si>
  <si>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</si>
  <si>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</si>
  <si>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</si>
  <si>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佐賀県大町町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</si>
  <si>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</si>
  <si>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</si>
  <si>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</si>
  <si>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</si>
  <si>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</si>
  <si>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</si>
  <si>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</si>
  <si>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</si>
  <si>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</si>
  <si>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</si>
  <si>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</si>
  <si>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</si>
  <si>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</si>
  <si>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</si>
  <si>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</si>
  <si>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</si>
  <si>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</si>
  <si>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</si>
  <si>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</si>
  <si>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</si>
  <si>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</si>
  <si>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</si>
  <si>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</si>
  <si>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</si>
  <si>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</si>
  <si>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</si>
  <si>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</si>
  <si>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</si>
  <si>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</si>
  <si>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</si>
  <si>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</si>
  <si>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</si>
  <si>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</si>
  <si>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</si>
  <si>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</si>
  <si>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</si>
  <si>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</si>
  <si>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</si>
  <si>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</si>
  <si>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</si>
  <si>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</si>
  <si>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</si>
  <si>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</si>
  <si>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</si>
  <si>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</si>
  <si>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</si>
  <si>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</si>
  <si>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</si>
  <si>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</si>
  <si>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</si>
  <si>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</si>
  <si>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</si>
  <si>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</si>
  <si>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</si>
  <si>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</si>
  <si>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</si>
  <si>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</si>
  <si>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</si>
  <si>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</si>
  <si>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</si>
  <si>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</si>
  <si>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</si>
  <si>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</si>
  <si>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</si>
  <si>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</si>
  <si>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</si>
  <si>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</si>
  <si>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</si>
  <si>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</si>
  <si>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</si>
  <si>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</si>
  <si>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</si>
  <si>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</si>
  <si>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</si>
  <si>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</si>
  <si>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</si>
  <si>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</si>
  <si>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</si>
  <si>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</si>
  <si>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</si>
  <si>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</si>
  <si>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</si>
  <si>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</si>
  <si>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</si>
  <si>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</si>
  <si>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</si>
  <si>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</si>
  <si>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</si>
  <si>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</si>
  <si>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</si>
  <si>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</si>
  <si>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</si>
  <si>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</si>
  <si>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</si>
  <si>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</si>
  <si>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</si>
  <si>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</si>
  <si>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</si>
  <si>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</si>
  <si>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</si>
  <si>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</si>
  <si>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</si>
  <si>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</si>
  <si>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</si>
  <si>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</si>
  <si>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</si>
  <si>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</si>
  <si>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</si>
  <si>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</si>
  <si>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</si>
  <si>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</si>
  <si>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</si>
  <si>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</si>
  <si>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</si>
  <si>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</si>
  <si>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工業用水道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</si>
  <si>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</si>
  <si>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</si>
  <si>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</si>
  <si>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</si>
  <si>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</si>
  <si>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</si>
  <si>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</si>
  <si>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</si>
  <si>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</si>
  <si>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</si>
  <si>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</si>
  <si>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</si>
  <si>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</si>
  <si>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</si>
  <si>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</si>
  <si>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</si>
  <si>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</si>
  <si>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</si>
  <si>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</si>
  <si>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</si>
  <si>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</si>
  <si>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</si>
  <si>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</si>
  <si>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</si>
  <si>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</si>
  <si>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</si>
  <si>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</si>
  <si>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</si>
  <si>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</si>
  <si>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</si>
  <si>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</si>
  <si>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</si>
  <si>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</si>
  <si>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</si>
  <si>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佐賀県大町町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</si>
  <si>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</si>
  <si>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</si>
  <si>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</si>
  <si>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</si>
  <si>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</si>
  <si>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</si>
  <si>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</si>
  <si>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</si>
  <si>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</si>
  <si>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</si>
  <si>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</si>
  <si>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</si>
  <si>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</si>
  <si>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</si>
  <si>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</si>
  <si>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</si>
  <si>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</si>
  <si>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</si>
  <si>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</si>
  <si>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</si>
  <si>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灌漑用水ポンプ施設維持管理事業特別会計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</si>
  <si>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</si>
  <si>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</si>
  <si>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</si>
  <si>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</si>
  <si>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</si>
  <si>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</si>
  <si>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</si>
  <si>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</si>
  <si>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</si>
  <si>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</si>
  <si>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</si>
  <si>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</si>
  <si>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</si>
  <si>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</si>
  <si>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</si>
  <si>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</si>
  <si>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</si>
  <si>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</si>
  <si>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</si>
  <si>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</si>
  <si>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</si>
  <si>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</si>
  <si>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</si>
  <si>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</si>
  <si>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</si>
  <si>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</si>
  <si>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</si>
  <si>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</si>
  <si>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</si>
  <si>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</si>
  <si>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</si>
  <si>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</si>
  <si>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</si>
  <si>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</si>
  <si>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</si>
  <si>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</si>
  <si>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</si>
  <si>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</si>
  <si>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</si>
  <si>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</si>
  <si>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</si>
  <si>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</si>
  <si>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</si>
  <si>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</si>
  <si>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</si>
  <si>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</si>
  <si>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</si>
  <si>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</si>
  <si>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</si>
  <si>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</si>
  <si>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</si>
  <si>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</si>
  <si>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</si>
  <si>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</si>
  <si>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</si>
  <si>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</si>
  <si>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</si>
  <si>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</si>
  <si>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</si>
  <si>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</si>
  <si>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</si>
  <si>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</si>
  <si>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</si>
  <si>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</si>
  <si>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</si>
  <si>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</si>
  <si>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</si>
  <si>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</si>
  <si>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</si>
  <si>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</si>
  <si>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</si>
  <si>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</si>
  <si>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</si>
  <si>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</si>
  <si>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</si>
  <si>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</si>
  <si>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</si>
  <si>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</si>
  <si>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</si>
  <si>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</si>
  <si>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</si>
  <si>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</si>
  <si>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</si>
  <si>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</si>
  <si>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</si>
  <si>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</si>
  <si>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</si>
  <si>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</si>
  <si>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</si>
  <si>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</si>
  <si>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</si>
  <si>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</si>
  <si>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</si>
  <si>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</si>
  <si>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</si>
  <si>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</si>
  <si>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</si>
  <si>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</si>
  <si>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</si>
  <si>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</si>
  <si>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</si>
  <si>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</si>
  <si>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</si>
  <si>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</si>
  <si>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</si>
  <si>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</si>
  <si>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</si>
  <si>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</si>
  <si>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</si>
  <si>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</si>
  <si>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</si>
  <si>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</si>
  <si>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</si>
  <si>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</si>
  <si>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</si>
  <si>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</si>
  <si>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</si>
  <si>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</si>
  <si>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</si>
  <si>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</si>
  <si>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</si>
  <si>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</si>
  <si>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</si>
  <si>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</si>
  <si>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</si>
  <si>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</si>
  <si>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</si>
  <si>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</si>
  <si>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</si>
  <si>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</si>
  <si>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</si>
  <si>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</si>
  <si>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</si>
  <si>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</si>
  <si>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</si>
  <si>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</si>
  <si>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</si>
  <si>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</si>
  <si>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</si>
  <si>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</si>
  <si>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</si>
  <si>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</si>
  <si>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</si>
  <si>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</si>
  <si>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</si>
  <si>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</si>
  <si>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</si>
  <si>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</si>
  <si>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</si>
  <si>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7.79</t>
  </si>
  <si>
    <t>▲ 5.57</t>
  </si>
  <si>
    <t>▲ 1.85</t>
  </si>
  <si>
    <t>一般会計</t>
  </si>
  <si>
    <t>国民健康保険特別会計</t>
  </si>
  <si>
    <t>灌漑用水ポンプ施設維持管理事業特別会計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</si>
  <si>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</si>
  <si>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</si>
  <si>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</si>
  <si>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</si>
  <si>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</si>
  <si>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</si>
  <si>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</si>
  <si>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</si>
  <si>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杵藤地区広域市町村圏組合（一般会計）</t>
    <rPh sb="0" eb="2">
      <t>キトウ</t>
    </rPh>
    <rPh sb="2" eb="4">
      <t>チク</t>
    </rPh>
    <rPh sb="4" eb="6">
      <t>コウイキ</t>
    </rPh>
    <rPh sb="6" eb="9">
      <t>シチョウソン</t>
    </rPh>
    <rPh sb="9" eb="10">
      <t>ケン</t>
    </rPh>
    <rPh sb="10" eb="12">
      <t>クミアイ</t>
    </rPh>
    <rPh sb="13" eb="15">
      <t>イッパン</t>
    </rPh>
    <rPh sb="15" eb="17">
      <t>カイケイ</t>
    </rPh>
    <phoneticPr fontId="10"/>
  </si>
  <si>
    <t>杵藤地区広域市町村圏組合（特別会計）</t>
    <rPh sb="13" eb="15">
      <t>トクベツ</t>
    </rPh>
    <rPh sb="15" eb="17">
      <t>カイケイ</t>
    </rPh>
    <phoneticPr fontId="10"/>
  </si>
  <si>
    <t>杵島工業用水道企業団</t>
    <rPh sb="0" eb="2">
      <t>キシマ</t>
    </rPh>
    <rPh sb="2" eb="4">
      <t>コウギョウ</t>
    </rPh>
    <rPh sb="4" eb="6">
      <t>ヨウスイ</t>
    </rPh>
    <rPh sb="6" eb="7">
      <t>ドウ</t>
    </rPh>
    <rPh sb="7" eb="9">
      <t>キギョウ</t>
    </rPh>
    <rPh sb="9" eb="10">
      <t>ダン</t>
    </rPh>
    <phoneticPr fontId="10"/>
  </si>
  <si>
    <t>佐賀西部広域水道企業団</t>
    <rPh sb="0" eb="2">
      <t>サガ</t>
    </rPh>
    <rPh sb="2" eb="4">
      <t>セイブ</t>
    </rPh>
    <rPh sb="4" eb="6">
      <t>コウイキ</t>
    </rPh>
    <rPh sb="6" eb="8">
      <t>スイドウ</t>
    </rPh>
    <rPh sb="8" eb="10">
      <t>キギョウ</t>
    </rPh>
    <rPh sb="10" eb="11">
      <t>ダン</t>
    </rPh>
    <phoneticPr fontId="10"/>
  </si>
  <si>
    <t>佐賀県西部広域環境組合</t>
    <rPh sb="0" eb="2">
      <t>サガ</t>
    </rPh>
    <rPh sb="2" eb="3">
      <t>ケン</t>
    </rPh>
    <rPh sb="3" eb="5">
      <t>セイブ</t>
    </rPh>
    <rPh sb="5" eb="7">
      <t>コウイキ</t>
    </rPh>
    <rPh sb="7" eb="9">
      <t>カンキョウ</t>
    </rPh>
    <rPh sb="9" eb="11">
      <t>クミアイ</t>
    </rPh>
    <phoneticPr fontId="10"/>
  </si>
  <si>
    <t>佐賀県後期高齢者医療広域連合（一般会計）</t>
    <rPh sb="0" eb="3">
      <t>サガケン</t>
    </rPh>
    <rPh sb="3" eb="5">
      <t>コウキ</t>
    </rPh>
    <rPh sb="5" eb="7">
      <t>コウレイ</t>
    </rPh>
    <rPh sb="7" eb="8">
      <t>シャ</t>
    </rPh>
    <rPh sb="8" eb="10">
      <t>イリョウ</t>
    </rPh>
    <rPh sb="10" eb="12">
      <t>コウイキ</t>
    </rPh>
    <rPh sb="12" eb="14">
      <t>レンゴウ</t>
    </rPh>
    <rPh sb="15" eb="17">
      <t>イッパン</t>
    </rPh>
    <rPh sb="17" eb="19">
      <t>カイケイ</t>
    </rPh>
    <phoneticPr fontId="10"/>
  </si>
  <si>
    <t>佐賀県後期高齢者医療広域連合（特別会計）</t>
    <rPh sb="0" eb="3">
      <t>サガケン</t>
    </rPh>
    <rPh sb="3" eb="5">
      <t>コウキ</t>
    </rPh>
    <rPh sb="5" eb="7">
      <t>コウレイ</t>
    </rPh>
    <rPh sb="7" eb="8">
      <t>シャ</t>
    </rPh>
    <rPh sb="8" eb="10">
      <t>イリョウ</t>
    </rPh>
    <rPh sb="10" eb="12">
      <t>コウイキ</t>
    </rPh>
    <rPh sb="12" eb="14">
      <t>レンゴウ</t>
    </rPh>
    <rPh sb="15" eb="17">
      <t>トクベツ</t>
    </rPh>
    <rPh sb="17" eb="19">
      <t>カイケイ</t>
    </rPh>
    <phoneticPr fontId="10"/>
  </si>
  <si>
    <t>佐賀県市町総合事務組合（一般会計）</t>
    <rPh sb="0" eb="3">
      <t>サガケン</t>
    </rPh>
    <rPh sb="3" eb="5">
      <t>シチョウ</t>
    </rPh>
    <rPh sb="5" eb="7">
      <t>ソウゴウ</t>
    </rPh>
    <rPh sb="7" eb="9">
      <t>ジム</t>
    </rPh>
    <rPh sb="9" eb="11">
      <t>クミアイ</t>
    </rPh>
    <rPh sb="12" eb="14">
      <t>イッパン</t>
    </rPh>
    <rPh sb="14" eb="16">
      <t>カイケイ</t>
    </rPh>
    <phoneticPr fontId="10"/>
  </si>
  <si>
    <t>佐賀県市町総合事務組合（特別会計）</t>
    <rPh sb="0" eb="3">
      <t>サガケン</t>
    </rPh>
    <rPh sb="3" eb="5">
      <t>シチョウ</t>
    </rPh>
    <rPh sb="5" eb="7">
      <t>ソウゴウ</t>
    </rPh>
    <rPh sb="7" eb="9">
      <t>ジム</t>
    </rPh>
    <rPh sb="9" eb="11">
      <t>クミアイ</t>
    </rPh>
    <rPh sb="12" eb="14">
      <t>トクベツ</t>
    </rPh>
    <rPh sb="14" eb="16">
      <t>カイケイ</t>
    </rPh>
    <phoneticPr fontId="10"/>
  </si>
  <si>
    <t>杵東地区衛生処理組合</t>
    <rPh sb="0" eb="1">
      <t>キネ</t>
    </rPh>
    <rPh sb="1" eb="2">
      <t>ヒガシ</t>
    </rPh>
    <rPh sb="2" eb="4">
      <t>チク</t>
    </rPh>
    <rPh sb="4" eb="6">
      <t>エイセイ</t>
    </rPh>
    <rPh sb="6" eb="8">
      <t>ショリ</t>
    </rPh>
    <rPh sb="8" eb="10">
      <t>クミアイ</t>
    </rPh>
    <phoneticPr fontId="10"/>
  </si>
  <si>
    <t>ふるさと応援寄附金基金</t>
  </si>
  <si>
    <t>公共施設整備基金</t>
  </si>
  <si>
    <t>灌漑用水ポンプ施設維持管理事業基金</t>
  </si>
  <si>
    <t>地域福祉基金</t>
  </si>
  <si>
    <t>空家再建促進基金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</si>
  <si>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</si>
  <si>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</si>
  <si>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将来負担額に対し充当可能財源等が上回っているため、令和６年度の将来負担比率は算定されない。
　小中一貫校舎建設に係る地方債の償還により地方債残高が減少したことや、ふるさと応援寄附金基金等の充当可能基金の増加が要因だと考える。
　地方債については今後減少する見込みであるが、資産の老朽化が進んでおり、公共施設の更新に係る地方債借入が計画されているため、充当基金の残高にも注視していく。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</si>
  <si>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</si>
  <si>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</si>
  <si>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</si>
  <si>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</si>
  <si>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</si>
  <si>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</si>
  <si>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</si>
  <si>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実質公債費比率については、類似団体と比較すると1.1ポイント下回っている。
　地方債の償還金額は令和５年度と比較して減少し、小中一貫校建設事業に係る地方債の一部が満期償還を迎えたため、実質公債費比率は前年から0.４ポイント減少した。
　小中一貫校建設事業に係る過疎対策事業債の償還が令和8年度で満期となるため、それまでの実質公債費比率はほぼ横ばいで推移し、その後一時的に減少するが、体育館や公営住宅等の更新事業に伴い増加するものと見込む。</t>
    <rPh sb="63" eb="65">
      <t>ショウチュウ</t>
    </rPh>
    <rPh sb="65" eb="67">
      <t>イッカン</t>
    </rPh>
    <rPh sb="67" eb="68">
      <t>コウ</t>
    </rPh>
    <rPh sb="68" eb="70">
      <t>ケンセツ</t>
    </rPh>
    <rPh sb="70" eb="72">
      <t>ジギョウ</t>
    </rPh>
    <rPh sb="73" eb="74">
      <t>カカ</t>
    </rPh>
    <rPh sb="75" eb="78">
      <t>チホウサイ</t>
    </rPh>
    <rPh sb="79" eb="81">
      <t>イチブ</t>
    </rPh>
    <rPh sb="82" eb="84">
      <t>マンキ</t>
    </rPh>
    <rPh sb="84" eb="86">
      <t>ショウカン</t>
    </rPh>
    <rPh sb="87" eb="88">
      <t>ムカ</t>
    </rPh>
    <rPh sb="112" eb="114">
      <t>ゲンショウ</t>
    </rPh>
    <rPh sb="129" eb="130">
      <t>カカ</t>
    </rPh>
    <rPh sb="131" eb="133">
      <t>カソ</t>
    </rPh>
    <rPh sb="133" eb="135">
      <t>タイサク</t>
    </rPh>
    <rPh sb="135" eb="137">
      <t>ジギョウ</t>
    </rPh>
    <rPh sb="137" eb="138">
      <t>サイ</t>
    </rPh>
    <rPh sb="139" eb="141">
      <t>ショウカン</t>
    </rPh>
    <rPh sb="148" eb="150">
      <t>マンキ</t>
    </rPh>
    <rPh sb="161" eb="163">
      <t>ジッシツ</t>
    </rPh>
    <rPh sb="165" eb="166">
      <t>ヒ</t>
    </rPh>
    <rPh sb="181" eb="182">
      <t>ゴ</t>
    </rPh>
    <rPh sb="182" eb="185">
      <t>イチジテキ</t>
    </rPh>
    <rPh sb="186" eb="188">
      <t>ゲンショウ</t>
    </rPh>
    <rPh sb="192" eb="195">
      <t>タイイクカン</t>
    </rPh>
    <rPh sb="196" eb="198">
      <t>コウエイ</t>
    </rPh>
    <rPh sb="198" eb="200">
      <t>ジュウタク</t>
    </rPh>
    <rPh sb="200" eb="201">
      <t>トウ</t>
    </rPh>
    <rPh sb="202" eb="204">
      <t>コウシン</t>
    </rPh>
    <rPh sb="204" eb="206">
      <t>ジギョウ</t>
    </rPh>
    <rPh sb="207" eb="208">
      <t>トモナ</t>
    </rPh>
    <rPh sb="209" eb="211">
      <t>ゾウカ</t>
    </rPh>
    <rPh sb="216" eb="218">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</si>
</sst>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HG丸ｺﾞｼｯｸM-PRO"/>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medium">
        <color indexed="64"/>
      </left>
      <right/>
      <top style="thin">
        <color indexed="64"/>
      </top>
      <bottom style="medium">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8" xfId="15" applyNumberFormat="1" applyFont="1" applyFill="1" applyBorder="1" applyAlignment="1" applyProtection="1">
      <alignment horizontal="right" vertical="center" shrinkToFit="1"/>
      <protection locked="0"/>
    </xf>
    <xf numFmtId="177" fontId="34" fillId="8" borderId="149"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30" xfId="15" applyFont="1" applyFill="1" applyBorder="1" applyAlignment="1" applyProtection="1">
      <alignment horizontal="left" vertical="center" shrinkToFit="1"/>
      <protection locked="0"/>
    </xf>
    <xf numFmtId="0" fontId="34" fillId="8" borderId="18" xfId="15" applyFont="1" applyFill="1" applyBorder="1" applyAlignment="1" applyProtection="1">
      <alignment horizontal="left" vertical="center" shrinkToFit="1"/>
      <protection locked="0"/>
    </xf>
    <xf numFmtId="0" fontId="34" fillId="8" borderId="19" xfId="15" applyFont="1" applyFill="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44E792-CE0D-4389-A5AA-F0C8D5406F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0A51-42C7-AB54-1BB36158E1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78241</c:v>
                </c:pt>
                <c:pt idx="1">
                  <c:v>76064</c:v>
                </c:pt>
                <c:pt idx="2">
                  <c:v>105926</c:v>
                </c:pt>
                <c:pt idx="3">
                  <c:v>65082</c:v>
                </c:pt>
                <c:pt idx="4">
                  <c:v>61980</c:v>
                </c:pt>
              </c:numCache>
            </c:numRef>
          </c:val>
          <c:smooth val="0"/>
          <c:extLst>
            <c:ext xmlns:c16="http://schemas.microsoft.com/office/drawing/2014/chart" uri="{C3380CC4-5D6E-409C-BE32-E72D297353CC}">
              <c16:uniqueId val="{00000001-0A51-42C7-AB54-1BB36158E1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2.19</c:v>
                </c:pt>
                <c:pt idx="1">
                  <c:v>6.49</c:v>
                </c:pt>
                <c:pt idx="2">
                  <c:v>6.83</c:v>
                </c:pt>
                <c:pt idx="3">
                  <c:v>4.95</c:v>
                </c:pt>
                <c:pt idx="4">
                  <c:v>5.41</c:v>
                </c:pt>
              </c:numCache>
            </c:numRef>
          </c:val>
          <c:extLst>
            <c:ext xmlns:c16="http://schemas.microsoft.com/office/drawing/2014/chart" uri="{C3380CC4-5D6E-409C-BE32-E72D297353CC}">
              <c16:uniqueId val="{00000000-961B-42A6-98C5-0A97366C91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41.13</c:v>
                </c:pt>
                <c:pt idx="1">
                  <c:v>39.06</c:v>
                </c:pt>
                <c:pt idx="2">
                  <c:v>42.94</c:v>
                </c:pt>
                <c:pt idx="3">
                  <c:v>43.17</c:v>
                </c:pt>
                <c:pt idx="4">
                  <c:v>42.38</c:v>
                </c:pt>
              </c:numCache>
            </c:numRef>
          </c:val>
          <c:extLst>
            <c:ext xmlns:c16="http://schemas.microsoft.com/office/drawing/2014/chart" uri="{C3380CC4-5D6E-409C-BE32-E72D297353CC}">
              <c16:uniqueId val="{00000001-961B-42A6-98C5-0A97366C91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-7.79</c:v>
                </c:pt>
                <c:pt idx="1">
                  <c:v>3.32</c:v>
                </c:pt>
                <c:pt idx="2">
                  <c:v>0.28999999999999998</c:v>
                </c:pt>
                <c:pt idx="3">
                  <c:v>-5.57</c:v>
                </c:pt>
                <c:pt idx="4">
                  <c:v>-1.85</c:v>
                </c:pt>
              </c:numCache>
            </c:numRef>
          </c:val>
          <c:smooth val="0"/>
          <c:extLst>
            <c:ext xmlns:c16="http://schemas.microsoft.com/office/drawing/2014/chart" uri="{C3380CC4-5D6E-409C-BE32-E72D297353CC}">
              <c16:uniqueId val="{00000002-961B-42A6-98C5-0A97366C91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17F-4B0D-A356-44ECA67168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17F-4B0D-A356-44ECA67168F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17F-4B0D-A356-44ECA67168F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17F-4B0D-A356-44ECA67168F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17F-4B0D-A356-44ECA67168FA}"/>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17F-4B0D-A356-44ECA67168FA}"/>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6-917F-4B0D-A356-44ECA67168FA}"/>
            </c:ext>
          </c:extLst>
        </c:ser>
        <c:ser>
          <c:idx val="7"/>
          <c:order val="7"/>
          <c:tx>
            <c:strRef>
              <c:f>データシート!$A$34</c:f>
              <c:strCache>
                <c:ptCount val="1"/>
                <c:pt idx="0">
                  <c:v>灌漑用水ポンプ施設維持管理事業特別会計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7-917F-4B0D-A356-44ECA67168FA}"/>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c:v>
                </c:pt>
                <c:pt idx="2">
                  <c:v>#N/A</c:v>
                </c:pt>
                <c:pt idx="3">
                  <c:v>1.1499999999999999</c:v>
                </c:pt>
                <c:pt idx="4">
                  <c:v>#N/A</c:v>
                </c:pt>
                <c:pt idx="5">
                  <c:v>2.34</c:v>
                </c:pt>
                <c:pt idx="6">
                  <c:v>#N/A</c:v>
                </c:pt>
                <c:pt idx="7">
                  <c:v>2.89</c:v>
                </c:pt>
                <c:pt idx="8">
                  <c:v>#N/A</c:v>
                </c:pt>
                <c:pt idx="9">
                  <c:v>1.39</c:v>
                </c:pt>
              </c:numCache>
            </c:numRef>
          </c:val>
          <c:extLst>
            <c:ext xmlns:c16="http://schemas.microsoft.com/office/drawing/2014/chart" uri="{C3380CC4-5D6E-409C-BE32-E72D297353CC}">
              <c16:uniqueId val="{00000008-917F-4B0D-A356-44ECA67168F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2.19</c:v>
                </c:pt>
                <c:pt idx="2">
                  <c:v>#N/A</c:v>
                </c:pt>
                <c:pt idx="3">
                  <c:v>6.49</c:v>
                </c:pt>
                <c:pt idx="4">
                  <c:v>#N/A</c:v>
                </c:pt>
                <c:pt idx="5">
                  <c:v>6.83</c:v>
                </c:pt>
                <c:pt idx="6">
                  <c:v>#N/A</c:v>
                </c:pt>
                <c:pt idx="7">
                  <c:v>4.9400000000000004</c:v>
                </c:pt>
                <c:pt idx="8">
                  <c:v>#N/A</c:v>
                </c:pt>
                <c:pt idx="9">
                  <c:v>5.41</c:v>
                </c:pt>
              </c:numCache>
            </c:numRef>
          </c:val>
          <c:extLst>
            <c:ext xmlns:c16="http://schemas.microsoft.com/office/drawing/2014/chart" uri="{C3380CC4-5D6E-409C-BE32-E72D297353CC}">
              <c16:uniqueId val="{00000009-917F-4B0D-A356-44ECA67168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553</c:v>
                </c:pt>
                <c:pt idx="5">
                  <c:v>552</c:v>
                </c:pt>
                <c:pt idx="8">
                  <c:v>527</c:v>
                </c:pt>
                <c:pt idx="11">
                  <c:v>458</c:v>
                </c:pt>
                <c:pt idx="14">
                  <c:v>471</c:v>
                </c:pt>
              </c:numCache>
            </c:numRef>
          </c:val>
          <c:extLst>
            <c:ext xmlns:c16="http://schemas.microsoft.com/office/drawing/2014/chart" uri="{C3380CC4-5D6E-409C-BE32-E72D297353CC}">
              <c16:uniqueId val="{00000000-7015-470C-ACAD-0815455CB6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015-470C-ACAD-0815455CB6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015-470C-ACAD-0815455CB6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c:v>
                </c:pt>
                <c:pt idx="3">
                  <c:v>25</c:v>
                </c:pt>
                <c:pt idx="6">
                  <c:v>27</c:v>
                </c:pt>
                <c:pt idx="9">
                  <c:v>28</c:v>
                </c:pt>
                <c:pt idx="12">
                  <c:v>29</c:v>
                </c:pt>
              </c:numCache>
            </c:numRef>
          </c:val>
          <c:extLst>
            <c:ext xmlns:c16="http://schemas.microsoft.com/office/drawing/2014/chart" uri="{C3380CC4-5D6E-409C-BE32-E72D297353CC}">
              <c16:uniqueId val="{00000003-7015-470C-ACAD-0815455CB6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015-470C-ACAD-0815455CB6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015-470C-ACAD-0815455CB6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15-470C-ACAD-0815455CB6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684</c:v>
                </c:pt>
                <c:pt idx="3">
                  <c:v>694</c:v>
                </c:pt>
                <c:pt idx="6">
                  <c:v>658</c:v>
                </c:pt>
                <c:pt idx="9">
                  <c:v>606</c:v>
                </c:pt>
                <c:pt idx="12">
                  <c:v>594</c:v>
                </c:pt>
              </c:numCache>
            </c:numRef>
          </c:val>
          <c:extLst>
            <c:ext xmlns:c16="http://schemas.microsoft.com/office/drawing/2014/chart" uri="{C3380CC4-5D6E-409C-BE32-E72D297353CC}">
              <c16:uniqueId val="{00000007-7015-470C-ACAD-0815455CB6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158</c:v>
                </c:pt>
                <c:pt idx="2">
                  <c:v>#N/A</c:v>
                </c:pt>
                <c:pt idx="3">
                  <c:v>#N/A</c:v>
                </c:pt>
                <c:pt idx="4">
                  <c:v>167</c:v>
                </c:pt>
                <c:pt idx="5">
                  <c:v>#N/A</c:v>
                </c:pt>
                <c:pt idx="6">
                  <c:v>#N/A</c:v>
                </c:pt>
                <c:pt idx="7">
                  <c:v>158</c:v>
                </c:pt>
                <c:pt idx="8">
                  <c:v>#N/A</c:v>
                </c:pt>
                <c:pt idx="9">
                  <c:v>#N/A</c:v>
                </c:pt>
                <c:pt idx="10">
                  <c:v>176</c:v>
                </c:pt>
                <c:pt idx="11">
                  <c:v>#N/A</c:v>
                </c:pt>
                <c:pt idx="12">
                  <c:v>#N/A</c:v>
                </c:pt>
                <c:pt idx="13">
                  <c:v>152</c:v>
                </c:pt>
                <c:pt idx="14">
                  <c:v>#N/A</c:v>
                </c:pt>
              </c:numCache>
            </c:numRef>
          </c:val>
          <c:smooth val="0"/>
          <c:extLst>
            <c:ext xmlns:c16="http://schemas.microsoft.com/office/drawing/2014/chart" uri="{C3380CC4-5D6E-409C-BE32-E72D297353CC}">
              <c16:uniqueId val="{00000008-7015-470C-ACAD-0815455CB6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3875</c:v>
                </c:pt>
                <c:pt idx="5">
                  <c:v>3796</c:v>
                </c:pt>
                <c:pt idx="8">
                  <c:v>3722</c:v>
                </c:pt>
                <c:pt idx="11">
                  <c:v>3501</c:v>
                </c:pt>
                <c:pt idx="14">
                  <c:v>3285</c:v>
                </c:pt>
              </c:numCache>
            </c:numRef>
          </c:val>
          <c:extLst>
            <c:ext xmlns:c16="http://schemas.microsoft.com/office/drawing/2014/chart" uri="{C3380CC4-5D6E-409C-BE32-E72D297353CC}">
              <c16:uniqueId val="{00000000-E3E5-45DC-A41C-5E173E2F97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c:v>
                </c:pt>
                <c:pt idx="5">
                  <c:v>33</c:v>
                </c:pt>
                <c:pt idx="8">
                  <c:v>28</c:v>
                </c:pt>
                <c:pt idx="11">
                  <c:v>19</c:v>
                </c:pt>
                <c:pt idx="14">
                  <c:v>14</c:v>
                </c:pt>
              </c:numCache>
            </c:numRef>
          </c:val>
          <c:extLst>
            <c:ext xmlns:c16="http://schemas.microsoft.com/office/drawing/2014/chart" uri="{C3380CC4-5D6E-409C-BE32-E72D297353CC}">
              <c16:uniqueId val="{00000001-E3E5-45DC-A41C-5E173E2F97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3925</c:v>
                </c:pt>
                <c:pt idx="5">
                  <c:v>4164</c:v>
                </c:pt>
                <c:pt idx="8">
                  <c:v>4611</c:v>
                </c:pt>
                <c:pt idx="11">
                  <c:v>5010</c:v>
                </c:pt>
                <c:pt idx="14">
                  <c:v>5038</c:v>
                </c:pt>
              </c:numCache>
            </c:numRef>
          </c:val>
          <c:extLst>
            <c:ext xmlns:c16="http://schemas.microsoft.com/office/drawing/2014/chart" uri="{C3380CC4-5D6E-409C-BE32-E72D297353CC}">
              <c16:uniqueId val="{00000002-E3E5-45DC-A41C-5E173E2F97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3E5-45DC-A41C-5E173E2F97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3E5-45DC-A41C-5E173E2F97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E5-45DC-A41C-5E173E2F97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898</c:v>
                </c:pt>
                <c:pt idx="3">
                  <c:v>740</c:v>
                </c:pt>
                <c:pt idx="6">
                  <c:v>756</c:v>
                </c:pt>
                <c:pt idx="9">
                  <c:v>788</c:v>
                </c:pt>
                <c:pt idx="12">
                  <c:v>801</c:v>
                </c:pt>
              </c:numCache>
            </c:numRef>
          </c:val>
          <c:extLst>
            <c:ext xmlns:c16="http://schemas.microsoft.com/office/drawing/2014/chart" uri="{C3380CC4-5D6E-409C-BE32-E72D297353CC}">
              <c16:uniqueId val="{00000006-E3E5-45DC-A41C-5E173E2F97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353</c:v>
                </c:pt>
                <c:pt idx="3">
                  <c:v>939</c:v>
                </c:pt>
                <c:pt idx="6">
                  <c:v>872</c:v>
                </c:pt>
                <c:pt idx="9">
                  <c:v>559</c:v>
                </c:pt>
                <c:pt idx="12">
                  <c:v>392</c:v>
                </c:pt>
              </c:numCache>
            </c:numRef>
          </c:val>
          <c:extLst>
            <c:ext xmlns:c16="http://schemas.microsoft.com/office/drawing/2014/chart" uri="{C3380CC4-5D6E-409C-BE32-E72D297353CC}">
              <c16:uniqueId val="{00000007-E3E5-45DC-A41C-5E173E2F97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E3E5-45DC-A41C-5E173E2F97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3E5-45DC-A41C-5E173E2F97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4836</c:v>
                </c:pt>
                <c:pt idx="3">
                  <c:v>4794</c:v>
                </c:pt>
                <c:pt idx="6">
                  <c:v>4785</c:v>
                </c:pt>
                <c:pt idx="9">
                  <c:v>4519</c:v>
                </c:pt>
                <c:pt idx="12">
                  <c:v>4250</c:v>
                </c:pt>
              </c:numCache>
            </c:numRef>
          </c:val>
          <c:extLst>
            <c:ext xmlns:c16="http://schemas.microsoft.com/office/drawing/2014/chart" uri="{C3380CC4-5D6E-409C-BE32-E72D297353CC}">
              <c16:uniqueId val="{0000000A-E3E5-45DC-A41C-5E173E2F97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3E5-45DC-A41C-5E173E2F97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1155</c:v>
                </c:pt>
                <c:pt idx="1">
                  <c:v>1157</c:v>
                </c:pt>
                <c:pt idx="2">
                  <c:v>1161</c:v>
                </c:pt>
              </c:numCache>
            </c:numRef>
          </c:val>
          <c:extLst>
            <c:ext xmlns:c16="http://schemas.microsoft.com/office/drawing/2014/chart" uri="{C3380CC4-5D6E-409C-BE32-E72D297353CC}">
              <c16:uniqueId val="{00000000-A870-456D-89C2-DAAFF029BF5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475</c:v>
                </c:pt>
                <c:pt idx="1">
                  <c:v>546</c:v>
                </c:pt>
                <c:pt idx="2">
                  <c:v>648</c:v>
                </c:pt>
              </c:numCache>
            </c:numRef>
          </c:val>
          <c:extLst>
            <c:ext xmlns:c16="http://schemas.microsoft.com/office/drawing/2014/chart" uri="{C3380CC4-5D6E-409C-BE32-E72D297353CC}">
              <c16:uniqueId val="{00000001-A870-456D-89C2-DAAFF029BF5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2980</c:v>
                </c:pt>
                <c:pt idx="1">
                  <c:v>3307</c:v>
                </c:pt>
                <c:pt idx="2">
                  <c:v>3230</c:v>
                </c:pt>
              </c:numCache>
            </c:numRef>
          </c:val>
          <c:extLst>
            <c:ext xmlns:c16="http://schemas.microsoft.com/office/drawing/2014/chart" uri="{C3380CC4-5D6E-409C-BE32-E72D297353CC}">
              <c16:uniqueId val="{00000002-A870-456D-89C2-DAAFF029BF5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{F4926518-3A41-4261-938E-13B1C2AF520B}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EBC-46B2-A15C-C6861DD69B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{BA84754B-9AC5-474C-A795-6C30C5E1C6CE}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BC-46B2-A15C-C6861DD69B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{216B3F31-554F-46C3-A3EF-639645213F54}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BC-46B2-A15C-C6861DD69B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{ED7465A8-1A02-4515-850D-66E8328EBF53}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BC-46B2-A15C-C6861DD69B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{7264F404-0B8E-4779-A1A1-37A76D5F64C6}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BC-46B2-A15C-C6861DD69B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{9371B4B9-F9F5-4CCA-9D77-79755C1DB9B8}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EBC-46B2-A15C-C6861DD69B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{09C86DD6-394E-4827-AD9C-FF3E27F07AF5}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EBC-46B2-A15C-C6861DD69B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{7B5AF6DB-A31A-4279-9101-B0E759958097}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EBC-46B2-A15C-C6861DD69B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{43BAA130-6685-4622-88AC-9CB6431EF6FF}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EBC-46B2-A15C-C6861DD69B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60.7</c:v>
                </c:pt>
                <c:pt idx="16">
                  <c:v>61.1</c:v>
                </c:pt>
                <c:pt idx="24">
                  <c:v>62</c:v>
                </c:pt>
                <c:pt idx="32">
                  <c:v>64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EBC-46B2-A15C-C6861DD69BD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{1AD13B3A-07FA-4A16-BE81-A8D644590B4D}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EBC-46B2-A15C-C6861DD69BD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{468F351A-16D9-40C5-9BED-180E99745276}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BC-46B2-A15C-C6861DD69B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{D5565FB2-3602-4EFC-815C-29463F2AA49B}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BC-46B2-A15C-C6861DD69B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{E057449D-32FD-4EA7-878C-37E51AF147C8}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BC-46B2-A15C-C6861DD69B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{F417BA61-1449-4CE3-8EC5-7EE77E595848}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BC-46B2-A15C-C6861DD69B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{3E6D7822-590D-425D-9896-A9D137272BD5}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EBC-46B2-A15C-C6861DD69B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{B98C4AF4-52E9-4A2B-9B84-26FDF1990B89}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EBC-46B2-A15C-C6861DD69BD7}"/>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{BBB2AB73-1BF5-4BF4-838F-D1C72B8DF55B}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EBC-46B2-A15C-C6861DD69BD7}"/>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{59CBA353-EC02-4ED5-8369-4134215ED60B}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EBC-46B2-A15C-C6861DD69B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EBC-46B2-A15C-C6861DD69BD7}"/>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{E4F5964A-55E9-4A21-B0E6-B6F026DA3FE4}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EFC-46D1-964E-DDAA910FAF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{3CAFC674-8C82-46E4-8FF4-4E1CF1370E5C}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FC-46D1-964E-DDAA910FAF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{C1A0AF30-8A0F-40B6-A902-38A82E8D118B}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FC-46D1-964E-DDAA910FAF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{5EA8AE4E-290E-4AA7-A0E2-6473DEBEF892}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FC-46D1-964E-DDAA910FAF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{F0B6421D-06A8-4C87-B575-2A897F86EF10}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FC-46D1-964E-DDAA910FAF0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{2E9C7459-84C0-4124-932D-01AC945537E4}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EFC-46D1-964E-DDAA910FAF0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{6B939361-37D5-4A06-B6FC-4E0A3BEF2791}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EFC-46D1-964E-DDAA910FAF0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{C31E5513-C433-4B82-9F26-F077E8F16628}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EFC-46D1-964E-DDAA910FAF0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{8DA2F4ED-5504-4B73-9453-057E5622A1F3}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EFC-46D1-964E-DDAA910FAF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7.8</c:v>
                </c:pt>
                <c:pt idx="16">
                  <c:v>7.5</c:v>
                </c:pt>
                <c:pt idx="24">
                  <c:v>7.6</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EFC-46D1-964E-DDAA910FAF0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{F719D5D9-4A60-4049-A363-89E3FCD0CA3B}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EFC-46D1-964E-DDAA910FAF0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{81DDF558-C3E3-441B-A824-00F9F381EDC7}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FC-46D1-964E-DDAA910FAF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{BE700F3A-6BBF-4A5D-A940-94EC31DFA8A2}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FC-46D1-964E-DDAA910FAF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{5A2093CB-0A0F-4B08-8235-9DD627E7E015}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FC-46D1-964E-DDAA910FAF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{BA43DD59-9BBA-46CC-A691-02469C2F5EF9}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FC-46D1-964E-DDAA910FAF0D}"/>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{66E709CB-4A99-42B8-9B9B-AE26D74F7603}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EFC-46D1-964E-DDAA910FAF0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{8D254104-0CCB-4F71-8563-923D5965AFA2}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EFC-46D1-964E-DDAA910FAF0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{57631A54-0397-4596-9C60-EEC31BFF471A}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EFC-46D1-964E-DDAA910FAF0D}"/>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{980F9568-34D6-4B8C-9D1F-88F658D415E5}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EFC-46D1-964E-DDAA910FAF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5EFC-46D1-964E-DDAA910FAF0D}"/>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基準財政収入額は、法人税等の減少により前年から</a:t>
          </a:r>
          <a:r>
            <a:rPr kumimoji="1" lang="en-US" altLang="ja-JP" sz="1300">
              <a:latin typeface="ＭＳ Ｐゴシック" panose="020B0600070205080204" pitchFamily="50" charset="-128"/>
              <a:ea typeface="ＭＳ Ｐゴシック" panose="020B0600070205080204" pitchFamily="50" charset="-128"/>
            </a:rPr>
            <a:t>52,497</a:t>
          </a:r>
          <a:r>
            <a:rPr kumimoji="1" lang="ja-JP" altLang="en-US" sz="1300">
              <a:latin typeface="ＭＳ Ｐゴシック" panose="020B0600070205080204" pitchFamily="50" charset="-128"/>
              <a:ea typeface="ＭＳ Ｐゴシック" panose="020B0600070205080204" pitchFamily="50" charset="-128"/>
            </a:rPr>
            <a:t>千円減少し、基準財政需要額は、臨時経済対策費等の増加により前年から</a:t>
          </a:r>
          <a:r>
            <a:rPr kumimoji="1" lang="en-US" altLang="ja-JP" sz="1300">
              <a:latin typeface="ＭＳ Ｐゴシック" panose="020B0600070205080204" pitchFamily="50" charset="-128"/>
              <a:ea typeface="ＭＳ Ｐゴシック" panose="020B0600070205080204" pitchFamily="50" charset="-128"/>
            </a:rPr>
            <a:t>84,990</a:t>
          </a:r>
          <a:r>
            <a:rPr kumimoji="1" lang="ja-JP" altLang="en-US" sz="1300">
              <a:latin typeface="ＭＳ Ｐゴシック" panose="020B0600070205080204" pitchFamily="50" charset="-128"/>
              <a:ea typeface="ＭＳ Ｐゴシック" panose="020B0600070205080204" pitchFamily="50" charset="-128"/>
            </a:rPr>
            <a:t>千円増加した結果、財政力指数は前年と同じ数値となった。</a:t>
          </a:r>
        </a:p>
        <a:p>
          <a:r>
            <a:rPr kumimoji="1" lang="ja-JP" altLang="en-US" sz="1300">
              <a:latin typeface="ＭＳ Ｐゴシック" panose="020B0600070205080204" pitchFamily="50" charset="-128"/>
              <a:ea typeface="ＭＳ Ｐゴシック" panose="020B0600070205080204" pitchFamily="50" charset="-128"/>
            </a:rPr>
            <a:t>　今後も地方税の徴収率を高く維持し、移住・定住促進事業による税収の増額を図り、財政基盤の強化に努める。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28222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0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28222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36988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歳出経常一般財源は、人件費等の増により前年から</a:t>
          </a:r>
          <a:r>
            <a:rPr kumimoji="1" lang="en-US" altLang="ja-JP" sz="1300">
              <a:latin typeface="ＭＳ Ｐゴシック" panose="020B0600070205080204" pitchFamily="50" charset="-128"/>
              <a:ea typeface="ＭＳ Ｐゴシック" panose="020B0600070205080204" pitchFamily="50" charset="-128"/>
            </a:rPr>
            <a:t>84,099</a:t>
          </a:r>
          <a:r>
            <a:rPr kumimoji="1" lang="ja-JP" altLang="en-US" sz="1300">
              <a:latin typeface="ＭＳ Ｐゴシック" panose="020B0600070205080204" pitchFamily="50" charset="-128"/>
              <a:ea typeface="ＭＳ Ｐゴシック" panose="020B0600070205080204" pitchFamily="50" charset="-128"/>
            </a:rPr>
            <a:t>千円増加し、歳入経常一般財源は、普通交付税等の増により前年から</a:t>
          </a:r>
          <a:r>
            <a:rPr kumimoji="1" lang="en-US" altLang="ja-JP" sz="1300">
              <a:latin typeface="ＭＳ Ｐゴシック" panose="020B0600070205080204" pitchFamily="50" charset="-128"/>
              <a:ea typeface="ＭＳ Ｐゴシック" panose="020B0600070205080204" pitchFamily="50" charset="-128"/>
            </a:rPr>
            <a:t>156,884</a:t>
          </a:r>
          <a:r>
            <a:rPr kumimoji="1" lang="ja-JP" altLang="en-US" sz="1300">
              <a:latin typeface="ＭＳ Ｐゴシック" panose="020B0600070205080204" pitchFamily="50" charset="-128"/>
              <a:ea typeface="ＭＳ Ｐゴシック" panose="020B0600070205080204" pitchFamily="50" charset="-128"/>
            </a:rPr>
            <a:t>千円増加した結果、経常収支比率が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地方税の大きな増収も厳しいと思われるため、物件費及び補助費等の抑制を図っていく。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73152</xdr:rowOff>
    </xdr:from>
    <xdr:to>
      <xdr:col>23</xdr:col>
      <xdr:colOff>133350</xdr:colOff>
      <xdr:row>64</xdr:row>
      <xdr:rowOff>169672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45952"/>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85344</xdr:rowOff>
    </xdr:from>
    <xdr:to>
      <xdr:col>19</xdr:col>
      <xdr:colOff>133350</xdr:colOff>
      <xdr:row>64</xdr:row>
      <xdr:rowOff>169672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86694"/>
          <a:ext cx="889000" cy="2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85344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6739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66040</xdr:rowOff>
    </xdr:from>
    <xdr:to>
      <xdr:col>11</xdr:col>
      <xdr:colOff>31750</xdr:colOff>
      <xdr:row>65</xdr:row>
      <xdr:rowOff>128524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67390"/>
          <a:ext cx="889000" cy="4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165879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6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118872</xdr:rowOff>
    </xdr:from>
    <xdr:to>
      <xdr:col>19</xdr:col>
      <xdr:colOff>184150</xdr:colOff>
      <xdr:row>65</xdr:row>
      <xdr:rowOff>49022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33799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7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34544</xdr:rowOff>
    </xdr:from>
    <xdr:to>
      <xdr:col>15</xdr:col>
      <xdr:colOff>133350</xdr:colOff>
      <xdr:row>63</xdr:row>
      <xdr:rowOff>136144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15240</xdr:rowOff>
    </xdr:from>
    <xdr:to>
      <xdr:col>11</xdr:col>
      <xdr:colOff>82550</xdr:colOff>
      <xdr:row>63</xdr:row>
      <xdr:rowOff>116840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101617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77724</xdr:rowOff>
    </xdr:from>
    <xdr:to>
      <xdr:col>7</xdr:col>
      <xdr:colOff>31750</xdr:colOff>
      <xdr:row>66</xdr:row>
      <xdr:rowOff>7874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164101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30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[264,832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人件費は給与改定により前年から</a:t>
          </a:r>
          <a:r>
            <a:rPr kumimoji="1" lang="en-US" altLang="ja-JP" sz="1300">
              <a:latin typeface="ＭＳ Ｐゴシック" panose="020B0600070205080204" pitchFamily="50" charset="-128"/>
              <a:ea typeface="ＭＳ Ｐゴシック" panose="020B0600070205080204" pitchFamily="50" charset="-128"/>
            </a:rPr>
            <a:t>73,988</a:t>
          </a:r>
          <a:r>
            <a:rPr kumimoji="1" lang="ja-JP" altLang="en-US" sz="1300">
              <a:latin typeface="ＭＳ Ｐゴシック" panose="020B0600070205080204" pitchFamily="50" charset="-128"/>
              <a:ea typeface="ＭＳ Ｐゴシック" panose="020B0600070205080204" pitchFamily="50" charset="-128"/>
            </a:rPr>
            <a:t>千円増加したが、物件費でふるさと応援寄附金管理運営事業の減少により前年から</a:t>
          </a:r>
          <a:r>
            <a:rPr kumimoji="1" lang="en-US" altLang="ja-JP" sz="1300">
              <a:latin typeface="ＭＳ Ｐゴシック" panose="020B0600070205080204" pitchFamily="50" charset="-128"/>
              <a:ea typeface="ＭＳ Ｐゴシック" panose="020B0600070205080204" pitchFamily="50" charset="-128"/>
            </a:rPr>
            <a:t>315,515</a:t>
          </a:r>
          <a:r>
            <a:rPr kumimoji="1" lang="ja-JP" altLang="en-US" sz="1300">
              <a:latin typeface="ＭＳ Ｐゴシック" panose="020B0600070205080204" pitchFamily="50" charset="-128"/>
              <a:ea typeface="ＭＳ Ｐゴシック" panose="020B0600070205080204" pitchFamily="50" charset="-128"/>
            </a:rPr>
            <a:t>千円減少した結果、人口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人当たりの金額は前年から</a:t>
          </a:r>
          <a:r>
            <a:rPr kumimoji="1" lang="en-US" altLang="ja-JP" sz="1300">
              <a:latin typeface="ＭＳ Ｐゴシック" panose="020B0600070205080204" pitchFamily="50" charset="-128"/>
              <a:ea typeface="ＭＳ Ｐゴシック" panose="020B0600070205080204" pitchFamily="50" charset="-128"/>
            </a:rPr>
            <a:t>38,531</a:t>
          </a:r>
          <a:r>
            <a:rPr kumimoji="1" lang="ja-JP" altLang="en-US" sz="1300">
              <a:latin typeface="ＭＳ Ｐゴシック" panose="020B0600070205080204" pitchFamily="50" charset="-128"/>
              <a:ea typeface="ＭＳ Ｐゴシック" panose="020B0600070205080204" pitchFamily="50" charset="-128"/>
            </a:rPr>
            <a:t>円減少し、類似団体平均と比べると</a:t>
          </a:r>
          <a:r>
            <a:rPr kumimoji="1" lang="en-US" altLang="ja-JP" sz="1300">
              <a:latin typeface="ＭＳ Ｐゴシック" panose="020B0600070205080204" pitchFamily="50" charset="-128"/>
              <a:ea typeface="ＭＳ Ｐゴシック" panose="020B0600070205080204" pitchFamily="50" charset="-128"/>
            </a:rPr>
            <a:t>95,804</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　今後も適正な管理に努め、コストの低減を図っていく。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121458</xdr:rowOff>
    </xdr:from>
    <xdr:to>
      <xdr:col>23</xdr:col>
      <xdr:colOff>133350</xdr:colOff>
      <xdr:row>81</xdr:row>
      <xdr:rowOff>140053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4008908"/>
          <a:ext cx="838200" cy="1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106236</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36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140053</xdr:rowOff>
    </xdr:from>
    <xdr:to>
      <xdr:col>19</xdr:col>
      <xdr:colOff>133350</xdr:colOff>
      <xdr:row>81</xdr:row>
      <xdr:rowOff>143139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027503"/>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143139</xdr:rowOff>
    </xdr:from>
    <xdr:to>
      <xdr:col>15</xdr:col>
      <xdr:colOff>82550</xdr:colOff>
      <xdr:row>81</xdr:row>
      <xdr:rowOff>164047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2336800" y="14030589"/>
          <a:ext cx="889000" cy="2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144847</xdr:rowOff>
    </xdr:from>
    <xdr:to>
      <xdr:col>11</xdr:col>
      <xdr:colOff>31750</xdr:colOff>
      <xdr:row>81</xdr:row>
      <xdr:rowOff>164047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32297"/>
          <a:ext cx="889000" cy="1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70658</xdr:rowOff>
    </xdr:from>
    <xdr:to>
      <xdr:col>23</xdr:col>
      <xdr:colOff>184150</xdr:colOff>
      <xdr:row>82</xdr:row>
      <xdr:rowOff>808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5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163385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7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89253</xdr:rowOff>
    </xdr:from>
    <xdr:to>
      <xdr:col>19</xdr:col>
      <xdr:colOff>184150</xdr:colOff>
      <xdr:row>82</xdr:row>
      <xdr:rowOff>19403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4180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3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92339</xdr:rowOff>
    </xdr:from>
    <xdr:to>
      <xdr:col>15</xdr:col>
      <xdr:colOff>133350</xdr:colOff>
      <xdr:row>82</xdr:row>
      <xdr:rowOff>22489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7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7266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66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113247</xdr:rowOff>
    </xdr:from>
    <xdr:to>
      <xdr:col>11</xdr:col>
      <xdr:colOff>82550</xdr:colOff>
      <xdr:row>82</xdr:row>
      <xdr:rowOff>43397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0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28174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8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94047</xdr:rowOff>
    </xdr:from>
    <xdr:to>
      <xdr:col>7</xdr:col>
      <xdr:colOff>31750</xdr:colOff>
      <xdr:row>82</xdr:row>
      <xdr:rowOff>24197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8974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67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今後も適切な水準となるよう努める。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54732</xdr:rowOff>
    </xdr:from>
    <xdr:to>
      <xdr:col>81</xdr:col>
      <xdr:colOff>44450</xdr:colOff>
      <xdr:row>85</xdr:row>
      <xdr:rowOff>135164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27982"/>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123673</xdr:rowOff>
    </xdr:from>
    <xdr:to>
      <xdr:col>77</xdr:col>
      <xdr:colOff>44450</xdr:colOff>
      <xdr:row>85</xdr:row>
      <xdr:rowOff>135164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69692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123673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63947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158145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639471"/>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3932</xdr:rowOff>
    </xdr:from>
    <xdr:to>
      <xdr:col>81</xdr:col>
      <xdr:colOff>95250</xdr:colOff>
      <xdr:row>85</xdr:row>
      <xdr:rowOff>105532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20459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22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72873</xdr:rowOff>
    </xdr:from>
    <xdr:to>
      <xdr:col>73</xdr:col>
      <xdr:colOff>44450</xdr:colOff>
      <xdr:row>86</xdr:row>
      <xdr:rowOff>3023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13200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41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107345</xdr:rowOff>
    </xdr:from>
    <xdr:to>
      <xdr:col>64</xdr:col>
      <xdr:colOff>152400</xdr:colOff>
      <xdr:row>86</xdr:row>
      <xdr:rowOff>37495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22272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人口は減少し続けているが、保育園と給食センターを町で運営しており、人口減少と合わせての人員削減は難しく、今後も適正な定員管理に努める。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116036</xdr:rowOff>
    </xdr:from>
    <xdr:to>
      <xdr:col>81</xdr:col>
      <xdr:colOff>44450</xdr:colOff>
      <xdr:row>62</xdr:row>
      <xdr:rowOff>136144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45936"/>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112014</xdr:rowOff>
    </xdr:from>
    <xdr:to>
      <xdr:col>77</xdr:col>
      <xdr:colOff>44450</xdr:colOff>
      <xdr:row>62</xdr:row>
      <xdr:rowOff>116036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4191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79036</xdr:rowOff>
    </xdr:from>
    <xdr:to>
      <xdr:col>72</xdr:col>
      <xdr:colOff>203200</xdr:colOff>
      <xdr:row>62</xdr:row>
      <xdr:rowOff>112014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08936"/>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68580</xdr:rowOff>
    </xdr:from>
    <xdr:to>
      <xdr:col>68</xdr:col>
      <xdr:colOff>152400</xdr:colOff>
      <xdr:row>62</xdr:row>
      <xdr:rowOff>79036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98480"/>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85344</xdr:rowOff>
    </xdr:from>
    <xdr:to>
      <xdr:col>81</xdr:col>
      <xdr:colOff>95250</xdr:colOff>
      <xdr:row>63</xdr:row>
      <xdr:rowOff>15494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57421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6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65236</xdr:rowOff>
    </xdr:from>
    <xdr:to>
      <xdr:col>77</xdr:col>
      <xdr:colOff>95250</xdr:colOff>
      <xdr:row>62</xdr:row>
      <xdr:rowOff>166836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151613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81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61214</xdr:rowOff>
    </xdr:from>
    <xdr:to>
      <xdr:col>73</xdr:col>
      <xdr:colOff>44450</xdr:colOff>
      <xdr:row>62</xdr:row>
      <xdr:rowOff>162814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147591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28236</xdr:rowOff>
    </xdr:from>
    <xdr:to>
      <xdr:col>68</xdr:col>
      <xdr:colOff>203200</xdr:colOff>
      <xdr:row>62</xdr:row>
      <xdr:rowOff>129836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5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114613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44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17780</xdr:rowOff>
    </xdr:from>
    <xdr:to>
      <xdr:col>64</xdr:col>
      <xdr:colOff>152400</xdr:colOff>
      <xdr:row>62</xdr:row>
      <xdr:rowOff>119380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104157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小中一貫校校舎改築事業に係る地方債の元金償還が大きな比率を占め、普通交付税等の影響もあるが、償還が終了する令和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年度までは類似団体程度の率で推移していくものと考える。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98044</xdr:rowOff>
    </xdr:from>
    <xdr:to>
      <xdr:col>81</xdr:col>
      <xdr:colOff>44450</xdr:colOff>
      <xdr:row>40</xdr:row>
      <xdr:rowOff>136652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95604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136652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850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155956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98500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155956</xdr:rowOff>
    </xdr:from>
    <xdr:to>
      <xdr:col>68</xdr:col>
      <xdr:colOff>152400</xdr:colOff>
      <xdr:row>41</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139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63771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5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105156</xdr:rowOff>
    </xdr:from>
    <xdr:to>
      <xdr:col>68</xdr:col>
      <xdr:colOff>203200</xdr:colOff>
      <xdr:row>41</xdr:row>
      <xdr:rowOff>35306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45483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前年度と同じく、充当可能財源等が将来負担額を上回ったため算定されない。</a:t>
          </a:r>
        </a:p>
        <a:p>
          <a:r>
            <a:rPr kumimoji="1" lang="ja-JP" altLang="en-US" sz="1300">
              <a:latin typeface="ＭＳ Ｐゴシック" panose="020B0600070205080204" pitchFamily="50" charset="-128"/>
              <a:ea typeface="ＭＳ Ｐゴシック" panose="020B0600070205080204" pitchFamily="50" charset="-128"/>
            </a:rPr>
            <a:t>　今後も充当可能基金残高の推移等をみながら事業の選択を行い、比率の維持に努める。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給与改定等の増加により、前年から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ポイント上昇している。</a:t>
          </a:r>
        </a:p>
        <a:p>
          <a:r>
            <a:rPr kumimoji="1" lang="ja-JP" altLang="en-US" sz="1300">
              <a:latin typeface="ＭＳ Ｐゴシック" panose="020B0600070205080204" pitchFamily="50" charset="-128"/>
              <a:ea typeface="ＭＳ Ｐゴシック" panose="020B0600070205080204" pitchFamily="50" charset="-128"/>
            </a:rPr>
            <a:t>　類似団体平均を上回って推移しているが、これは給食センターと保育所を直営で行っているため人件費の割合が高くなっている。</a:t>
          </a:r>
        </a:p>
        <a:p>
          <a:r>
            <a:rPr kumimoji="1" lang="ja-JP" altLang="en-US" sz="1300">
              <a:latin typeface="ＭＳ Ｐゴシック" panose="020B0600070205080204" pitchFamily="50" charset="-128"/>
              <a:ea typeface="ＭＳ Ｐゴシック" panose="020B0600070205080204" pitchFamily="50" charset="-128"/>
            </a:rPr>
            <a:t>　今後も行政サービスの提供方法を検討しながら適正な人員管理に努める。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104140</xdr:rowOff>
    </xdr:from>
    <xdr:to>
      <xdr:col>24</xdr:col>
      <xdr:colOff>25400</xdr:colOff>
      <xdr:row>38</xdr:row>
      <xdr:rowOff>154432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1924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865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38</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186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21844</xdr:rowOff>
    </xdr:from>
    <xdr:to>
      <xdr:col>11</xdr:col>
      <xdr:colOff>9525</xdr:colOff>
      <xdr:row>38</xdr:row>
      <xdr:rowOff>149860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69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103632</xdr:rowOff>
    </xdr:from>
    <xdr:to>
      <xdr:col>24</xdr:col>
      <xdr:colOff>76200</xdr:colOff>
      <xdr:row>39</xdr:row>
      <xdr:rowOff>33782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75709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142494</xdr:rowOff>
    </xdr:from>
    <xdr:to>
      <xdr:col>11</xdr:col>
      <xdr:colOff>60325</xdr:colOff>
      <xdr:row>38</xdr:row>
      <xdr:rowOff>72644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57421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99060</xdr:rowOff>
    </xdr:from>
    <xdr:to>
      <xdr:col>6</xdr:col>
      <xdr:colOff>171450</xdr:colOff>
      <xdr:row>39</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13987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引き続き需用費等の支出を抑制し、今後も歳出の抑制に努める。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xdr:rowOff>
    </xdr:from>
    <xdr:to>
      <xdr:col>82</xdr:col>
      <xdr:colOff>107950</xdr:colOff>
      <xdr:row>15</xdr:row>
      <xdr:rowOff>16510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5768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153670</xdr:rowOff>
    </xdr:from>
    <xdr:to>
      <xdr:col>78</xdr:col>
      <xdr:colOff>69850</xdr:colOff>
      <xdr:row>15</xdr:row>
      <xdr:rowOff>5080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5539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14</xdr:row>
      <xdr:rowOff>153670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273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27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137160</xdr:rowOff>
    </xdr:from>
    <xdr:to>
      <xdr:col>82</xdr:col>
      <xdr:colOff>158750</xdr:colOff>
      <xdr:row>15</xdr:row>
      <xdr:rowOff>67310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45737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4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125730</xdr:rowOff>
    </xdr:from>
    <xdr:to>
      <xdr:col>78</xdr:col>
      <xdr:colOff>120650</xdr:colOff>
      <xdr:row>15</xdr:row>
      <xdr:rowOff>55880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2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66057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294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102870</xdr:rowOff>
    </xdr:from>
    <xdr:to>
      <xdr:col>74</xdr:col>
      <xdr:colOff>31750</xdr:colOff>
      <xdr:row>15</xdr:row>
      <xdr:rowOff>33020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43197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7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推移しているが、これは障害者自立支援給付費に係る対象者の増加や、町の政策で、子どもの医療費助成を高校生まで行っていること、出生祝金を県内最高水準で支給していること等によるものと考えられる。</a:t>
          </a:r>
        </a:p>
        <a:p>
          <a:r>
            <a:rPr kumimoji="1" lang="ja-JP" altLang="en-US" sz="1300">
              <a:latin typeface="ＭＳ Ｐゴシック" panose="020B0600070205080204" pitchFamily="50" charset="-128"/>
              <a:ea typeface="ＭＳ Ｐゴシック" panose="020B0600070205080204" pitchFamily="50" charset="-128"/>
            </a:rPr>
            <a:t>　今後も各種給付金等の内容を精査し、必要な方に必要なサービスが行き届くよう努める。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31750</xdr:rowOff>
    </xdr:from>
    <xdr:to>
      <xdr:col>24</xdr:col>
      <xdr:colOff>25400</xdr:colOff>
      <xdr:row>58</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975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88900</xdr:rowOff>
    </xdr:from>
    <xdr:to>
      <xdr:col>19</xdr:col>
      <xdr:colOff>187325</xdr:colOff>
      <xdr:row>58</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8615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842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842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152400</xdr:rowOff>
    </xdr:from>
    <xdr:to>
      <xdr:col>24</xdr:col>
      <xdr:colOff>76200</xdr:colOff>
      <xdr:row>58</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124477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19050</xdr:rowOff>
    </xdr:from>
    <xdr:to>
      <xdr:col>20</xdr:col>
      <xdr:colOff>38100</xdr:colOff>
      <xdr:row>58</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後期高齢者医療広域連合・療養給付費負担金等の減により、繰出金が前年から</a:t>
          </a:r>
          <a:r>
            <a:rPr kumimoji="1" lang="en-US" altLang="ja-JP" sz="1300">
              <a:latin typeface="ＭＳ Ｐゴシック" panose="020B0600070205080204" pitchFamily="50" charset="-128"/>
              <a:ea typeface="ＭＳ Ｐゴシック" panose="020B0600070205080204" pitchFamily="50" charset="-128"/>
            </a:rPr>
            <a:t>23,327</a:t>
          </a:r>
          <a:r>
            <a:rPr kumimoji="1" lang="ja-JP" altLang="en-US" sz="1300">
              <a:latin typeface="ＭＳ Ｐゴシック" panose="020B0600070205080204" pitchFamily="50" charset="-128"/>
              <a:ea typeface="ＭＳ Ｐゴシック" panose="020B0600070205080204" pitchFamily="50" charset="-128"/>
            </a:rPr>
            <a:t>千円減少した結果、前年から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今後も他事業会計の財政状況を注視し、繰出金の負担が普通会計を圧迫しないよう努める。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142240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644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43180</xdr:rowOff>
    </xdr:from>
    <xdr:to>
      <xdr:col>78</xdr:col>
      <xdr:colOff>69850</xdr:colOff>
      <xdr:row>58</xdr:row>
      <xdr:rowOff>142240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9872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43180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97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58</xdr:row>
      <xdr:rowOff>111760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979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163830</xdr:rowOff>
    </xdr:from>
    <xdr:to>
      <xdr:col>74</xdr:col>
      <xdr:colOff>31750</xdr:colOff>
      <xdr:row>58</xdr:row>
      <xdr:rowOff>93980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104157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70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一部事務組合等に対する負担金などの増減により数値の増減はあるが、事業の選択・整理を図り、歳出の抑制に努める。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077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1711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35</xdr:row>
      <xdr:rowOff>170434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117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170434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1117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類似団体平均を上回って推移しているが、これは小中一貫校校舎改築事業に係る地方債の元利償還が大きな比率を占めるためであり、償還が終了する令和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年度までは高い数値で推移していくと考える。</a:t>
          </a:r>
        </a:p>
        <a:p>
          <a:r>
            <a:rPr kumimoji="1" lang="ja-JP" altLang="en-US" sz="1300">
              <a:latin typeface="ＭＳ Ｐゴシック" panose="020B0600070205080204" pitchFamily="50" charset="-128"/>
              <a:ea typeface="ＭＳ Ｐゴシック" panose="020B0600070205080204" pitchFamily="50" charset="-128"/>
            </a:rPr>
            <a:t>　今後も、少しでも有利な起債の活用を検討し、他の大規模な事業計画の整理・縮小を図り、起債抑制に努める。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111761</xdr:rowOff>
    </xdr:from>
    <xdr:to>
      <xdr:col>24</xdr:col>
      <xdr:colOff>25400</xdr:colOff>
      <xdr:row>78</xdr:row>
      <xdr:rowOff>5080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31341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xdr:rowOff>
    </xdr:from>
    <xdr:to>
      <xdr:col>19</xdr:col>
      <xdr:colOff>187325</xdr:colOff>
      <xdr:row>78</xdr:row>
      <xdr:rowOff>20320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378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20320</xdr:rowOff>
    </xdr:from>
    <xdr:to>
      <xdr:col>15</xdr:col>
      <xdr:colOff>98425</xdr:colOff>
      <xdr:row>78</xdr:row>
      <xdr:rowOff>73661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3934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73661</xdr:rowOff>
    </xdr:from>
    <xdr:to>
      <xdr:col>11</xdr:col>
      <xdr:colOff>9525</xdr:colOff>
      <xdr:row>78</xdr:row>
      <xdr:rowOff>153670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4467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60961</xdr:rowOff>
    </xdr:from>
    <xdr:to>
      <xdr:col>24</xdr:col>
      <xdr:colOff>76200</xdr:colOff>
      <xdr:row>77</xdr:row>
      <xdr:rowOff>162561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33038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125730</xdr:rowOff>
    </xdr:from>
    <xdr:to>
      <xdr:col>20</xdr:col>
      <xdr:colOff>38100</xdr:colOff>
      <xdr:row>78</xdr:row>
      <xdr:rowOff>55880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140970</xdr:rowOff>
    </xdr:from>
    <xdr:to>
      <xdr:col>15</xdr:col>
      <xdr:colOff>149225</xdr:colOff>
      <xdr:row>78</xdr:row>
      <xdr:rowOff>71120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55897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22861</xdr:rowOff>
    </xdr:from>
    <xdr:to>
      <xdr:col>11</xdr:col>
      <xdr:colOff>60325</xdr:colOff>
      <xdr:row>78</xdr:row>
      <xdr:rowOff>124461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102870</xdr:rowOff>
    </xdr:from>
    <xdr:to>
      <xdr:col>6</xdr:col>
      <xdr:colOff>171450</xdr:colOff>
      <xdr:row>79</xdr:row>
      <xdr:rowOff>33020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17797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56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扶助費や繰出金等の減少により前年から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35561</xdr:rowOff>
    </xdr:from>
    <xdr:to>
      <xdr:col>82</xdr:col>
      <xdr:colOff>107950</xdr:colOff>
      <xdr:row>77</xdr:row>
      <xdr:rowOff>46989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2372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xdr:rowOff>
    </xdr:from>
    <xdr:to>
      <xdr:col>78</xdr:col>
      <xdr:colOff>69850</xdr:colOff>
      <xdr:row>77</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031470"/>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76</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628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77</xdr:row>
      <xdr:rowOff>1270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62890"/>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156211</xdr:rowOff>
    </xdr:from>
    <xdr:to>
      <xdr:col>82</xdr:col>
      <xdr:colOff>158750</xdr:colOff>
      <xdr:row>77</xdr:row>
      <xdr:rowOff>86361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1288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31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121920</xdr:rowOff>
    </xdr:from>
    <xdr:to>
      <xdr:col>74</xdr:col>
      <xdr:colOff>31750</xdr:colOff>
      <xdr:row>76</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62247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142552</xdr:rowOff>
    </xdr:from>
    <xdr:to>
      <xdr:col>29</xdr:col>
      <xdr:colOff>127000</xdr:colOff>
      <xdr:row>17</xdr:row>
      <xdr:rowOff>47083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33377"/>
          <a:ext cx="647700" cy="75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47083</xdr:rowOff>
    </xdr:from>
    <xdr:to>
      <xdr:col>26</xdr:col>
      <xdr:colOff>50800</xdr:colOff>
      <xdr:row>17</xdr:row>
      <xdr:rowOff>73715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09358"/>
          <a:ext cx="698500" cy="26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73715</xdr:rowOff>
    </xdr:from>
    <xdr:to>
      <xdr:col>22</xdr:col>
      <xdr:colOff>114300</xdr:colOff>
      <xdr:row>17</xdr:row>
      <xdr:rowOff>85362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35990"/>
          <a:ext cx="698500" cy="11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85362</xdr:rowOff>
    </xdr:from>
    <xdr:to>
      <xdr:col>18</xdr:col>
      <xdr:colOff>177800</xdr:colOff>
      <xdr:row>17</xdr:row>
      <xdr:rowOff>106919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47637"/>
          <a:ext cx="698500" cy="21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91752</xdr:rowOff>
    </xdr:from>
    <xdr:to>
      <xdr:col>29</xdr:col>
      <xdr:colOff>177800</xdr:colOff>
      <xdr:row>17</xdr:row>
      <xdr:rowOff>21902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82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63829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5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167733</xdr:rowOff>
    </xdr:from>
    <xdr:to>
      <xdr:col>26</xdr:col>
      <xdr:colOff>101600</xdr:colOff>
      <xdr:row>17</xdr:row>
      <xdr:rowOff>97883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58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82660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044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22915</xdr:rowOff>
    </xdr:from>
    <xdr:to>
      <xdr:col>22</xdr:col>
      <xdr:colOff>165100</xdr:colOff>
      <xdr:row>17</xdr:row>
      <xdr:rowOff>124515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85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134692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54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34562</xdr:rowOff>
    </xdr:from>
    <xdr:to>
      <xdr:col>19</xdr:col>
      <xdr:colOff>38100</xdr:colOff>
      <xdr:row>17</xdr:row>
      <xdr:rowOff>136162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96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146339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65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56119</xdr:rowOff>
    </xdr:from>
    <xdr:to>
      <xdr:col>15</xdr:col>
      <xdr:colOff>101600</xdr:colOff>
      <xdr:row>17</xdr:row>
      <xdr:rowOff>157719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18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167896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8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63462</xdr:rowOff>
    </xdr:from>
    <xdr:to>
      <xdr:col>29</xdr:col>
      <xdr:colOff>127000</xdr:colOff>
      <xdr:row>37</xdr:row>
      <xdr:rowOff>108496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88162"/>
          <a:ext cx="647700" cy="45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63462</xdr:rowOff>
    </xdr:from>
    <xdr:to>
      <xdr:col>26</xdr:col>
      <xdr:colOff>50800</xdr:colOff>
      <xdr:row>37</xdr:row>
      <xdr:rowOff>105969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88162"/>
          <a:ext cx="698500" cy="42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90271</xdr:rowOff>
    </xdr:from>
    <xdr:to>
      <xdr:col>22</xdr:col>
      <xdr:colOff>114300</xdr:colOff>
      <xdr:row>37</xdr:row>
      <xdr:rowOff>105969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214971"/>
          <a:ext cx="698500" cy="15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90271</xdr:rowOff>
    </xdr:from>
    <xdr:to>
      <xdr:col>18</xdr:col>
      <xdr:colOff>177800</xdr:colOff>
      <xdr:row>37</xdr:row>
      <xdr:rowOff>114186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14971"/>
          <a:ext cx="698500" cy="23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57696</xdr:rowOff>
    </xdr:from>
    <xdr:to>
      <xdr:col>29</xdr:col>
      <xdr:colOff>177800</xdr:colOff>
      <xdr:row>37</xdr:row>
      <xdr:rowOff>159296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82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29773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54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12662</xdr:rowOff>
    </xdr:from>
    <xdr:to>
      <xdr:col>26</xdr:col>
      <xdr:colOff>101600</xdr:colOff>
      <xdr:row>37</xdr:row>
      <xdr:rowOff>114262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37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99039</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23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55169</xdr:rowOff>
    </xdr:from>
    <xdr:to>
      <xdr:col>22</xdr:col>
      <xdr:colOff>165100</xdr:colOff>
      <xdr:row>37</xdr:row>
      <xdr:rowOff>156769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79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141546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66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39471</xdr:rowOff>
    </xdr:from>
    <xdr:to>
      <xdr:col>19</xdr:col>
      <xdr:colOff>38100</xdr:colOff>
      <xdr:row>37</xdr:row>
      <xdr:rowOff>141071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64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125848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5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63386</xdr:rowOff>
    </xdr:from>
    <xdr:to>
      <xdr:col>15</xdr:col>
      <xdr:colOff>101600</xdr:colOff>
      <xdr:row>37</xdr:row>
      <xdr:rowOff>164986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88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149763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74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62319</xdr:rowOff>
    </xdr:from>
    <xdr:to>
      <xdr:col>24</xdr:col>
      <xdr:colOff>63500</xdr:colOff>
      <xdr:row>35</xdr:row>
      <xdr:rowOff>4948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91619"/>
          <a:ext cx="838200" cy="11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4948</xdr:rowOff>
    </xdr:from>
    <xdr:to>
      <xdr:col>19</xdr:col>
      <xdr:colOff>177800</xdr:colOff>
      <xdr:row>35</xdr:row>
      <xdr:rowOff>23785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05698"/>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170744</xdr:rowOff>
    </xdr:from>
    <xdr:to>
      <xdr:col>15</xdr:col>
      <xdr:colOff>50800</xdr:colOff>
      <xdr:row>35</xdr:row>
      <xdr:rowOff>23785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00044"/>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170744</xdr:rowOff>
    </xdr:from>
    <xdr:to>
      <xdr:col>10</xdr:col>
      <xdr:colOff>114300</xdr:colOff>
      <xdr:row>35</xdr:row>
      <xdr:rowOff>1580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000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11519</xdr:rowOff>
    </xdr:from>
    <xdr:to>
      <xdr:col>24</xdr:col>
      <xdr:colOff>114300</xdr:colOff>
      <xdr:row>34</xdr:row>
      <xdr:rowOff>113119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34396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9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125598</xdr:rowOff>
    </xdr:from>
    <xdr:to>
      <xdr:col>20</xdr:col>
      <xdr:colOff>38100</xdr:colOff>
      <xdr:row>35</xdr:row>
      <xdr:rowOff>55748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5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72275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3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144435</xdr:rowOff>
    </xdr:from>
    <xdr:to>
      <xdr:col>15</xdr:col>
      <xdr:colOff>101600</xdr:colOff>
      <xdr:row>35</xdr:row>
      <xdr:rowOff>74585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91112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4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119944</xdr:rowOff>
    </xdr:from>
    <xdr:to>
      <xdr:col>10</xdr:col>
      <xdr:colOff>165100</xdr:colOff>
      <xdr:row>35</xdr:row>
      <xdr:rowOff>50094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4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66621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2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122230</xdr:rowOff>
    </xdr:from>
    <xdr:to>
      <xdr:col>6</xdr:col>
      <xdr:colOff>38100</xdr:colOff>
      <xdr:row>35</xdr:row>
      <xdr:rowOff>52380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5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68907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2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64095</xdr:rowOff>
    </xdr:from>
    <xdr:to>
      <xdr:col>24</xdr:col>
      <xdr:colOff>63500</xdr:colOff>
      <xdr:row>58</xdr:row>
      <xdr:rowOff>87065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08195"/>
          <a:ext cx="838200" cy="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59807</xdr:rowOff>
    </xdr:from>
    <xdr:to>
      <xdr:col>19</xdr:col>
      <xdr:colOff>177800</xdr:colOff>
      <xdr:row>58</xdr:row>
      <xdr:rowOff>64095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03907"/>
          <a:ext cx="889000" cy="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40631</xdr:rowOff>
    </xdr:from>
    <xdr:to>
      <xdr:col>15</xdr:col>
      <xdr:colOff>50800</xdr:colOff>
      <xdr:row>58</xdr:row>
      <xdr:rowOff>59807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984731"/>
          <a:ext cx="889000" cy="1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40631</xdr:rowOff>
    </xdr:from>
    <xdr:to>
      <xdr:col>10</xdr:col>
      <xdr:colOff>114300</xdr:colOff>
      <xdr:row>58</xdr:row>
      <xdr:rowOff>56645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84731"/>
          <a:ext cx="889000" cy="1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36265</xdr:rowOff>
    </xdr:from>
    <xdr:to>
      <xdr:col>24</xdr:col>
      <xdr:colOff>114300</xdr:colOff>
      <xdr:row>58</xdr:row>
      <xdr:rowOff>137865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13295</xdr:rowOff>
    </xdr:from>
    <xdr:to>
      <xdr:col>20</xdr:col>
      <xdr:colOff>38100</xdr:colOff>
      <xdr:row>58</xdr:row>
      <xdr:rowOff>114895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131422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9007</xdr:rowOff>
    </xdr:from>
    <xdr:to>
      <xdr:col>15</xdr:col>
      <xdr:colOff>101600</xdr:colOff>
      <xdr:row>58</xdr:row>
      <xdr:rowOff>110607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127134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2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161281</xdr:rowOff>
    </xdr:from>
    <xdr:to>
      <xdr:col>10</xdr:col>
      <xdr:colOff>165100</xdr:colOff>
      <xdr:row>58</xdr:row>
      <xdr:rowOff>91431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3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107958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0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5845</xdr:rowOff>
    </xdr:from>
    <xdr:to>
      <xdr:col>6</xdr:col>
      <xdr:colOff>38100</xdr:colOff>
      <xdr:row>58</xdr:row>
      <xdr:rowOff>107445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4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123972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2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12809</xdr:rowOff>
    </xdr:from>
    <xdr:to>
      <xdr:col>24</xdr:col>
      <xdr:colOff>63500</xdr:colOff>
      <xdr:row>79</xdr:row>
      <xdr:rowOff>15132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557359"/>
          <a:ext cx="8382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15132</xdr:rowOff>
    </xdr:from>
    <xdr:to>
      <xdr:col>19</xdr:col>
      <xdr:colOff>177800</xdr:colOff>
      <xdr:row>79</xdr:row>
      <xdr:rowOff>17094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559682"/>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17094</xdr:rowOff>
    </xdr:from>
    <xdr:to>
      <xdr:col>15</xdr:col>
      <xdr:colOff>50800</xdr:colOff>
      <xdr:row>79</xdr:row>
      <xdr:rowOff>31172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561644"/>
          <a:ext cx="889000" cy="1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31172</xdr:rowOff>
    </xdr:from>
    <xdr:to>
      <xdr:col>10</xdr:col>
      <xdr:colOff>114300</xdr:colOff>
      <xdr:row>79</xdr:row>
      <xdr:rowOff>33134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75722"/>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133459</xdr:rowOff>
    </xdr:from>
    <xdr:to>
      <xdr:col>24</xdr:col>
      <xdr:colOff>114300</xdr:colOff>
      <xdr:row>79</xdr:row>
      <xdr:rowOff>63609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50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48386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2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135782</xdr:rowOff>
    </xdr:from>
    <xdr:to>
      <xdr:col>20</xdr:col>
      <xdr:colOff>38100</xdr:colOff>
      <xdr:row>79</xdr:row>
      <xdr:rowOff>65932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50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57059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60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137744</xdr:rowOff>
    </xdr:from>
    <xdr:to>
      <xdr:col>15</xdr:col>
      <xdr:colOff>101600</xdr:colOff>
      <xdr:row>79</xdr:row>
      <xdr:rowOff>67894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51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59021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60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151822</xdr:rowOff>
    </xdr:from>
    <xdr:to>
      <xdr:col>10</xdr:col>
      <xdr:colOff>165100</xdr:colOff>
      <xdr:row>79</xdr:row>
      <xdr:rowOff>81972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5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73099</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617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153784</xdr:rowOff>
    </xdr:from>
    <xdr:to>
      <xdr:col>6</xdr:col>
      <xdr:colOff>38100</xdr:colOff>
      <xdr:row>79</xdr:row>
      <xdr:rowOff>83934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2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75061</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619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55034</xdr:rowOff>
    </xdr:from>
    <xdr:to>
      <xdr:col>24</xdr:col>
      <xdr:colOff>63500</xdr:colOff>
      <xdr:row>95</xdr:row>
      <xdr:rowOff>121763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42784"/>
          <a:ext cx="838200" cy="6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121763</xdr:rowOff>
    </xdr:from>
    <xdr:to>
      <xdr:col>19</xdr:col>
      <xdr:colOff>177800</xdr:colOff>
      <xdr:row>96</xdr:row>
      <xdr:rowOff>66692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09513"/>
          <a:ext cx="889000" cy="11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153674</xdr:rowOff>
    </xdr:from>
    <xdr:to>
      <xdr:col>15</xdr:col>
      <xdr:colOff>50800</xdr:colOff>
      <xdr:row>96</xdr:row>
      <xdr:rowOff>66692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41424"/>
          <a:ext cx="889000" cy="8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153674</xdr:rowOff>
    </xdr:from>
    <xdr:to>
      <xdr:col>10</xdr:col>
      <xdr:colOff>114300</xdr:colOff>
      <xdr:row>97</xdr:row>
      <xdr:rowOff>113762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41424"/>
          <a:ext cx="889000" cy="30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4234</xdr:rowOff>
    </xdr:from>
    <xdr:to>
      <xdr:col>24</xdr:col>
      <xdr:colOff>114300</xdr:colOff>
      <xdr:row>95</xdr:row>
      <xdr:rowOff>105834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9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27111</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14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70963</xdr:rowOff>
    </xdr:from>
    <xdr:to>
      <xdr:col>20</xdr:col>
      <xdr:colOff>38100</xdr:colOff>
      <xdr:row>96</xdr:row>
      <xdr:rowOff>1113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17640</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13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15892</xdr:rowOff>
    </xdr:from>
    <xdr:to>
      <xdr:col>15</xdr:col>
      <xdr:colOff>101600</xdr:colOff>
      <xdr:row>96</xdr:row>
      <xdr:rowOff>117492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7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134019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25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102874</xdr:rowOff>
    </xdr:from>
    <xdr:to>
      <xdr:col>10</xdr:col>
      <xdr:colOff>165100</xdr:colOff>
      <xdr:row>96</xdr:row>
      <xdr:rowOff>33024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9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49551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16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62962</xdr:rowOff>
    </xdr:from>
    <xdr:to>
      <xdr:col>6</xdr:col>
      <xdr:colOff>38100</xdr:colOff>
      <xdr:row>97</xdr:row>
      <xdr:rowOff>164562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9639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6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40678</xdr:rowOff>
    </xdr:from>
    <xdr:to>
      <xdr:col>55</xdr:col>
      <xdr:colOff>0</xdr:colOff>
      <xdr:row>39</xdr:row>
      <xdr:rowOff>79391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727228"/>
          <a:ext cx="838200" cy="3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157469</xdr:rowOff>
    </xdr:from>
    <xdr:to>
      <xdr:col>50</xdr:col>
      <xdr:colOff>114300</xdr:colOff>
      <xdr:row>39</xdr:row>
      <xdr:rowOff>79391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72569"/>
          <a:ext cx="889000" cy="9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110417</xdr:rowOff>
    </xdr:from>
    <xdr:to>
      <xdr:col>45</xdr:col>
      <xdr:colOff>177800</xdr:colOff>
      <xdr:row>38</xdr:row>
      <xdr:rowOff>157469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54067"/>
          <a:ext cx="889000" cy="21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63675</xdr:rowOff>
    </xdr:from>
    <xdr:to>
      <xdr:col>41</xdr:col>
      <xdr:colOff>50800</xdr:colOff>
      <xdr:row>37</xdr:row>
      <xdr:rowOff>110417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35875"/>
          <a:ext cx="889000" cy="21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161328</xdr:rowOff>
    </xdr:from>
    <xdr:to>
      <xdr:col>55</xdr:col>
      <xdr:colOff>50800</xdr:colOff>
      <xdr:row>39</xdr:row>
      <xdr:rowOff>91478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7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76255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9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28591</xdr:rowOff>
    </xdr:from>
    <xdr:to>
      <xdr:col>50</xdr:col>
      <xdr:colOff>165100</xdr:colOff>
      <xdr:row>39</xdr:row>
      <xdr:rowOff>130191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71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121318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80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106669</xdr:rowOff>
    </xdr:from>
    <xdr:to>
      <xdr:col>46</xdr:col>
      <xdr:colOff>38100</xdr:colOff>
      <xdr:row>39</xdr:row>
      <xdr:rowOff>36819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2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27946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14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59617</xdr:rowOff>
    </xdr:from>
    <xdr:to>
      <xdr:col>41</xdr:col>
      <xdr:colOff>101600</xdr:colOff>
      <xdr:row>37</xdr:row>
      <xdr:rowOff>161217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0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6294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7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12875</xdr:rowOff>
    </xdr:from>
    <xdr:to>
      <xdr:col>36</xdr:col>
      <xdr:colOff>165100</xdr:colOff>
      <xdr:row>36</xdr:row>
      <xdr:rowOff>114475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8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105602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77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109944</xdr:rowOff>
    </xdr:from>
    <xdr:to>
      <xdr:col>55</xdr:col>
      <xdr:colOff>0</xdr:colOff>
      <xdr:row>58</xdr:row>
      <xdr:rowOff>111363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54044"/>
          <a:ext cx="838200" cy="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91270</xdr:rowOff>
    </xdr:from>
    <xdr:to>
      <xdr:col>50</xdr:col>
      <xdr:colOff>114300</xdr:colOff>
      <xdr:row>58</xdr:row>
      <xdr:rowOff>109944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35370"/>
          <a:ext cx="889000" cy="1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91270</xdr:rowOff>
    </xdr:from>
    <xdr:to>
      <xdr:col>45</xdr:col>
      <xdr:colOff>177800</xdr:colOff>
      <xdr:row>58</xdr:row>
      <xdr:rowOff>104924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35370"/>
          <a:ext cx="889000" cy="1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103929</xdr:rowOff>
    </xdr:from>
    <xdr:to>
      <xdr:col>41</xdr:col>
      <xdr:colOff>50800</xdr:colOff>
      <xdr:row>58</xdr:row>
      <xdr:rowOff>104924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48029"/>
          <a:ext cx="889000" cy="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60563</xdr:rowOff>
    </xdr:from>
    <xdr:to>
      <xdr:col>55</xdr:col>
      <xdr:colOff>50800</xdr:colOff>
      <xdr:row>58</xdr:row>
      <xdr:rowOff>162163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59144</xdr:rowOff>
    </xdr:from>
    <xdr:to>
      <xdr:col>50</xdr:col>
      <xdr:colOff>165100</xdr:colOff>
      <xdr:row>58</xdr:row>
      <xdr:rowOff>160744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0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151871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9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40470</xdr:rowOff>
    </xdr:from>
    <xdr:to>
      <xdr:col>46</xdr:col>
      <xdr:colOff>38100</xdr:colOff>
      <xdr:row>58</xdr:row>
      <xdr:rowOff>142070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133197</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10077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54124</xdr:rowOff>
    </xdr:from>
    <xdr:to>
      <xdr:col>41</xdr:col>
      <xdr:colOff>101600</xdr:colOff>
      <xdr:row>58</xdr:row>
      <xdr:rowOff>155724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146851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9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53129</xdr:rowOff>
    </xdr:from>
    <xdr:to>
      <xdr:col>36</xdr:col>
      <xdr:colOff>165100</xdr:colOff>
      <xdr:row>58</xdr:row>
      <xdr:rowOff>154729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9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145856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8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138406</xdr:rowOff>
    </xdr:from>
    <xdr:to>
      <xdr:col>55</xdr:col>
      <xdr:colOff>0</xdr:colOff>
      <xdr:row>78</xdr:row>
      <xdr:rowOff>139058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11506"/>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131311</xdr:rowOff>
    </xdr:from>
    <xdr:to>
      <xdr:col>50</xdr:col>
      <xdr:colOff>114300</xdr:colOff>
      <xdr:row>78</xdr:row>
      <xdr:rowOff>139058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4411"/>
          <a:ext cx="8890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131311</xdr:rowOff>
    </xdr:from>
    <xdr:to>
      <xdr:col>45</xdr:col>
      <xdr:colOff>177800</xdr:colOff>
      <xdr:row>78</xdr:row>
      <xdr:rowOff>131665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04411"/>
          <a:ext cx="889000" cy="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130465</xdr:rowOff>
    </xdr:from>
    <xdr:to>
      <xdr:col>41</xdr:col>
      <xdr:colOff>50800</xdr:colOff>
      <xdr:row>78</xdr:row>
      <xdr:rowOff>131665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3565"/>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87606</xdr:rowOff>
    </xdr:from>
    <xdr:to>
      <xdr:col>55</xdr:col>
      <xdr:colOff>50800</xdr:colOff>
      <xdr:row>79</xdr:row>
      <xdr:rowOff>17756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39449</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88258</xdr:rowOff>
    </xdr:from>
    <xdr:to>
      <xdr:col>50</xdr:col>
      <xdr:colOff>165100</xdr:colOff>
      <xdr:row>79</xdr:row>
      <xdr:rowOff>18408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9535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80511</xdr:rowOff>
    </xdr:from>
    <xdr:to>
      <xdr:col>46</xdr:col>
      <xdr:colOff>38100</xdr:colOff>
      <xdr:row>79</xdr:row>
      <xdr:rowOff>10661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1788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80865</xdr:rowOff>
    </xdr:from>
    <xdr:to>
      <xdr:col>41</xdr:col>
      <xdr:colOff>101600</xdr:colOff>
      <xdr:row>79</xdr:row>
      <xdr:rowOff>11015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2142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79665</xdr:rowOff>
    </xdr:from>
    <xdr:to>
      <xdr:col>36</xdr:col>
      <xdr:colOff>165100</xdr:colOff>
      <xdr:row>79</xdr:row>
      <xdr:rowOff>9815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942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15815</xdr:rowOff>
    </xdr:from>
    <xdr:to>
      <xdr:col>55</xdr:col>
      <xdr:colOff>0</xdr:colOff>
      <xdr:row>98</xdr:row>
      <xdr:rowOff>19224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17915"/>
          <a:ext cx="838200" cy="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155708</xdr:rowOff>
    </xdr:from>
    <xdr:to>
      <xdr:col>50</xdr:col>
      <xdr:colOff>114300</xdr:colOff>
      <xdr:row>98</xdr:row>
      <xdr:rowOff>19224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86358"/>
          <a:ext cx="889000" cy="3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155708</xdr:rowOff>
    </xdr:from>
    <xdr:to>
      <xdr:col>45</xdr:col>
      <xdr:colOff>177800</xdr:colOff>
      <xdr:row>98</xdr:row>
      <xdr:rowOff>93438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86358"/>
          <a:ext cx="889000" cy="10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45585</xdr:rowOff>
    </xdr:from>
    <xdr:to>
      <xdr:col>41</xdr:col>
      <xdr:colOff>50800</xdr:colOff>
      <xdr:row>98</xdr:row>
      <xdr:rowOff>93438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47685"/>
          <a:ext cx="889000" cy="4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136465</xdr:rowOff>
    </xdr:from>
    <xdr:to>
      <xdr:col>55</xdr:col>
      <xdr:colOff>50800</xdr:colOff>
      <xdr:row>98</xdr:row>
      <xdr:rowOff>66615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51392</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68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139874</xdr:rowOff>
    </xdr:from>
    <xdr:to>
      <xdr:col>50</xdr:col>
      <xdr:colOff>165100</xdr:colOff>
      <xdr:row>98</xdr:row>
      <xdr:rowOff>70024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7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61151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6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104908</xdr:rowOff>
    </xdr:from>
    <xdr:to>
      <xdr:col>46</xdr:col>
      <xdr:colOff>38100</xdr:colOff>
      <xdr:row>98</xdr:row>
      <xdr:rowOff>35058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26185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2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42638</xdr:rowOff>
    </xdr:from>
    <xdr:to>
      <xdr:col>41</xdr:col>
      <xdr:colOff>101600</xdr:colOff>
      <xdr:row>98</xdr:row>
      <xdr:rowOff>144238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4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135365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3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166235</xdr:rowOff>
    </xdr:from>
    <xdr:to>
      <xdr:col>36</xdr:col>
      <xdr:colOff>165100</xdr:colOff>
      <xdr:row>98</xdr:row>
      <xdr:rowOff>96385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87512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147157</xdr:rowOff>
    </xdr:from>
    <xdr:to>
      <xdr:col>85</xdr:col>
      <xdr:colOff>127000</xdr:colOff>
      <xdr:row>38</xdr:row>
      <xdr:rowOff>111409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319357"/>
          <a:ext cx="838200" cy="30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147157</xdr:rowOff>
    </xdr:from>
    <xdr:to>
      <xdr:col>81</xdr:col>
      <xdr:colOff>50800</xdr:colOff>
      <xdr:row>37</xdr:row>
      <xdr:rowOff>170872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319357"/>
          <a:ext cx="889000" cy="19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24961</xdr:rowOff>
    </xdr:from>
    <xdr:to>
      <xdr:col>76</xdr:col>
      <xdr:colOff>114300</xdr:colOff>
      <xdr:row>37</xdr:row>
      <xdr:rowOff>170872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368611"/>
          <a:ext cx="889000" cy="14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95333</xdr:rowOff>
    </xdr:from>
    <xdr:to>
      <xdr:col>71</xdr:col>
      <xdr:colOff>177800</xdr:colOff>
      <xdr:row>37</xdr:row>
      <xdr:rowOff>24961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267533"/>
          <a:ext cx="889000" cy="10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60609</xdr:rowOff>
    </xdr:from>
    <xdr:to>
      <xdr:col>85</xdr:col>
      <xdr:colOff>177800</xdr:colOff>
      <xdr:row>38</xdr:row>
      <xdr:rowOff>162209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96357</xdr:rowOff>
    </xdr:from>
    <xdr:to>
      <xdr:col>81</xdr:col>
      <xdr:colOff>101600</xdr:colOff>
      <xdr:row>37</xdr:row>
      <xdr:rowOff>26507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26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43034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04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120072</xdr:rowOff>
    </xdr:from>
    <xdr:to>
      <xdr:col>76</xdr:col>
      <xdr:colOff>165100</xdr:colOff>
      <xdr:row>38</xdr:row>
      <xdr:rowOff>50222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6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66749</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23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145611</xdr:rowOff>
    </xdr:from>
    <xdr:to>
      <xdr:col>72</xdr:col>
      <xdr:colOff>38100</xdr:colOff>
      <xdr:row>37</xdr:row>
      <xdr:rowOff>75761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1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92288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09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44533</xdr:rowOff>
    </xdr:from>
    <xdr:to>
      <xdr:col>67</xdr:col>
      <xdr:colOff>101600</xdr:colOff>
      <xdr:row>36</xdr:row>
      <xdr:rowOff>146133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21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162660</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99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81905</xdr:rowOff>
    </xdr:from>
    <xdr:to>
      <xdr:col>85</xdr:col>
      <xdr:colOff>127000</xdr:colOff>
      <xdr:row>77</xdr:row>
      <xdr:rowOff>82502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283555"/>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66111</xdr:rowOff>
    </xdr:from>
    <xdr:to>
      <xdr:col>81</xdr:col>
      <xdr:colOff>50800</xdr:colOff>
      <xdr:row>77</xdr:row>
      <xdr:rowOff>81905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267761"/>
          <a:ext cx="889000" cy="1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57262</xdr:rowOff>
    </xdr:from>
    <xdr:to>
      <xdr:col>76</xdr:col>
      <xdr:colOff>114300</xdr:colOff>
      <xdr:row>77</xdr:row>
      <xdr:rowOff>66111</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258912"/>
          <a:ext cx="8890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57262</xdr:rowOff>
    </xdr:from>
    <xdr:to>
      <xdr:col>71</xdr:col>
      <xdr:colOff>177800</xdr:colOff>
      <xdr:row>77</xdr:row>
      <xdr:rowOff>63244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58912"/>
          <a:ext cx="8890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31702</xdr:rowOff>
    </xdr:from>
    <xdr:to>
      <xdr:col>85</xdr:col>
      <xdr:colOff>177800</xdr:colOff>
      <xdr:row>77</xdr:row>
      <xdr:rowOff>133302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3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54579</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84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31105</xdr:rowOff>
    </xdr:from>
    <xdr:to>
      <xdr:col>81</xdr:col>
      <xdr:colOff>101600</xdr:colOff>
      <xdr:row>77</xdr:row>
      <xdr:rowOff>132705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3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149232</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300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15311</xdr:rowOff>
    </xdr:from>
    <xdr:to>
      <xdr:col>76</xdr:col>
      <xdr:colOff>165100</xdr:colOff>
      <xdr:row>77</xdr:row>
      <xdr:rowOff>116911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1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133438</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9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6462</xdr:rowOff>
    </xdr:from>
    <xdr:to>
      <xdr:col>72</xdr:col>
      <xdr:colOff>38100</xdr:colOff>
      <xdr:row>77</xdr:row>
      <xdr:rowOff>108062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0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124589</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98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12444</xdr:rowOff>
    </xdr:from>
    <xdr:to>
      <xdr:col>67</xdr:col>
      <xdr:colOff>101600</xdr:colOff>
      <xdr:row>77</xdr:row>
      <xdr:rowOff>114044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1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130571</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989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44024</xdr:rowOff>
    </xdr:from>
    <xdr:to>
      <xdr:col>85</xdr:col>
      <xdr:colOff>127000</xdr:colOff>
      <xdr:row>98</xdr:row>
      <xdr:rowOff>85995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674674"/>
          <a:ext cx="838200" cy="2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44024</xdr:rowOff>
    </xdr:from>
    <xdr:to>
      <xdr:col>81</xdr:col>
      <xdr:colOff>50800</xdr:colOff>
      <xdr:row>97</xdr:row>
      <xdr:rowOff>94405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674674"/>
          <a:ext cx="889000" cy="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94405</xdr:rowOff>
    </xdr:from>
    <xdr:to>
      <xdr:col>76</xdr:col>
      <xdr:colOff>114300</xdr:colOff>
      <xdr:row>97</xdr:row>
      <xdr:rowOff>157476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725055"/>
          <a:ext cx="889000" cy="6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130043</xdr:rowOff>
    </xdr:from>
    <xdr:to>
      <xdr:col>71</xdr:col>
      <xdr:colOff>177800</xdr:colOff>
      <xdr:row>97</xdr:row>
      <xdr:rowOff>157476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760693"/>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35195</xdr:rowOff>
    </xdr:from>
    <xdr:to>
      <xdr:col>85</xdr:col>
      <xdr:colOff>177800</xdr:colOff>
      <xdr:row>98</xdr:row>
      <xdr:rowOff>136795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13622</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1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164674</xdr:rowOff>
    </xdr:from>
    <xdr:to>
      <xdr:col>81</xdr:col>
      <xdr:colOff>101600</xdr:colOff>
      <xdr:row>97</xdr:row>
      <xdr:rowOff>94824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2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111351</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39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43605</xdr:rowOff>
    </xdr:from>
    <xdr:to>
      <xdr:col>76</xdr:col>
      <xdr:colOff>165100</xdr:colOff>
      <xdr:row>97</xdr:row>
      <xdr:rowOff>145205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7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161732</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44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106676</xdr:rowOff>
    </xdr:from>
    <xdr:to>
      <xdr:col>72</xdr:col>
      <xdr:colOff>38100</xdr:colOff>
      <xdr:row>98</xdr:row>
      <xdr:rowOff>36826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3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53353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1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79243</xdr:rowOff>
    </xdr:from>
    <xdr:to>
      <xdr:col>67</xdr:col>
      <xdr:colOff>101600</xdr:colOff>
      <xdr:row>98</xdr:row>
      <xdr:rowOff>9393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25920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8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4102</xdr:rowOff>
    </xdr:from>
    <xdr:to>
      <xdr:col>116</xdr:col>
      <xdr:colOff>63500</xdr:colOff>
      <xdr:row>39</xdr:row>
      <xdr:rowOff>7265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690652"/>
          <a:ext cx="8382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4102</xdr:rowOff>
    </xdr:from>
    <xdr:to>
      <xdr:col>111</xdr:col>
      <xdr:colOff>177800</xdr:colOff>
      <xdr:row>39</xdr:row>
      <xdr:rowOff>14008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9065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168923</xdr:rowOff>
    </xdr:from>
    <xdr:to>
      <xdr:col>107</xdr:col>
      <xdr:colOff>50800</xdr:colOff>
      <xdr:row>39</xdr:row>
      <xdr:rowOff>14008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684023"/>
          <a:ext cx="88900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168923</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684023"/>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127915</xdr:rowOff>
    </xdr:from>
    <xdr:to>
      <xdr:col>116</xdr:col>
      <xdr:colOff>114300</xdr:colOff>
      <xdr:row>39</xdr:row>
      <xdr:rowOff>58065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42842</xdr:rowOff>
    </xdr:from>
    <xdr:ext cx="378565"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5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124752</xdr:rowOff>
    </xdr:from>
    <xdr:to>
      <xdr:col>112</xdr:col>
      <xdr:colOff>38100</xdr:colOff>
      <xdr:row>39</xdr:row>
      <xdr:rowOff>54902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3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46029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3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134658</xdr:rowOff>
    </xdr:from>
    <xdr:to>
      <xdr:col>107</xdr:col>
      <xdr:colOff>101600</xdr:colOff>
      <xdr:row>39</xdr:row>
      <xdr:rowOff>64808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4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55935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742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118123</xdr:rowOff>
    </xdr:from>
    <xdr:to>
      <xdr:col>102</xdr:col>
      <xdr:colOff>165100</xdr:colOff>
      <xdr:row>39</xdr:row>
      <xdr:rowOff>48273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39400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72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70434</xdr:rowOff>
    </xdr:from>
    <xdr:to>
      <xdr:col>116</xdr:col>
      <xdr:colOff>63500</xdr:colOff>
      <xdr:row>58</xdr:row>
      <xdr:rowOff>71623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14534"/>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71623</xdr:rowOff>
    </xdr:from>
    <xdr:to>
      <xdr:col>111</xdr:col>
      <xdr:colOff>177800</xdr:colOff>
      <xdr:row>58</xdr:row>
      <xdr:rowOff>72629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15723"/>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72629</xdr:rowOff>
    </xdr:from>
    <xdr:to>
      <xdr:col>107</xdr:col>
      <xdr:colOff>50800</xdr:colOff>
      <xdr:row>58</xdr:row>
      <xdr:rowOff>77475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16729"/>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77475</xdr:rowOff>
    </xdr:from>
    <xdr:to>
      <xdr:col>102</xdr:col>
      <xdr:colOff>114300</xdr:colOff>
      <xdr:row>58</xdr:row>
      <xdr:rowOff>78070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21575"/>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19634</xdr:rowOff>
    </xdr:from>
    <xdr:to>
      <xdr:col>116</xdr:col>
      <xdr:colOff>114300</xdr:colOff>
      <xdr:row>58</xdr:row>
      <xdr:rowOff>121234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20823</xdr:rowOff>
    </xdr:from>
    <xdr:to>
      <xdr:col>112</xdr:col>
      <xdr:colOff>38100</xdr:colOff>
      <xdr:row>58</xdr:row>
      <xdr:rowOff>122423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6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113550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21829</xdr:rowOff>
    </xdr:from>
    <xdr:to>
      <xdr:col>107</xdr:col>
      <xdr:colOff>101600</xdr:colOff>
      <xdr:row>58</xdr:row>
      <xdr:rowOff>123429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6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114556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5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26675</xdr:rowOff>
    </xdr:from>
    <xdr:to>
      <xdr:col>102</xdr:col>
      <xdr:colOff>165100</xdr:colOff>
      <xdr:row>58</xdr:row>
      <xdr:rowOff>128275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7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119402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6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27270</xdr:rowOff>
    </xdr:from>
    <xdr:to>
      <xdr:col>98</xdr:col>
      <xdr:colOff>38100</xdr:colOff>
      <xdr:row>58</xdr:row>
      <xdr:rowOff>128870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119997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6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144239</xdr:rowOff>
    </xdr:from>
    <xdr:to>
      <xdr:col>116</xdr:col>
      <xdr:colOff>63500</xdr:colOff>
      <xdr:row>75</xdr:row>
      <xdr:rowOff>17170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831539"/>
          <a:ext cx="838200" cy="4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144239</xdr:rowOff>
    </xdr:from>
    <xdr:to>
      <xdr:col>111</xdr:col>
      <xdr:colOff>177800</xdr:colOff>
      <xdr:row>75</xdr:row>
      <xdr:rowOff>26543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831539"/>
          <a:ext cx="889000" cy="5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26543</xdr:rowOff>
    </xdr:from>
    <xdr:to>
      <xdr:col>107</xdr:col>
      <xdr:colOff>50800</xdr:colOff>
      <xdr:row>75</xdr:row>
      <xdr:rowOff>56686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85293"/>
          <a:ext cx="889000" cy="3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56686</xdr:rowOff>
    </xdr:from>
    <xdr:to>
      <xdr:col>102</xdr:col>
      <xdr:colOff>114300</xdr:colOff>
      <xdr:row>75</xdr:row>
      <xdr:rowOff>69487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915436"/>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137820</xdr:rowOff>
    </xdr:from>
    <xdr:to>
      <xdr:col>116</xdr:col>
      <xdr:colOff>114300</xdr:colOff>
      <xdr:row>75</xdr:row>
      <xdr:rowOff>67970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160697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7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93439</xdr:rowOff>
    </xdr:from>
    <xdr:to>
      <xdr:col>112</xdr:col>
      <xdr:colOff>38100</xdr:colOff>
      <xdr:row>75</xdr:row>
      <xdr:rowOff>23589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78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14716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87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147193</xdr:rowOff>
    </xdr:from>
    <xdr:to>
      <xdr:col>107</xdr:col>
      <xdr:colOff>101600</xdr:colOff>
      <xdr:row>75</xdr:row>
      <xdr:rowOff>77343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3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68470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92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5886</xdr:rowOff>
    </xdr:from>
    <xdr:to>
      <xdr:col>102</xdr:col>
      <xdr:colOff>165100</xdr:colOff>
      <xdr:row>75</xdr:row>
      <xdr:rowOff>107486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6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98613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5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18687</xdr:rowOff>
    </xdr:from>
    <xdr:to>
      <xdr:col>98</xdr:col>
      <xdr:colOff>38100</xdr:colOff>
      <xdr:row>75</xdr:row>
      <xdr:rowOff>120287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111414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9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138,611</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一人当たりコストが高い状況となっている。これは、障害者自立支援給付費に係る対象者の増加や、町の政策で、子どもの医療費助成を高校生まで行っていること、出生祝金を県内最高水準で支給していること等によるものと考えられる。</a:t>
          </a:r>
        </a:p>
        <a:p>
          <a:r>
            <a:rPr kumimoji="1" lang="ja-JP" altLang="en-US" sz="1300">
              <a:latin typeface="ＭＳ Ｐゴシック" panose="020B0600070205080204" pitchFamily="50" charset="-128"/>
              <a:ea typeface="ＭＳ Ｐゴシック" panose="020B0600070205080204" pitchFamily="50" charset="-128"/>
            </a:rPr>
            <a:t>　災害復旧事業については、令和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年度の豪雨災害に係る災害復旧事業の完了により、前年から</a:t>
          </a:r>
          <a:r>
            <a:rPr kumimoji="1" lang="en-US" altLang="ja-JP" sz="1300">
              <a:latin typeface="ＭＳ Ｐゴシック" panose="020B0600070205080204" pitchFamily="50" charset="-128"/>
              <a:ea typeface="ＭＳ Ｐゴシック" panose="020B0600070205080204" pitchFamily="50" charset="-128"/>
            </a:rPr>
            <a:t>67,181</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　普通建設事業費については、依然として類似団体平均を下回っている。これは、スポーツ施設や公民館等の建て替えが必要な施設が控えているため、公共施設等総合管理計画に基づき、事業の取捨選択を行っ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積立金が前年から</a:t>
          </a:r>
          <a:r>
            <a:rPr kumimoji="1" lang="en-US" altLang="ja-JP" sz="1300">
              <a:latin typeface="ＭＳ Ｐゴシック" panose="020B0600070205080204" pitchFamily="50" charset="-128"/>
              <a:ea typeface="ＭＳ Ｐゴシック" panose="020B0600070205080204" pitchFamily="50" charset="-128"/>
            </a:rPr>
            <a:t>65,352</a:t>
          </a:r>
          <a:r>
            <a:rPr kumimoji="1" lang="ja-JP" altLang="en-US" sz="1300">
              <a:latin typeface="ＭＳ Ｐゴシック" panose="020B0600070205080204" pitchFamily="50" charset="-128"/>
              <a:ea typeface="ＭＳ Ｐゴシック" panose="020B0600070205080204" pitchFamily="50" charset="-128"/>
            </a:rPr>
            <a:t>円減少しているが、これは、ふるさと応援寄附金の減少により、ふるさと応援寄附金基金積立金が減少したためである。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27051</xdr:rowOff>
    </xdr:from>
    <xdr:to>
      <xdr:col>24</xdr:col>
      <xdr:colOff>63500</xdr:colOff>
      <xdr:row>37</xdr:row>
      <xdr:rowOff>72009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70701"/>
          <a:ext cx="8382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39751</xdr:rowOff>
    </xdr:from>
    <xdr:to>
      <xdr:col>19</xdr:col>
      <xdr:colOff>177800</xdr:colOff>
      <xdr:row>37</xdr:row>
      <xdr:rowOff>72009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83401"/>
          <a:ext cx="889000" cy="3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30861</xdr:rowOff>
    </xdr:from>
    <xdr:to>
      <xdr:col>15</xdr:col>
      <xdr:colOff>50800</xdr:colOff>
      <xdr:row>37</xdr:row>
      <xdr:rowOff>39751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03061"/>
          <a:ext cx="889000" cy="18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30861</xdr:rowOff>
    </xdr:from>
    <xdr:to>
      <xdr:col>10</xdr:col>
      <xdr:colOff>114300</xdr:colOff>
      <xdr:row>37</xdr:row>
      <xdr:rowOff>32385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03061"/>
          <a:ext cx="889000"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147701</xdr:rowOff>
    </xdr:from>
    <xdr:to>
      <xdr:col>24</xdr:col>
      <xdr:colOff>114300</xdr:colOff>
      <xdr:row>37</xdr:row>
      <xdr:rowOff>77851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1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126128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98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21209</xdr:rowOff>
    </xdr:from>
    <xdr:to>
      <xdr:col>20</xdr:col>
      <xdr:colOff>38100</xdr:colOff>
      <xdr:row>37</xdr:row>
      <xdr:rowOff>122809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6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113936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5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160401</xdr:rowOff>
    </xdr:from>
    <xdr:to>
      <xdr:col>15</xdr:col>
      <xdr:colOff>101600</xdr:colOff>
      <xdr:row>37</xdr:row>
      <xdr:rowOff>90551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81678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2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151511</xdr:rowOff>
    </xdr:from>
    <xdr:to>
      <xdr:col>10</xdr:col>
      <xdr:colOff>165100</xdr:colOff>
      <xdr:row>36</xdr:row>
      <xdr:rowOff>81661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98188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153035</xdr:rowOff>
    </xdr:from>
    <xdr:to>
      <xdr:col>6</xdr:col>
      <xdr:colOff>38100</xdr:colOff>
      <xdr:row>37</xdr:row>
      <xdr:rowOff>83185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74312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1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29776</xdr:rowOff>
    </xdr:from>
    <xdr:to>
      <xdr:col>24</xdr:col>
      <xdr:colOff>63500</xdr:colOff>
      <xdr:row>58</xdr:row>
      <xdr:rowOff>11926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02426"/>
          <a:ext cx="838200" cy="15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29776</xdr:rowOff>
    </xdr:from>
    <xdr:to>
      <xdr:col>19</xdr:col>
      <xdr:colOff>177800</xdr:colOff>
      <xdr:row>57</xdr:row>
      <xdr:rowOff>75363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02426"/>
          <a:ext cx="889000" cy="4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75363</xdr:rowOff>
    </xdr:from>
    <xdr:to>
      <xdr:col>15</xdr:col>
      <xdr:colOff>50800</xdr:colOff>
      <xdr:row>57</xdr:row>
      <xdr:rowOff>83955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48013"/>
          <a:ext cx="889000" cy="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108939</xdr:rowOff>
    </xdr:from>
    <xdr:to>
      <xdr:col>10</xdr:col>
      <xdr:colOff>114300</xdr:colOff>
      <xdr:row>57</xdr:row>
      <xdr:rowOff>83955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10139"/>
          <a:ext cx="889000" cy="14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132576</xdr:rowOff>
    </xdr:from>
    <xdr:to>
      <xdr:col>24</xdr:col>
      <xdr:colOff>114300</xdr:colOff>
      <xdr:row>58</xdr:row>
      <xdr:rowOff>62726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47503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0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150426</xdr:rowOff>
    </xdr:from>
    <xdr:to>
      <xdr:col>20</xdr:col>
      <xdr:colOff>38100</xdr:colOff>
      <xdr:row>57</xdr:row>
      <xdr:rowOff>80576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5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97103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26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24563</xdr:rowOff>
    </xdr:from>
    <xdr:to>
      <xdr:col>15</xdr:col>
      <xdr:colOff>101600</xdr:colOff>
      <xdr:row>57</xdr:row>
      <xdr:rowOff>126163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9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142690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72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33155</xdr:rowOff>
    </xdr:from>
    <xdr:to>
      <xdr:col>10</xdr:col>
      <xdr:colOff>165100</xdr:colOff>
      <xdr:row>57</xdr:row>
      <xdr:rowOff>134755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151282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8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58139</xdr:rowOff>
    </xdr:from>
    <xdr:to>
      <xdr:col>6</xdr:col>
      <xdr:colOff>38100</xdr:colOff>
      <xdr:row>56</xdr:row>
      <xdr:rowOff>159739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4816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3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90490</xdr:rowOff>
    </xdr:from>
    <xdr:to>
      <xdr:col>24</xdr:col>
      <xdr:colOff>63500</xdr:colOff>
      <xdr:row>75</xdr:row>
      <xdr:rowOff>134800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9240"/>
          <a:ext cx="838200" cy="4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117869</xdr:rowOff>
    </xdr:from>
    <xdr:to>
      <xdr:col>19</xdr:col>
      <xdr:colOff>177800</xdr:colOff>
      <xdr:row>75</xdr:row>
      <xdr:rowOff>134800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976619"/>
          <a:ext cx="889000" cy="1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64620</xdr:rowOff>
    </xdr:from>
    <xdr:to>
      <xdr:col>15</xdr:col>
      <xdr:colOff>50800</xdr:colOff>
      <xdr:row>75</xdr:row>
      <xdr:rowOff>117869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23370"/>
          <a:ext cx="889000" cy="5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64620</xdr:rowOff>
    </xdr:from>
    <xdr:to>
      <xdr:col>10</xdr:col>
      <xdr:colOff>114300</xdr:colOff>
      <xdr:row>76</xdr:row>
      <xdr:rowOff>137585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23370"/>
          <a:ext cx="889000" cy="24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39690</xdr:rowOff>
    </xdr:from>
    <xdr:to>
      <xdr:col>24</xdr:col>
      <xdr:colOff>114300</xdr:colOff>
      <xdr:row>75</xdr:row>
      <xdr:rowOff>141290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62567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4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84000</xdr:rowOff>
    </xdr:from>
    <xdr:to>
      <xdr:col>20</xdr:col>
      <xdr:colOff>38100</xdr:colOff>
      <xdr:row>76</xdr:row>
      <xdr:rowOff>14151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27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30677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17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67069</xdr:rowOff>
    </xdr:from>
    <xdr:to>
      <xdr:col>15</xdr:col>
      <xdr:colOff>101600</xdr:colOff>
      <xdr:row>75</xdr:row>
      <xdr:rowOff>168669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13746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01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13820</xdr:rowOff>
    </xdr:from>
    <xdr:to>
      <xdr:col>10</xdr:col>
      <xdr:colOff>165100</xdr:colOff>
      <xdr:row>75</xdr:row>
      <xdr:rowOff>115420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7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131947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4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86785</xdr:rowOff>
    </xdr:from>
    <xdr:to>
      <xdr:col>6</xdr:col>
      <xdr:colOff>38100</xdr:colOff>
      <xdr:row>77</xdr:row>
      <xdr:rowOff>16935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1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33462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2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115193</xdr:rowOff>
    </xdr:from>
    <xdr:to>
      <xdr:col>24</xdr:col>
      <xdr:colOff>63500</xdr:colOff>
      <xdr:row>98</xdr:row>
      <xdr:rowOff>115359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7293"/>
          <a:ext cx="83820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104358</xdr:rowOff>
    </xdr:from>
    <xdr:to>
      <xdr:col>19</xdr:col>
      <xdr:colOff>177800</xdr:colOff>
      <xdr:row>98</xdr:row>
      <xdr:rowOff>115359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06458"/>
          <a:ext cx="889000" cy="1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72783</xdr:rowOff>
    </xdr:from>
    <xdr:to>
      <xdr:col>15</xdr:col>
      <xdr:colOff>50800</xdr:colOff>
      <xdr:row>98</xdr:row>
      <xdr:rowOff>104358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74883"/>
          <a:ext cx="889000" cy="3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72783</xdr:rowOff>
    </xdr:from>
    <xdr:to>
      <xdr:col>10</xdr:col>
      <xdr:colOff>114300</xdr:colOff>
      <xdr:row>98</xdr:row>
      <xdr:rowOff>99258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4883"/>
          <a:ext cx="889000" cy="2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64393</xdr:rowOff>
    </xdr:from>
    <xdr:to>
      <xdr:col>24</xdr:col>
      <xdr:colOff>114300</xdr:colOff>
      <xdr:row>98</xdr:row>
      <xdr:rowOff>165993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64559</xdr:rowOff>
    </xdr:from>
    <xdr:to>
      <xdr:col>20</xdr:col>
      <xdr:colOff>38100</xdr:colOff>
      <xdr:row>98</xdr:row>
      <xdr:rowOff>166159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157286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53558</xdr:rowOff>
    </xdr:from>
    <xdr:to>
      <xdr:col>15</xdr:col>
      <xdr:colOff>101600</xdr:colOff>
      <xdr:row>98</xdr:row>
      <xdr:rowOff>155158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146285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21983</xdr:rowOff>
    </xdr:from>
    <xdr:to>
      <xdr:col>10</xdr:col>
      <xdr:colOff>165100</xdr:colOff>
      <xdr:row>98</xdr:row>
      <xdr:rowOff>123583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140110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9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48458</xdr:rowOff>
    </xdr:from>
    <xdr:to>
      <xdr:col>6</xdr:col>
      <xdr:colOff>38100</xdr:colOff>
      <xdr:row>98</xdr:row>
      <xdr:rowOff>150058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166585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116383</xdr:rowOff>
    </xdr:from>
    <xdr:to>
      <xdr:col>55</xdr:col>
      <xdr:colOff>0</xdr:colOff>
      <xdr:row>38</xdr:row>
      <xdr:rowOff>116794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31483"/>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116794</xdr:rowOff>
    </xdr:from>
    <xdr:to>
      <xdr:col>50</xdr:col>
      <xdr:colOff>114300</xdr:colOff>
      <xdr:row>38</xdr:row>
      <xdr:rowOff>117115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31894"/>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117115</xdr:rowOff>
    </xdr:from>
    <xdr:to>
      <xdr:col>45</xdr:col>
      <xdr:colOff>177800</xdr:colOff>
      <xdr:row>38</xdr:row>
      <xdr:rowOff>124841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32215"/>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124841</xdr:rowOff>
    </xdr:from>
    <xdr:to>
      <xdr:col>41</xdr:col>
      <xdr:colOff>50800</xdr:colOff>
      <xdr:row>38</xdr:row>
      <xdr:rowOff>124978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39941"/>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65583</xdr:rowOff>
    </xdr:from>
    <xdr:to>
      <xdr:col>55</xdr:col>
      <xdr:colOff>50800</xdr:colOff>
      <xdr:row>38</xdr:row>
      <xdr:rowOff>167183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65994</xdr:rowOff>
    </xdr:from>
    <xdr:to>
      <xdr:col>50</xdr:col>
      <xdr:colOff>165100</xdr:colOff>
      <xdr:row>38</xdr:row>
      <xdr:rowOff>167594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8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158721</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73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66315</xdr:rowOff>
    </xdr:from>
    <xdr:to>
      <xdr:col>46</xdr:col>
      <xdr:colOff>38100</xdr:colOff>
      <xdr:row>38</xdr:row>
      <xdr:rowOff>167915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8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159042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7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74041</xdr:rowOff>
    </xdr:from>
    <xdr:to>
      <xdr:col>41</xdr:col>
      <xdr:colOff>101600</xdr:colOff>
      <xdr:row>39</xdr:row>
      <xdr:rowOff>4191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166768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8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74178</xdr:rowOff>
    </xdr:from>
    <xdr:to>
      <xdr:col>36</xdr:col>
      <xdr:colOff>165100</xdr:colOff>
      <xdr:row>39</xdr:row>
      <xdr:rowOff>4328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166905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82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69238</xdr:rowOff>
    </xdr:from>
    <xdr:to>
      <xdr:col>55</xdr:col>
      <xdr:colOff>0</xdr:colOff>
      <xdr:row>58</xdr:row>
      <xdr:rowOff>79735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13338"/>
          <a:ext cx="8382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79735</xdr:rowOff>
    </xdr:from>
    <xdr:to>
      <xdr:col>50</xdr:col>
      <xdr:colOff>114300</xdr:colOff>
      <xdr:row>58</xdr:row>
      <xdr:rowOff>79879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23835"/>
          <a:ext cx="8890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166679</xdr:rowOff>
    </xdr:from>
    <xdr:to>
      <xdr:col>45</xdr:col>
      <xdr:colOff>177800</xdr:colOff>
      <xdr:row>58</xdr:row>
      <xdr:rowOff>79879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39329"/>
          <a:ext cx="889000" cy="8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166679</xdr:rowOff>
    </xdr:from>
    <xdr:to>
      <xdr:col>41</xdr:col>
      <xdr:colOff>50800</xdr:colOff>
      <xdr:row>58</xdr:row>
      <xdr:rowOff>90555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39329"/>
          <a:ext cx="8890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18438</xdr:rowOff>
    </xdr:from>
    <xdr:to>
      <xdr:col>55</xdr:col>
      <xdr:colOff>50800</xdr:colOff>
      <xdr:row>58</xdr:row>
      <xdr:rowOff>120038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6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168315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4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28935</xdr:rowOff>
    </xdr:from>
    <xdr:to>
      <xdr:col>50</xdr:col>
      <xdr:colOff>165100</xdr:colOff>
      <xdr:row>58</xdr:row>
      <xdr:rowOff>130535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7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121662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6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29079</xdr:rowOff>
    </xdr:from>
    <xdr:to>
      <xdr:col>46</xdr:col>
      <xdr:colOff>38100</xdr:colOff>
      <xdr:row>58</xdr:row>
      <xdr:rowOff>130679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7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121806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6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115879</xdr:rowOff>
    </xdr:from>
    <xdr:to>
      <xdr:col>41</xdr:col>
      <xdr:colOff>101600</xdr:colOff>
      <xdr:row>58</xdr:row>
      <xdr:rowOff>46029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8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62556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6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39755</xdr:rowOff>
    </xdr:from>
    <xdr:to>
      <xdr:col>36</xdr:col>
      <xdr:colOff>165100</xdr:colOff>
      <xdr:row>58</xdr:row>
      <xdr:rowOff>141355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8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132482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7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128274</xdr:rowOff>
    </xdr:from>
    <xdr:to>
      <xdr:col>55</xdr:col>
      <xdr:colOff>0</xdr:colOff>
      <xdr:row>78</xdr:row>
      <xdr:rowOff>147388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01374"/>
          <a:ext cx="838200" cy="1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93759</xdr:rowOff>
    </xdr:from>
    <xdr:to>
      <xdr:col>50</xdr:col>
      <xdr:colOff>114300</xdr:colOff>
      <xdr:row>78</xdr:row>
      <xdr:rowOff>147388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295409"/>
          <a:ext cx="889000" cy="22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93759</xdr:rowOff>
    </xdr:from>
    <xdr:to>
      <xdr:col>45</xdr:col>
      <xdr:colOff>177800</xdr:colOff>
      <xdr:row>77</xdr:row>
      <xdr:rowOff>165356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295409"/>
          <a:ext cx="889000" cy="7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165356</xdr:rowOff>
    </xdr:from>
    <xdr:to>
      <xdr:col>41</xdr:col>
      <xdr:colOff>50800</xdr:colOff>
      <xdr:row>78</xdr:row>
      <xdr:rowOff>12446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67006"/>
          <a:ext cx="889000" cy="1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77474</xdr:rowOff>
    </xdr:from>
    <xdr:to>
      <xdr:col>55</xdr:col>
      <xdr:colOff>50800</xdr:colOff>
      <xdr:row>79</xdr:row>
      <xdr:rowOff>7624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5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163851</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6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96588</xdr:rowOff>
    </xdr:from>
    <xdr:to>
      <xdr:col>50</xdr:col>
      <xdr:colOff>165100</xdr:colOff>
      <xdr:row>79</xdr:row>
      <xdr:rowOff>26738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6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17865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6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42959</xdr:rowOff>
    </xdr:from>
    <xdr:to>
      <xdr:col>46</xdr:col>
      <xdr:colOff>38100</xdr:colOff>
      <xdr:row>77</xdr:row>
      <xdr:rowOff>144559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4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161086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1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114556</xdr:rowOff>
    </xdr:from>
    <xdr:to>
      <xdr:col>41</xdr:col>
      <xdr:colOff>101600</xdr:colOff>
      <xdr:row>78</xdr:row>
      <xdr:rowOff>44706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1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61233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09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133096</xdr:rowOff>
    </xdr:from>
    <xdr:to>
      <xdr:col>36</xdr:col>
      <xdr:colOff>165100</xdr:colOff>
      <xdr:row>78</xdr:row>
      <xdr:rowOff>63246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3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79773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0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122861</xdr:rowOff>
    </xdr:from>
    <xdr:to>
      <xdr:col>55</xdr:col>
      <xdr:colOff>0</xdr:colOff>
      <xdr:row>97</xdr:row>
      <xdr:rowOff>125440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753511"/>
          <a:ext cx="838200" cy="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122861</xdr:rowOff>
    </xdr:from>
    <xdr:to>
      <xdr:col>50</xdr:col>
      <xdr:colOff>114300</xdr:colOff>
      <xdr:row>97</xdr:row>
      <xdr:rowOff>164196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53511"/>
          <a:ext cx="889000" cy="4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159561</xdr:rowOff>
    </xdr:from>
    <xdr:to>
      <xdr:col>45</xdr:col>
      <xdr:colOff>177800</xdr:colOff>
      <xdr:row>97</xdr:row>
      <xdr:rowOff>164196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90211"/>
          <a:ext cx="889000"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127146</xdr:rowOff>
    </xdr:from>
    <xdr:to>
      <xdr:col>41</xdr:col>
      <xdr:colOff>50800</xdr:colOff>
      <xdr:row>97</xdr:row>
      <xdr:rowOff>159561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57796"/>
          <a:ext cx="8890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74640</xdr:rowOff>
    </xdr:from>
    <xdr:to>
      <xdr:col>55</xdr:col>
      <xdr:colOff>50800</xdr:colOff>
      <xdr:row>98</xdr:row>
      <xdr:rowOff>4790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0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161017</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2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72061</xdr:rowOff>
    </xdr:from>
    <xdr:to>
      <xdr:col>50</xdr:col>
      <xdr:colOff>165100</xdr:colOff>
      <xdr:row>98</xdr:row>
      <xdr:rowOff>2211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0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164788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9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113396</xdr:rowOff>
    </xdr:from>
    <xdr:to>
      <xdr:col>46</xdr:col>
      <xdr:colOff>38100</xdr:colOff>
      <xdr:row>98</xdr:row>
      <xdr:rowOff>43546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4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34673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3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108761</xdr:rowOff>
    </xdr:from>
    <xdr:to>
      <xdr:col>41</xdr:col>
      <xdr:colOff>101600</xdr:colOff>
      <xdr:row>98</xdr:row>
      <xdr:rowOff>38911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3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30038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3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76346</xdr:rowOff>
    </xdr:from>
    <xdr:to>
      <xdr:col>36</xdr:col>
      <xdr:colOff>165100</xdr:colOff>
      <xdr:row>98</xdr:row>
      <xdr:rowOff>6496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0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169073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9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44210</xdr:rowOff>
    </xdr:from>
    <xdr:to>
      <xdr:col>85</xdr:col>
      <xdr:colOff>127000</xdr:colOff>
      <xdr:row>37</xdr:row>
      <xdr:rowOff>126028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87860"/>
          <a:ext cx="838200" cy="8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25117</xdr:rowOff>
    </xdr:from>
    <xdr:to>
      <xdr:col>81</xdr:col>
      <xdr:colOff>50800</xdr:colOff>
      <xdr:row>37</xdr:row>
      <xdr:rowOff>126028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68767"/>
          <a:ext cx="889000" cy="10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25117</xdr:rowOff>
    </xdr:from>
    <xdr:to>
      <xdr:col>76</xdr:col>
      <xdr:colOff>114300</xdr:colOff>
      <xdr:row>37</xdr:row>
      <xdr:rowOff>170386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68767"/>
          <a:ext cx="889000" cy="14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23713</xdr:rowOff>
    </xdr:from>
    <xdr:to>
      <xdr:col>71</xdr:col>
      <xdr:colOff>177800</xdr:colOff>
      <xdr:row>37</xdr:row>
      <xdr:rowOff>170386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67363"/>
          <a:ext cx="889000" cy="14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164860</xdr:rowOff>
    </xdr:from>
    <xdr:to>
      <xdr:col>85</xdr:col>
      <xdr:colOff>177800</xdr:colOff>
      <xdr:row>37</xdr:row>
      <xdr:rowOff>95010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3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143287</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75228</xdr:rowOff>
    </xdr:from>
    <xdr:to>
      <xdr:col>81</xdr:col>
      <xdr:colOff>101600</xdr:colOff>
      <xdr:row>38</xdr:row>
      <xdr:rowOff>5378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1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167954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145767</xdr:rowOff>
    </xdr:from>
    <xdr:to>
      <xdr:col>76</xdr:col>
      <xdr:colOff>165100</xdr:colOff>
      <xdr:row>37</xdr:row>
      <xdr:rowOff>75917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1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67044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1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119587</xdr:rowOff>
    </xdr:from>
    <xdr:to>
      <xdr:col>72</xdr:col>
      <xdr:colOff>38100</xdr:colOff>
      <xdr:row>38</xdr:row>
      <xdr:rowOff>49736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632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40863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144363</xdr:rowOff>
    </xdr:from>
    <xdr:to>
      <xdr:col>67</xdr:col>
      <xdr:colOff>101600</xdr:colOff>
      <xdr:row>37</xdr:row>
      <xdr:rowOff>74513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1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65640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0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22568</xdr:rowOff>
    </xdr:from>
    <xdr:to>
      <xdr:col>85</xdr:col>
      <xdr:colOff>127000</xdr:colOff>
      <xdr:row>58</xdr:row>
      <xdr:rowOff>43580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66668"/>
          <a:ext cx="8382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43580</xdr:rowOff>
    </xdr:from>
    <xdr:to>
      <xdr:col>81</xdr:col>
      <xdr:colOff>50800</xdr:colOff>
      <xdr:row>58</xdr:row>
      <xdr:rowOff>90163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87680"/>
          <a:ext cx="889000" cy="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90163</xdr:rowOff>
    </xdr:from>
    <xdr:to>
      <xdr:col>76</xdr:col>
      <xdr:colOff>114300</xdr:colOff>
      <xdr:row>58</xdr:row>
      <xdr:rowOff>111605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34263"/>
          <a:ext cx="889000" cy="2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85388</xdr:rowOff>
    </xdr:from>
    <xdr:to>
      <xdr:col>71</xdr:col>
      <xdr:colOff>177800</xdr:colOff>
      <xdr:row>58</xdr:row>
      <xdr:rowOff>111605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29488"/>
          <a:ext cx="889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143218</xdr:rowOff>
    </xdr:from>
    <xdr:to>
      <xdr:col>85</xdr:col>
      <xdr:colOff>177800</xdr:colOff>
      <xdr:row>58</xdr:row>
      <xdr:rowOff>73368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1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58145</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3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164230</xdr:rowOff>
    </xdr:from>
    <xdr:to>
      <xdr:col>81</xdr:col>
      <xdr:colOff>101600</xdr:colOff>
      <xdr:row>58</xdr:row>
      <xdr:rowOff>94380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85507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2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39363</xdr:rowOff>
    </xdr:from>
    <xdr:to>
      <xdr:col>76</xdr:col>
      <xdr:colOff>165100</xdr:colOff>
      <xdr:row>58</xdr:row>
      <xdr:rowOff>140963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132090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7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60805</xdr:rowOff>
    </xdr:from>
    <xdr:to>
      <xdr:col>72</xdr:col>
      <xdr:colOff>38100</xdr:colOff>
      <xdr:row>58</xdr:row>
      <xdr:rowOff>162405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0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153532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34588</xdr:rowOff>
    </xdr:from>
    <xdr:to>
      <xdr:col>67</xdr:col>
      <xdr:colOff>101600</xdr:colOff>
      <xdr:row>58</xdr:row>
      <xdr:rowOff>136188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7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127315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7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147157</xdr:rowOff>
    </xdr:from>
    <xdr:to>
      <xdr:col>85</xdr:col>
      <xdr:colOff>127000</xdr:colOff>
      <xdr:row>78</xdr:row>
      <xdr:rowOff>111409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177357"/>
          <a:ext cx="838200" cy="30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147157</xdr:rowOff>
    </xdr:from>
    <xdr:to>
      <xdr:col>81</xdr:col>
      <xdr:colOff>50800</xdr:colOff>
      <xdr:row>77</xdr:row>
      <xdr:rowOff>170872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177357"/>
          <a:ext cx="889000" cy="19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24961</xdr:rowOff>
    </xdr:from>
    <xdr:to>
      <xdr:col>76</xdr:col>
      <xdr:colOff>114300</xdr:colOff>
      <xdr:row>77</xdr:row>
      <xdr:rowOff>170872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226611"/>
          <a:ext cx="889000" cy="14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95334</xdr:rowOff>
    </xdr:from>
    <xdr:to>
      <xdr:col>71</xdr:col>
      <xdr:colOff>177800</xdr:colOff>
      <xdr:row>77</xdr:row>
      <xdr:rowOff>24961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125534"/>
          <a:ext cx="889000" cy="10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60609</xdr:rowOff>
    </xdr:from>
    <xdr:to>
      <xdr:col>85</xdr:col>
      <xdr:colOff>177800</xdr:colOff>
      <xdr:row>78</xdr:row>
      <xdr:rowOff>162209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96357</xdr:rowOff>
    </xdr:from>
    <xdr:to>
      <xdr:col>81</xdr:col>
      <xdr:colOff>101600</xdr:colOff>
      <xdr:row>77</xdr:row>
      <xdr:rowOff>26507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1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43034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0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120072</xdr:rowOff>
    </xdr:from>
    <xdr:to>
      <xdr:col>76</xdr:col>
      <xdr:colOff>165100</xdr:colOff>
      <xdr:row>78</xdr:row>
      <xdr:rowOff>50222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2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66749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09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145611</xdr:rowOff>
    </xdr:from>
    <xdr:to>
      <xdr:col>72</xdr:col>
      <xdr:colOff>38100</xdr:colOff>
      <xdr:row>77</xdr:row>
      <xdr:rowOff>75761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1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92288</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44534</xdr:rowOff>
    </xdr:from>
    <xdr:to>
      <xdr:col>67</xdr:col>
      <xdr:colOff>101600</xdr:colOff>
      <xdr:row>76</xdr:row>
      <xdr:rowOff>146134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07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162660</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84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81905</xdr:rowOff>
    </xdr:from>
    <xdr:to>
      <xdr:col>85</xdr:col>
      <xdr:colOff>127000</xdr:colOff>
      <xdr:row>97</xdr:row>
      <xdr:rowOff>82502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12555"/>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66111</xdr:rowOff>
    </xdr:from>
    <xdr:to>
      <xdr:col>81</xdr:col>
      <xdr:colOff>50800</xdr:colOff>
      <xdr:row>97</xdr:row>
      <xdr:rowOff>81905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96761"/>
          <a:ext cx="889000" cy="1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57262</xdr:rowOff>
    </xdr:from>
    <xdr:to>
      <xdr:col>76</xdr:col>
      <xdr:colOff>114300</xdr:colOff>
      <xdr:row>97</xdr:row>
      <xdr:rowOff>66111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687912"/>
          <a:ext cx="8890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57262</xdr:rowOff>
    </xdr:from>
    <xdr:to>
      <xdr:col>71</xdr:col>
      <xdr:colOff>177800</xdr:colOff>
      <xdr:row>97</xdr:row>
      <xdr:rowOff>63244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87912"/>
          <a:ext cx="8890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31702</xdr:rowOff>
    </xdr:from>
    <xdr:to>
      <xdr:col>85</xdr:col>
      <xdr:colOff>177800</xdr:colOff>
      <xdr:row>97</xdr:row>
      <xdr:rowOff>133302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6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54579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13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31105</xdr:rowOff>
    </xdr:from>
    <xdr:to>
      <xdr:col>81</xdr:col>
      <xdr:colOff>101600</xdr:colOff>
      <xdr:row>97</xdr:row>
      <xdr:rowOff>132705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6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149232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36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15311</xdr:rowOff>
    </xdr:from>
    <xdr:to>
      <xdr:col>76</xdr:col>
      <xdr:colOff>165100</xdr:colOff>
      <xdr:row>97</xdr:row>
      <xdr:rowOff>116911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133438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2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6462</xdr:rowOff>
    </xdr:from>
    <xdr:to>
      <xdr:col>72</xdr:col>
      <xdr:colOff>38100</xdr:colOff>
      <xdr:row>97</xdr:row>
      <xdr:rowOff>108062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3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124589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1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12444</xdr:rowOff>
    </xdr:from>
    <xdr:to>
      <xdr:col>67</xdr:col>
      <xdr:colOff>101600</xdr:colOff>
      <xdr:row>97</xdr:row>
      <xdr:rowOff>114044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4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130571</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418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総務費はふるさと応援寄附金管理運営事業の減少により、前年から</a:t>
          </a:r>
          <a:r>
            <a:rPr kumimoji="1" lang="en-US" altLang="ja-JP" sz="1300">
              <a:latin typeface="ＭＳ Ｐゴシック" panose="020B0600070205080204" pitchFamily="50" charset="-128"/>
              <a:ea typeface="ＭＳ Ｐゴシック" panose="020B0600070205080204" pitchFamily="50" charset="-128"/>
            </a:rPr>
            <a:t>120,945</a:t>
          </a:r>
          <a:r>
            <a:rPr kumimoji="1" lang="ja-JP" altLang="en-US" sz="1300">
              <a:latin typeface="ＭＳ Ｐゴシック" panose="020B0600070205080204" pitchFamily="50" charset="-128"/>
              <a:ea typeface="ＭＳ Ｐゴシック" panose="020B0600070205080204" pitchFamily="50" charset="-128"/>
            </a:rPr>
            <a:t>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民生費は前年から</a:t>
          </a:r>
          <a:r>
            <a:rPr kumimoji="1" lang="en-US" altLang="ja-JP" sz="1300">
              <a:latin typeface="ＭＳ Ｐゴシック" panose="020B0600070205080204" pitchFamily="50" charset="-128"/>
              <a:ea typeface="ＭＳ Ｐゴシック" panose="020B0600070205080204" pitchFamily="50" charset="-128"/>
            </a:rPr>
            <a:t>11,630</a:t>
          </a:r>
          <a:r>
            <a:rPr kumimoji="1" lang="ja-JP" altLang="en-US" sz="1300">
              <a:latin typeface="ＭＳ Ｐゴシック" panose="020B0600070205080204" pitchFamily="50" charset="-128"/>
              <a:ea typeface="ＭＳ Ｐゴシック" panose="020B0600070205080204" pitchFamily="50" charset="-128"/>
            </a:rPr>
            <a:t>円増加し、依然として類似団体平均を上回っている。これは障害者自立支援給付費に係る対象者の増加や、町の政策で、子どもの医療費助成を高校生まで行っていること、出生祝金を県内最高水準で支給していること等によるものと考えられる。</a:t>
          </a:r>
        </a:p>
        <a:p>
          <a:r>
            <a:rPr kumimoji="1" lang="ja-JP" altLang="en-US" sz="1300">
              <a:latin typeface="ＭＳ Ｐゴシック" panose="020B0600070205080204" pitchFamily="50" charset="-128"/>
              <a:ea typeface="ＭＳ Ｐゴシック" panose="020B0600070205080204" pitchFamily="50" charset="-128"/>
            </a:rPr>
            <a:t>　災害復旧事業については、令和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年度の豪雨災害に係る災害復旧事業の完了により、前年から</a:t>
          </a:r>
          <a:r>
            <a:rPr kumimoji="1" lang="en-US" altLang="ja-JP" sz="1300">
              <a:latin typeface="ＭＳ Ｐゴシック" panose="020B0600070205080204" pitchFamily="50" charset="-128"/>
              <a:ea typeface="ＭＳ Ｐゴシック" panose="020B0600070205080204" pitchFamily="50" charset="-128"/>
            </a:rPr>
            <a:t>67,181</a:t>
          </a:r>
          <a:r>
            <a:rPr kumimoji="1" lang="ja-JP" altLang="en-US" sz="1300">
              <a:latin typeface="ＭＳ Ｐゴシック" panose="020B0600070205080204" pitchFamily="50" charset="-128"/>
              <a:ea typeface="ＭＳ Ｐゴシック" panose="020B0600070205080204" pitchFamily="50" charset="-128"/>
            </a:rPr>
            <a:t>円減少した。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佐賀県大町町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・財政調整基金残高・・・基金残高と標準財政規模がともに増加し、標準財政規模比は</a:t>
          </a:r>
          <a:r>
            <a:rPr kumimoji="1" lang="en-US" altLang="ja-JP" sz="1400">
              <a:latin typeface="ＭＳ ゴシック" pitchFamily="49" charset="-128"/>
              <a:ea typeface="ＭＳ ゴシック" pitchFamily="49" charset="-128"/>
            </a:rPr>
            <a:t>0.79</a:t>
          </a:r>
          <a:r>
            <a:rPr kumimoji="1" lang="ja-JP" altLang="en-US" sz="1400">
              <a:latin typeface="ＭＳ ゴシック" pitchFamily="49" charset="-128"/>
              <a:ea typeface="ＭＳ ゴシック" pitchFamily="49" charset="-128"/>
            </a:rPr>
            <a:t>ポイント減少している。</a:t>
          </a:r>
        </a:p>
        <a:p>
          <a:r>
            <a:rPr kumimoji="1" lang="ja-JP" altLang="en-US" sz="1400">
              <a:latin typeface="ＭＳ ゴシック" pitchFamily="49" charset="-128"/>
              <a:ea typeface="ＭＳ ゴシック" pitchFamily="49" charset="-128"/>
            </a:rPr>
            <a:t>・実質収支額・・・標準財政規模額比は</a:t>
          </a:r>
          <a:r>
            <a:rPr kumimoji="1" lang="en-US" altLang="ja-JP" sz="1400">
              <a:latin typeface="ＭＳ ゴシック" pitchFamily="49" charset="-128"/>
              <a:ea typeface="ＭＳ ゴシック" pitchFamily="49" charset="-128"/>
            </a:rPr>
            <a:t>0.46</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5.41</a:t>
          </a:r>
          <a:r>
            <a:rPr kumimoji="1" lang="ja-JP" altLang="en-US" sz="1400">
              <a:latin typeface="ＭＳ ゴシック" pitchFamily="49" charset="-128"/>
              <a:ea typeface="ＭＳ ゴシック" pitchFamily="49" charset="-128"/>
            </a:rPr>
            <a:t>となった。今後も</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％以下となるよう財政運営を行っていく。</a:t>
          </a:r>
        </a:p>
        <a:p>
          <a:r>
            <a:rPr kumimoji="1" lang="ja-JP" altLang="en-US" sz="1400">
              <a:latin typeface="ＭＳ ゴシック" pitchFamily="49" charset="-128"/>
              <a:ea typeface="ＭＳ ゴシック" pitchFamily="49" charset="-128"/>
            </a:rPr>
            <a:t>・実質単年度収支・・・標準財政規模額比は</a:t>
          </a:r>
          <a:r>
            <a:rPr kumimoji="1" lang="en-US" altLang="ja-JP" sz="1400">
              <a:latin typeface="ＭＳ ゴシック" pitchFamily="49" charset="-128"/>
              <a:ea typeface="ＭＳ ゴシック" pitchFamily="49" charset="-128"/>
            </a:rPr>
            <a:t>3.72</a:t>
          </a:r>
          <a:r>
            <a:rPr kumimoji="1" lang="ja-JP" altLang="en-US" sz="1400">
              <a:latin typeface="ＭＳ ゴシック" pitchFamily="49" charset="-128"/>
              <a:ea typeface="ＭＳ ゴシック" pitchFamily="49" charset="-128"/>
            </a:rPr>
            <a:t>ポイント増加した結果、単年度収支は前年に引き続き赤字となった。今後も健全な行財政運営に努めていく。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佐賀県大町町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前年に引き続き黒字となっており、国保会計についても黒字となっている。国保税の収納率の向上や特定検診の受診率の向上などにより歳入の確保に努める。今後も赤字とならないよう、適正な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佐賀県大町町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元利償還金等（Ａ）は減少し、算入公債費等（Ｂ）は増加している。</a:t>
          </a:r>
        </a:p>
        <a:p>
          <a:r>
            <a:rPr kumimoji="1" lang="ja-JP" altLang="en-US" sz="1400">
              <a:latin typeface="ＭＳ ゴシック" pitchFamily="49" charset="-128"/>
              <a:ea typeface="ＭＳ ゴシック" pitchFamily="49" charset="-128"/>
            </a:rPr>
            <a:t>　歳出に占める公債費の割合が高い数値で推移しているが、今後も地方交付税に算入される有利な起債の活用を検討していく。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佐賀県大町町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前年度に引き続き、将来負担比率の分子がマイナスとなっている。</a:t>
          </a:r>
        </a:p>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での地方債残高などについては、今後も基準財政需要額算入割合など考慮しながらの事業選択を行っていく。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佐賀県大町町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これは、減債基金で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百万円増加したことが要因となっている。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減債基金については、現在小中一貫校校舎改築事業に係る償還が始まっており、令和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年度までは取崩しを予定している。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ふるさと応援寄附金基金、移住対策促進基金、公共施設等整備基金については、今後、事業に合わせて取崩しを行い活用していく。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ふるさと応援寄附金基金：規則等で定めた事業の種類により行う事業推進を図る。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公共施設整備基金：公共施設の更新や新増築事業等により延命化や機能向上を図る。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灌漑用水ポンプ施設維持管理事業基金：灌漑用水ポンプ施設の維持管理事業の円滑な運営を図る。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地域福祉基金：福祉活動の推進及び長寿社会の形成等を図る。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空家再建促進基金：空家再建の促進を図る。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ふるさと応援寄附金基金について、寄附金の減少により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また、公共施設整備基金が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ふるさと応援寄附金基金については、寄附を頂いた目的に応じ、教育や子育てなど事業の選択を図り活用する。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公共施設整備基金については、施設管理計画等により更新・修繕等の整備を行う際、取崩しを行い活用していく。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空家再建促進基金については、空家再建の促進のため取崩しを行い活用していく。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これは基金の運用益により生じた積立金によるものである。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今後の歳入減や、災害等の臨時的な歳出に備え、積極的な取崩しは行わない。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これは、小中一貫校校舎改築事業に係る償還のため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百万円積立てを行ったためである。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年度まで校舎改築事業に係る償還は続くため、取崩しを予定をしている。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9F431FE-9940-4184-A132-FFAC2B0C3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93C46A-706A-40B5-9F40-0BF7081C7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3E0E202-C639-4994-8A9C-67262D19E95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CB97FF8-7161-4A1E-9748-3DCF15DD907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113A5EC-2146-4F45-9D33-7B98D890442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12D1BE7-A035-48F3-AC82-586EE2D8117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8D25DFC-1158-4482-B87C-786CE7A2240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41B4A58-2336-44B4-88A7-C2692477588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C5F207B-3D51-4724-A498-3543C816836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F7F4B18-5705-4B9B-9B07-EBAAD9219C1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3219B92-4BD3-478D-A976-F74B3379A7A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71B4E0F-E437-4D42-8960-FE379E417B3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EDF95DC-1FED-435D-A6B8-3C35140509D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69C455D-F553-47E8-8A73-813D927845B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9A70016-CF27-47CE-B7E8-C50C05F2AE5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F6C664D-13CB-4681-BAF9-A7ECC1E9BE7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0360D5D-3E91-4DD2-B1DB-1D9C037D188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B07E8FA-D7C6-458D-BEED-151A7BCD367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D86804F-0BAE-4A48-B91D-5AF5E80B182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5AF1275-AD71-418D-8D99-DDDBCED43C9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DE24425-6EA0-4B82-972E-00AD52565DB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D4E010E-9A90-48E5-B0B3-9E46B36F33D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57B5A1A-3D3B-47E0-9A2B-A552F629F22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A2282A2-B5AA-4FF4-8F62-E97F9282C3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31F1B21-38B7-4788-A2EF-A60B60035FD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633A809-BD70-44D6-BE24-66275754B97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D2EB7BC-C71D-4A80-94C6-1C0CC34CAA3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AF4577D-1468-4759-A1F0-817D12CC35E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DD07D47-E143-48A7-A3A4-F7E5FCB69DA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A528AC9-68E0-40D3-AB0F-F25A466D53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17D31CF-8E10-4CB4-BCA8-2FD62C22FF7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BE89C05-FED1-4029-BCAC-46DF6E15235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8D3D33C-2326-4885-93CB-7A04EF18DC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EC23EBF-AFAF-44FE-B7D9-7408F274713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E7B5DF3-858E-4093-9DBB-7D9B514B2E1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7BB8A9B-7FE2-4A13-B2ED-D41624F8914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FD8EC87-01F2-48B4-9811-9354D2A2CF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29EE9FA-236A-4D04-9843-20224927165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BCD0EFF-7D85-43AC-B65E-F2A0FD375CA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E678EC0-78BC-4E9D-965F-B96701C310E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59C96FF-BACF-4864-B033-E6AC60AECE7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8A55908-EDE5-4ED0-91FA-CA07F4D465C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D30C78F-1761-4E08-BB6E-1860C4F614D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F76C04B-93AE-4481-8F65-E0A82EC4F37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EEFB8EA-50F0-4C33-A38C-DA080F83367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D308E32-235F-4491-8997-645678B33BA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F97727C-D5B2-478D-8A6C-D49609F515E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1A1F336-5148-439E-B341-2CD5E6E0709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AA51BBF-BC48-4CD4-9520-A48AA0E5707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74C15BA-5950-4623-AABD-B688463B674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12D4FE7-36D7-4675-A161-42E90366789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4A8CE2C-2638-4BAC-8CC0-E4B05AECC01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4E33DC9-D9F0-4388-BF71-7522A414460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B53CBD3-DDEF-4903-81F0-3ACF12FFC8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4E1AD79-CA9B-43D0-AAC1-35A16B11E36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2597055-C386-4A64-8296-552141C4877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6115091-0B33-4D76-8812-41D0B2AFA26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今年度の有形固定資産減価償却率は、前年度から</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2.0</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ポイント増加した</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64.0</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％となっており、類似団体と比較すると</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同率になっ</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ている。</a:t>
          </a:r>
          <a:endParaRPr lang="ja-JP" altLang="ja-JP" sz="1000">
            <a:effectLst/>
            <a:latin typeface="HG丸ｺﾞｼｯｸM-PRO" panose="020F0600000000000000" pitchFamily="50" charset="-128"/>
            <a:ea typeface="HG丸ｺﾞｼｯｸM-PRO" panose="020F0600000000000000" pitchFamily="50" charset="-128"/>
          </a:endParaRPr>
        </a:p>
        <a:p>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消防団格納庫の建替により、消防施設が前年より</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ポイント減少したものの</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、体育館や</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公営</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住宅などの施設が昨年に引き続き高い数値で推移している。</a:t>
          </a:r>
          <a:endParaRPr lang="ja-JP" altLang="ja-JP" sz="1000">
            <a:effectLst/>
            <a:latin typeface="HG丸ｺﾞｼｯｸM-PRO" panose="020F0600000000000000" pitchFamily="50" charset="-128"/>
            <a:ea typeface="HG丸ｺﾞｼｯｸM-PRO" panose="020F0600000000000000" pitchFamily="50" charset="-128"/>
          </a:endParaRPr>
        </a:p>
        <a:p>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体育館については複合化を視野に入れた更新を</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計画</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し、</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公営</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住宅に関しては維持補修を行いながら空家政策を進め、解体や新規建設の計画を検討している。その他</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減</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価償却率の高い施設においても、公共施設等管理計画のもと維持管理を行っていく。</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4DE1492-FA74-4C84-A591-6BCB7056844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6DADDA0-EAB3-4E33-AEC1-7A278220C4D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F46073A-5110-41D1-BF24-5D74F17AB93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F0197B3-A08D-457D-A896-4FE5D0418F6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8B8862AE-A397-4AF1-8762-EC2FD72F6F7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E0CCF6D6-B51C-42F7-8F1E-BD3E2B1BA8A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0F4A475-A979-414B-BC24-B274E5B2B49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4502D8A8-16CC-43DE-8AE6-1179176F8D6E}"/>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88379879-3404-4367-A6AB-E325C1C51CE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EBBAD54-35DB-4910-A164-CFE3C11BCCA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6216234-3D87-4A19-8408-AE78B9D23AE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C5785D66-E336-4D08-A223-0480B176CFE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EFF51966-6997-42B2-9539-60F45776D3E8}"/>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9237C4E-29BD-4967-8C18-74BCD5E527F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E21905AD-63FF-4A49-A843-CDF2D5ED85F2}"/>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4E96B019-6333-4021-BA3F-4570683A407D}"/>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1B57FB14-A7CE-4151-9115-897D12552178}"/>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BAF2E73E-7806-40D7-95E0-188066205024}"/>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B988424B-319B-427B-A83A-269D6B0E58C5}"/>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A6933209-691E-4A19-B9FF-4513007CE2DB}"/>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9BF79F63-76C8-497D-AE74-8FF2CD483ADA}"/>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DA62E137-5049-4E41-B7A9-F961CF74468C}"/>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01BE9A88-8A7F-47E0-B3C6-3D77F6EA364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70DA2209-94B7-4BD9-925A-64D94BD35D4E}"/>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55367EC9-85AE-48C4-A2CA-77F88C826207}"/>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E0DD2DA-9623-4E40-9158-5B8C26B5641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FC16ABD-9A55-464C-A8E5-082AA67214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B13F030-DEB2-4A81-A246-4D39FA727EE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727E2C3-7D89-4569-ABE9-C5043A2DA2A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6684071-A3C7-42BD-A165-0BB216DE81B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89" name="楕円 88">
          <a:extLst>
            <a:ext uri="{FF2B5EF4-FFF2-40B4-BE49-F238E27FC236}">
              <a16:creationId xmlns:a16="http://schemas.microsoft.com/office/drawing/2014/main" id="{F1353AB9-AC01-444B-A08A-2952026A09C0}"/>
            </a:ext>
          </a:extLst>
        </xdr:cNvPr>
        <xdr:cNvSpPr/>
      </xdr:nvSpPr>
      <xdr:spPr>
        <a:xfrm>
          <a:off x="47117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4462</xdr:rowOff>
    </xdr:from>
    <xdr:ext cx="405111" cy="259045"/>
    <xdr:sp macro="" textlink="">
      <xdr:nvSpPr>
        <xdr:cNvPr id="90" name="有形固定資産減価償却率該当値テキスト">
          <a:extLst>
            <a:ext uri="{FF2B5EF4-FFF2-40B4-BE49-F238E27FC236}">
              <a16:creationId xmlns:a16="http://schemas.microsoft.com/office/drawing/2014/main" id="{AACE4080-0922-4A9B-A9FF-3327EF6180B0}"/>
            </a:ext>
          </a:extLst>
        </xdr:cNvPr>
        <xdr:cNvSpPr txBox="1"/>
      </xdr:nvSpPr>
      <xdr:spPr>
        <a:xfrm>
          <a:off x="4813300"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154305</xdr:rowOff>
    </xdr:from>
    <xdr:to>
      <xdr:col>19</xdr:col>
      <xdr:colOff>187325</xdr:colOff>
      <xdr:row>32</xdr:row>
      <xdr:rowOff>84455</xdr:rowOff>
    </xdr:to>
    <xdr:sp macro="" textlink="">
      <xdr:nvSpPr>
        <xdr:cNvPr id="91" name="楕円 90">
          <a:extLst>
            <a:ext uri="{FF2B5EF4-FFF2-40B4-BE49-F238E27FC236}">
              <a16:creationId xmlns:a16="http://schemas.microsoft.com/office/drawing/2014/main" id="{6BD1C379-1483-4900-8872-38BF414085CD}"/>
            </a:ext>
          </a:extLst>
        </xdr:cNvPr>
        <xdr:cNvSpPr/>
      </xdr:nvSpPr>
      <xdr:spPr>
        <a:xfrm>
          <a:off x="4000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33655</xdr:rowOff>
    </xdr:from>
    <xdr:to>
      <xdr:col>23</xdr:col>
      <xdr:colOff>85725</xdr:colOff>
      <xdr:row>32</xdr:row>
      <xdr:rowOff>76835</xdr:rowOff>
    </xdr:to>
    <xdr:cxnSp macro="">
      <xdr:nvCxnSpPr>
        <xdr:cNvPr id="92" name="直線コネクタ 91">
          <a:extLst>
            <a:ext uri="{FF2B5EF4-FFF2-40B4-BE49-F238E27FC236}">
              <a16:creationId xmlns:a16="http://schemas.microsoft.com/office/drawing/2014/main" id="{C2ECE6D6-51CA-4E9C-91B7-0FB5D52A9E7C}"/>
            </a:ext>
          </a:extLst>
        </xdr:cNvPr>
        <xdr:cNvCxnSpPr/>
      </xdr:nvCxnSpPr>
      <xdr:spPr>
        <a:xfrm>
          <a:off x="4051300" y="629158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134874</xdr:rowOff>
    </xdr:from>
    <xdr:to>
      <xdr:col>15</xdr:col>
      <xdr:colOff>187325</xdr:colOff>
      <xdr:row>32</xdr:row>
      <xdr:rowOff>65024</xdr:rowOff>
    </xdr:to>
    <xdr:sp macro="" textlink="">
      <xdr:nvSpPr>
        <xdr:cNvPr id="93" name="楕円 92">
          <a:extLst>
            <a:ext uri="{FF2B5EF4-FFF2-40B4-BE49-F238E27FC236}">
              <a16:creationId xmlns:a16="http://schemas.microsoft.com/office/drawing/2014/main" id="{EBD04395-2E67-43BC-ACC8-A85AF8AD3CDE}"/>
            </a:ext>
          </a:extLst>
        </xdr:cNvPr>
        <xdr:cNvSpPr/>
      </xdr:nvSpPr>
      <xdr:spPr>
        <a:xfrm>
          <a:off x="3238500" y="62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14224</xdr:rowOff>
    </xdr:from>
    <xdr:to>
      <xdr:col>19</xdr:col>
      <xdr:colOff>136525</xdr:colOff>
      <xdr:row>32</xdr:row>
      <xdr:rowOff>33655</xdr:rowOff>
    </xdr:to>
    <xdr:cxnSp macro="">
      <xdr:nvCxnSpPr>
        <xdr:cNvPr id="94" name="直線コネクタ 93">
          <a:extLst>
            <a:ext uri="{FF2B5EF4-FFF2-40B4-BE49-F238E27FC236}">
              <a16:creationId xmlns:a16="http://schemas.microsoft.com/office/drawing/2014/main" id="{15C88DB2-DAB0-4256-BA7B-45126ED242C1}"/>
            </a:ext>
          </a:extLst>
        </xdr:cNvPr>
        <xdr:cNvCxnSpPr/>
      </xdr:nvCxnSpPr>
      <xdr:spPr>
        <a:xfrm>
          <a:off x="3289300" y="6272149"/>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126238</xdr:rowOff>
    </xdr:from>
    <xdr:to>
      <xdr:col>11</xdr:col>
      <xdr:colOff>187325</xdr:colOff>
      <xdr:row>32</xdr:row>
      <xdr:rowOff>56388</xdr:rowOff>
    </xdr:to>
    <xdr:sp macro="" textlink="">
      <xdr:nvSpPr>
        <xdr:cNvPr id="95" name="楕円 94">
          <a:extLst>
            <a:ext uri="{FF2B5EF4-FFF2-40B4-BE49-F238E27FC236}">
              <a16:creationId xmlns:a16="http://schemas.microsoft.com/office/drawing/2014/main" id="{FC54B85F-E551-4F19-B034-DAB4316D8535}"/>
            </a:ext>
          </a:extLst>
        </xdr:cNvPr>
        <xdr:cNvSpPr/>
      </xdr:nvSpPr>
      <xdr:spPr>
        <a:xfrm>
          <a:off x="2476500" y="621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5588</xdr:rowOff>
    </xdr:from>
    <xdr:to>
      <xdr:col>15</xdr:col>
      <xdr:colOff>136525</xdr:colOff>
      <xdr:row>32</xdr:row>
      <xdr:rowOff>14224</xdr:rowOff>
    </xdr:to>
    <xdr:cxnSp macro="">
      <xdr:nvCxnSpPr>
        <xdr:cNvPr id="96" name="直線コネクタ 95">
          <a:extLst>
            <a:ext uri="{FF2B5EF4-FFF2-40B4-BE49-F238E27FC236}">
              <a16:creationId xmlns:a16="http://schemas.microsoft.com/office/drawing/2014/main" id="{316F85D8-E924-4859-B71C-789A509F17FD}"/>
            </a:ext>
          </a:extLst>
        </xdr:cNvPr>
        <xdr:cNvCxnSpPr/>
      </xdr:nvCxnSpPr>
      <xdr:spPr>
        <a:xfrm>
          <a:off x="2527300" y="6263513"/>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6604</xdr:rowOff>
    </xdr:from>
    <xdr:to>
      <xdr:col>7</xdr:col>
      <xdr:colOff>187325</xdr:colOff>
      <xdr:row>32</xdr:row>
      <xdr:rowOff>108204</xdr:rowOff>
    </xdr:to>
    <xdr:sp macro="" textlink="">
      <xdr:nvSpPr>
        <xdr:cNvPr id="97" name="楕円 96">
          <a:extLst>
            <a:ext uri="{FF2B5EF4-FFF2-40B4-BE49-F238E27FC236}">
              <a16:creationId xmlns:a16="http://schemas.microsoft.com/office/drawing/2014/main" id="{9322B6E9-3B4F-49E4-8431-5AA8E618935F}"/>
            </a:ext>
          </a:extLst>
        </xdr:cNvPr>
        <xdr:cNvSpPr/>
      </xdr:nvSpPr>
      <xdr:spPr>
        <a:xfrm>
          <a:off x="1714500" y="626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5588</xdr:rowOff>
    </xdr:from>
    <xdr:to>
      <xdr:col>11</xdr:col>
      <xdr:colOff>136525</xdr:colOff>
      <xdr:row>32</xdr:row>
      <xdr:rowOff>57404</xdr:rowOff>
    </xdr:to>
    <xdr:cxnSp macro="">
      <xdr:nvCxnSpPr>
        <xdr:cNvPr id="98" name="直線コネクタ 97">
          <a:extLst>
            <a:ext uri="{FF2B5EF4-FFF2-40B4-BE49-F238E27FC236}">
              <a16:creationId xmlns:a16="http://schemas.microsoft.com/office/drawing/2014/main" id="{1850D938-100D-4AF3-8236-BC0914E1B3AF}"/>
            </a:ext>
          </a:extLst>
        </xdr:cNvPr>
        <xdr:cNvCxnSpPr/>
      </xdr:nvCxnSpPr>
      <xdr:spPr>
        <a:xfrm flipV="1">
          <a:off x="1765300" y="6263513"/>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B333C5A4-E2DF-4931-A1A6-1E3715BF02E6}"/>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90F1F0DA-A056-45AF-8E6B-8D231FC5AB1E}"/>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3ABAF119-0206-496E-A88D-40CEFBE7F101}"/>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43531345-C5E2-460E-BDC1-5D35B9C1A6A5}"/>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100982</xdr:rowOff>
    </xdr:from>
    <xdr:ext cx="405111" cy="259045"/>
    <xdr:sp macro="" textlink="">
      <xdr:nvSpPr>
        <xdr:cNvPr id="103" name="n_1mainValue有形固定資産減価償却率">
          <a:extLst>
            <a:ext uri="{FF2B5EF4-FFF2-40B4-BE49-F238E27FC236}">
              <a16:creationId xmlns:a16="http://schemas.microsoft.com/office/drawing/2014/main" id="{67F7286A-E60D-43A2-92BB-FC8D3DAFE8A9}"/>
            </a:ext>
          </a:extLst>
        </xdr:cNvPr>
        <xdr:cNvSpPr txBox="1"/>
      </xdr:nvSpPr>
      <xdr:spPr>
        <a:xfrm>
          <a:off x="38360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81551</xdr:rowOff>
    </xdr:from>
    <xdr:ext cx="405111" cy="259045"/>
    <xdr:sp macro="" textlink="">
      <xdr:nvSpPr>
        <xdr:cNvPr id="104" name="n_2mainValue有形固定資産減価償却率">
          <a:extLst>
            <a:ext uri="{FF2B5EF4-FFF2-40B4-BE49-F238E27FC236}">
              <a16:creationId xmlns:a16="http://schemas.microsoft.com/office/drawing/2014/main" id="{70182817-4990-4D49-93A1-C307BCA0BC75}"/>
            </a:ext>
          </a:extLst>
        </xdr:cNvPr>
        <xdr:cNvSpPr txBox="1"/>
      </xdr:nvSpPr>
      <xdr:spPr>
        <a:xfrm>
          <a:off x="3086744" y="5996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72915</xdr:rowOff>
    </xdr:from>
    <xdr:ext cx="405111" cy="259045"/>
    <xdr:sp macro="" textlink="">
      <xdr:nvSpPr>
        <xdr:cNvPr id="105" name="n_3mainValue有形固定資産減価償却率">
          <a:extLst>
            <a:ext uri="{FF2B5EF4-FFF2-40B4-BE49-F238E27FC236}">
              <a16:creationId xmlns:a16="http://schemas.microsoft.com/office/drawing/2014/main" id="{06F4E12D-6241-4F59-A504-12E2BFD70903}"/>
            </a:ext>
          </a:extLst>
        </xdr:cNvPr>
        <xdr:cNvSpPr txBox="1"/>
      </xdr:nvSpPr>
      <xdr:spPr>
        <a:xfrm>
          <a:off x="2324744" y="598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99331</xdr:rowOff>
    </xdr:from>
    <xdr:ext cx="405111" cy="259045"/>
    <xdr:sp macro="" textlink="">
      <xdr:nvSpPr>
        <xdr:cNvPr id="106" name="n_4mainValue有形固定資産減価償却率">
          <a:extLst>
            <a:ext uri="{FF2B5EF4-FFF2-40B4-BE49-F238E27FC236}">
              <a16:creationId xmlns:a16="http://schemas.microsoft.com/office/drawing/2014/main" id="{061AC6CA-AEF3-40CB-A828-8627DFCE046D}"/>
            </a:ext>
          </a:extLst>
        </xdr:cNvPr>
        <xdr:cNvSpPr txBox="1"/>
      </xdr:nvSpPr>
      <xdr:spPr>
        <a:xfrm>
          <a:off x="1562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E4F2A0A-0683-4EC8-ADAF-01F5DD5DFB4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DEC4411-8186-4B7C-8AF5-BA8DDE631C6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565D85A0-1810-4697-9AF5-3AB36BEBFA11}"/>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1FE7586-0503-4471-8E41-7A63EFD07A2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1447EF6D-CA38-4A01-9C14-43F9776FE2A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9FC05BC-D1FC-4CE5-980C-02BEAD6483C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BDDBE79-08A2-4150-8C27-12AC7778624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7F61A8D-EEF4-41BB-82B5-DD74422D560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990F275-058F-4DB3-8B7E-B9F1914F96F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DF79FAA0-6391-4FEE-A862-985B780A6E1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B4C9CB6-82F0-43D6-B16F-282024D79D5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6C48D6EB-E424-4AF3-8FBF-62EE5B69EC1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89086C3-5C6C-402F-829E-600F69314F5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今年度の債務償還比率は、前年から</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58.1</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ポイント減少した</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44.9</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％となり、類似団体と比較すると</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303.8</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ポイント下回っている。</a:t>
          </a:r>
          <a:endParaRPr lang="ja-JP" altLang="ja-JP" sz="1000">
            <a:effectLst/>
            <a:latin typeface="HG丸ｺﾞｼｯｸM-PRO" panose="020F0600000000000000" pitchFamily="50" charset="-128"/>
            <a:ea typeface="HG丸ｺﾞｼｯｸM-PRO" panose="020F0600000000000000" pitchFamily="50" charset="-128"/>
          </a:endParaRPr>
        </a:p>
        <a:p>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小中一貫校舎建設に係る地方債の償還や、ふるさと応援寄附金基金等の充当可能基金の増加により債務償還比率は減少している。今後も地方債の抑制に努め、債務償還比率が上昇しないよう取り組んでいく。</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8258764-8756-4B7C-BC80-F9252D843DD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A14C935-A938-4C69-A405-50EBB274B3A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FE0389E-65CC-43F2-90E4-5F724F6CF39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6273B7FA-1A5A-42F5-A924-25E83EE30E0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1224310-234E-4317-A4ED-48D2CB6447B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9D7519E5-8555-4556-8E59-5A1FBE7ED9E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832A5ABC-2D66-4B90-A9F9-52701FBDB6E2}"/>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17E0621D-0254-4ADC-847B-9E387D88F37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458B049-04C6-416B-8C3F-AFBC1051B45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81E6F297-4554-4DBE-BFC1-BA2C692A0EA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8C7DC550-D949-40D4-A62F-76C8378B96D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B53DF39-5FDE-4EC1-A4DA-BFA6AA7B72D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694F0C0-24E8-4EF7-95D0-6286F3AB215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9A9E4EF6-2F6F-40D1-8DDD-2E60F4AB3B4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FE178048-6070-4234-AAE7-B7015B99820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1ED6B84-B08A-498D-8E24-5D86AD703F8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D71117D-44D0-41AA-B696-62B013BE68C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64F94243-F8AF-476F-A16E-0A55B6FF364B}"/>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FD9C8637-31A5-4D35-B3E2-DF9C01D44966}"/>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C847FB22-A715-4701-8BC5-592DB0567B99}"/>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78900DC1-AF5E-48FF-AA5D-4DC9EE7A628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6120542F-33D6-462D-BE24-1EC89420F24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303F0209-D4BE-45EE-A659-4AAAEC3D1EAF}"/>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9CDE8CA7-2919-40A3-B953-AD667E28FC17}"/>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03A96849-EB4B-43E2-BB10-877B29799407}"/>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27377A94-2393-4274-8172-4F99A06E7B11}"/>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4B7D2F59-ACD3-43B8-B769-E1C41C0AA68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430570A1-FCB4-4239-AE67-38BB1E63994B}"/>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9179E24-090F-4681-9BB9-CCAAC714472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CD3A934-CF80-468C-A839-9A4FFFE5D2D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A081285-B912-4663-8AC7-57322F93DB9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1416963-0C91-4B83-A833-ADF2D23D0B7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53EAF03-B014-48DE-B2FF-805BC2B5F61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27565</xdr:rowOff>
    </xdr:from>
    <xdr:to>
      <xdr:col>76</xdr:col>
      <xdr:colOff>73025</xdr:colOff>
      <xdr:row>26</xdr:row>
      <xdr:rowOff>129165</xdr:rowOff>
    </xdr:to>
    <xdr:sp macro="" textlink="">
      <xdr:nvSpPr>
        <xdr:cNvPr id="153" name="楕円 152">
          <a:extLst>
            <a:ext uri="{FF2B5EF4-FFF2-40B4-BE49-F238E27FC236}">
              <a16:creationId xmlns:a16="http://schemas.microsoft.com/office/drawing/2014/main" id="{CAF648CA-5065-43E8-90CC-D621E5876B2B}"/>
            </a:ext>
          </a:extLst>
        </xdr:cNvPr>
        <xdr:cNvSpPr/>
      </xdr:nvSpPr>
      <xdr:spPr>
        <a:xfrm>
          <a:off x="14744700" y="525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113942</xdr:rowOff>
    </xdr:from>
    <xdr:ext cx="405111" cy="259045"/>
    <xdr:sp macro="" textlink="">
      <xdr:nvSpPr>
        <xdr:cNvPr id="154" name="債務償還比率該当値テキスト">
          <a:extLst>
            <a:ext uri="{FF2B5EF4-FFF2-40B4-BE49-F238E27FC236}">
              <a16:creationId xmlns:a16="http://schemas.microsoft.com/office/drawing/2014/main" id="{C935DC68-18DC-45E8-AC7F-7157D7C09EA7}"/>
            </a:ext>
          </a:extLst>
        </xdr:cNvPr>
        <xdr:cNvSpPr txBox="1"/>
      </xdr:nvSpPr>
      <xdr:spPr>
        <a:xfrm>
          <a:off x="14846300" y="517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87297</xdr:rowOff>
    </xdr:from>
    <xdr:to>
      <xdr:col>72</xdr:col>
      <xdr:colOff>123825</xdr:colOff>
      <xdr:row>27</xdr:row>
      <xdr:rowOff>17447</xdr:rowOff>
    </xdr:to>
    <xdr:sp macro="" textlink="">
      <xdr:nvSpPr>
        <xdr:cNvPr id="155" name="楕円 154">
          <a:extLst>
            <a:ext uri="{FF2B5EF4-FFF2-40B4-BE49-F238E27FC236}">
              <a16:creationId xmlns:a16="http://schemas.microsoft.com/office/drawing/2014/main" id="{B0C3F0FC-C497-4861-AFF7-637B3202EE3F}"/>
            </a:ext>
          </a:extLst>
        </xdr:cNvPr>
        <xdr:cNvSpPr/>
      </xdr:nvSpPr>
      <xdr:spPr>
        <a:xfrm>
          <a:off x="14033500" y="53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78365</xdr:rowOff>
    </xdr:from>
    <xdr:to>
      <xdr:col>76</xdr:col>
      <xdr:colOff>22225</xdr:colOff>
      <xdr:row>26</xdr:row>
      <xdr:rowOff>138097</xdr:rowOff>
    </xdr:to>
    <xdr:cxnSp macro="">
      <xdr:nvCxnSpPr>
        <xdr:cNvPr id="156" name="直線コネクタ 155">
          <a:extLst>
            <a:ext uri="{FF2B5EF4-FFF2-40B4-BE49-F238E27FC236}">
              <a16:creationId xmlns:a16="http://schemas.microsoft.com/office/drawing/2014/main" id="{E03E80F4-FD82-457D-AADC-EA15C4233BE3}"/>
            </a:ext>
          </a:extLst>
        </xdr:cNvPr>
        <xdr:cNvCxnSpPr/>
      </xdr:nvCxnSpPr>
      <xdr:spPr>
        <a:xfrm flipV="1">
          <a:off x="14084300" y="5307590"/>
          <a:ext cx="711200" cy="5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159264</xdr:rowOff>
    </xdr:from>
    <xdr:to>
      <xdr:col>68</xdr:col>
      <xdr:colOff>123825</xdr:colOff>
      <xdr:row>27</xdr:row>
      <xdr:rowOff>89414</xdr:rowOff>
    </xdr:to>
    <xdr:sp macro="" textlink="">
      <xdr:nvSpPr>
        <xdr:cNvPr id="157" name="楕円 156">
          <a:extLst>
            <a:ext uri="{FF2B5EF4-FFF2-40B4-BE49-F238E27FC236}">
              <a16:creationId xmlns:a16="http://schemas.microsoft.com/office/drawing/2014/main" id="{87BFA605-8BCC-4159-A67F-315BE3DAEDB8}"/>
            </a:ext>
          </a:extLst>
        </xdr:cNvPr>
        <xdr:cNvSpPr/>
      </xdr:nvSpPr>
      <xdr:spPr>
        <a:xfrm>
          <a:off x="13271500" y="538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138097</xdr:rowOff>
    </xdr:from>
    <xdr:to>
      <xdr:col>72</xdr:col>
      <xdr:colOff>73025</xdr:colOff>
      <xdr:row>27</xdr:row>
      <xdr:rowOff>38614</xdr:rowOff>
    </xdr:to>
    <xdr:cxnSp macro="">
      <xdr:nvCxnSpPr>
        <xdr:cNvPr id="158" name="直線コネクタ 157">
          <a:extLst>
            <a:ext uri="{FF2B5EF4-FFF2-40B4-BE49-F238E27FC236}">
              <a16:creationId xmlns:a16="http://schemas.microsoft.com/office/drawing/2014/main" id="{42EB6121-AC6C-4932-B9FE-3BD6A4B3E746}"/>
            </a:ext>
          </a:extLst>
        </xdr:cNvPr>
        <xdr:cNvCxnSpPr/>
      </xdr:nvCxnSpPr>
      <xdr:spPr>
        <a:xfrm flipV="1">
          <a:off x="13322300" y="5367322"/>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29246</xdr:rowOff>
    </xdr:from>
    <xdr:to>
      <xdr:col>64</xdr:col>
      <xdr:colOff>123825</xdr:colOff>
      <xdr:row>27</xdr:row>
      <xdr:rowOff>130846</xdr:rowOff>
    </xdr:to>
    <xdr:sp macro="" textlink="">
      <xdr:nvSpPr>
        <xdr:cNvPr id="159" name="楕円 158">
          <a:extLst>
            <a:ext uri="{FF2B5EF4-FFF2-40B4-BE49-F238E27FC236}">
              <a16:creationId xmlns:a16="http://schemas.microsoft.com/office/drawing/2014/main" id="{9DBFD970-C79E-4B18-9FA0-368C01F255CF}"/>
            </a:ext>
          </a:extLst>
        </xdr:cNvPr>
        <xdr:cNvSpPr/>
      </xdr:nvSpPr>
      <xdr:spPr>
        <a:xfrm>
          <a:off x="12509500" y="5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38614</xdr:rowOff>
    </xdr:from>
    <xdr:to>
      <xdr:col>68</xdr:col>
      <xdr:colOff>73025</xdr:colOff>
      <xdr:row>27</xdr:row>
      <xdr:rowOff>80046</xdr:rowOff>
    </xdr:to>
    <xdr:cxnSp macro="">
      <xdr:nvCxnSpPr>
        <xdr:cNvPr id="160" name="直線コネクタ 159">
          <a:extLst>
            <a:ext uri="{FF2B5EF4-FFF2-40B4-BE49-F238E27FC236}">
              <a16:creationId xmlns:a16="http://schemas.microsoft.com/office/drawing/2014/main" id="{17021A63-605A-4439-94F5-759846475241}"/>
            </a:ext>
          </a:extLst>
        </xdr:cNvPr>
        <xdr:cNvCxnSpPr/>
      </xdr:nvCxnSpPr>
      <xdr:spPr>
        <a:xfrm flipV="1">
          <a:off x="12560300" y="5439289"/>
          <a:ext cx="762000" cy="4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81988</xdr:rowOff>
    </xdr:from>
    <xdr:to>
      <xdr:col>60</xdr:col>
      <xdr:colOff>123825</xdr:colOff>
      <xdr:row>28</xdr:row>
      <xdr:rowOff>12138</xdr:rowOff>
    </xdr:to>
    <xdr:sp macro="" textlink="">
      <xdr:nvSpPr>
        <xdr:cNvPr id="161" name="楕円 160">
          <a:extLst>
            <a:ext uri="{FF2B5EF4-FFF2-40B4-BE49-F238E27FC236}">
              <a16:creationId xmlns:a16="http://schemas.microsoft.com/office/drawing/2014/main" id="{7A0EE2B4-A23D-4A09-86C6-4E081623A936}"/>
            </a:ext>
          </a:extLst>
        </xdr:cNvPr>
        <xdr:cNvSpPr/>
      </xdr:nvSpPr>
      <xdr:spPr>
        <a:xfrm>
          <a:off x="11747500" y="548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80046</xdr:rowOff>
    </xdr:from>
    <xdr:to>
      <xdr:col>64</xdr:col>
      <xdr:colOff>73025</xdr:colOff>
      <xdr:row>27</xdr:row>
      <xdr:rowOff>132788</xdr:rowOff>
    </xdr:to>
    <xdr:cxnSp macro="">
      <xdr:nvCxnSpPr>
        <xdr:cNvPr id="162" name="直線コネクタ 161">
          <a:extLst>
            <a:ext uri="{FF2B5EF4-FFF2-40B4-BE49-F238E27FC236}">
              <a16:creationId xmlns:a16="http://schemas.microsoft.com/office/drawing/2014/main" id="{58A5D13E-6EC5-4C4E-B1EA-BA8BE5DC1F2A}"/>
            </a:ext>
          </a:extLst>
        </xdr:cNvPr>
        <xdr:cNvCxnSpPr/>
      </xdr:nvCxnSpPr>
      <xdr:spPr>
        <a:xfrm flipV="1">
          <a:off x="11798300" y="5480721"/>
          <a:ext cx="762000" cy="5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BDC0E559-B854-45B6-99FA-09C82C4754C0}"/>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EEAAF935-9DD6-43EA-86CF-E3AA53530838}"/>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89C0E0F2-78C4-40F0-9740-EAD0526162F8}"/>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090C266D-80A4-45AB-9172-6055C25C7A91}"/>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33974</xdr:rowOff>
    </xdr:from>
    <xdr:ext cx="469744" cy="259045"/>
    <xdr:sp macro="" textlink="">
      <xdr:nvSpPr>
        <xdr:cNvPr id="167" name="n_1mainValue債務償還比率">
          <a:extLst>
            <a:ext uri="{FF2B5EF4-FFF2-40B4-BE49-F238E27FC236}">
              <a16:creationId xmlns:a16="http://schemas.microsoft.com/office/drawing/2014/main" id="{4B7E1BAA-0754-4D21-83BF-364EB947BB73}"/>
            </a:ext>
          </a:extLst>
        </xdr:cNvPr>
        <xdr:cNvSpPr txBox="1"/>
      </xdr:nvSpPr>
      <xdr:spPr>
        <a:xfrm>
          <a:off x="13836727" y="50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105941</xdr:rowOff>
    </xdr:from>
    <xdr:ext cx="469744" cy="259045"/>
    <xdr:sp macro="" textlink="">
      <xdr:nvSpPr>
        <xdr:cNvPr id="168" name="n_2mainValue債務償還比率">
          <a:extLst>
            <a:ext uri="{FF2B5EF4-FFF2-40B4-BE49-F238E27FC236}">
              <a16:creationId xmlns:a16="http://schemas.microsoft.com/office/drawing/2014/main" id="{21078E7E-4E1B-4CA7-8A62-559212B422D4}"/>
            </a:ext>
          </a:extLst>
        </xdr:cNvPr>
        <xdr:cNvSpPr txBox="1"/>
      </xdr:nvSpPr>
      <xdr:spPr>
        <a:xfrm>
          <a:off x="13087427" y="516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147373</xdr:rowOff>
    </xdr:from>
    <xdr:ext cx="469744" cy="259045"/>
    <xdr:sp macro="" textlink="">
      <xdr:nvSpPr>
        <xdr:cNvPr id="169" name="n_3mainValue債務償還比率">
          <a:extLst>
            <a:ext uri="{FF2B5EF4-FFF2-40B4-BE49-F238E27FC236}">
              <a16:creationId xmlns:a16="http://schemas.microsoft.com/office/drawing/2014/main" id="{34153DC3-AF27-48E5-8D13-02073FD11A45}"/>
            </a:ext>
          </a:extLst>
        </xdr:cNvPr>
        <xdr:cNvSpPr txBox="1"/>
      </xdr:nvSpPr>
      <xdr:spPr>
        <a:xfrm>
          <a:off x="12325427" y="520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28665</xdr:rowOff>
    </xdr:from>
    <xdr:ext cx="469744" cy="259045"/>
    <xdr:sp macro="" textlink="">
      <xdr:nvSpPr>
        <xdr:cNvPr id="170" name="n_4mainValue債務償還比率">
          <a:extLst>
            <a:ext uri="{FF2B5EF4-FFF2-40B4-BE49-F238E27FC236}">
              <a16:creationId xmlns:a16="http://schemas.microsoft.com/office/drawing/2014/main" id="{9F3B8603-9D6B-4BC5-A9AC-771878E7943C}"/>
            </a:ext>
          </a:extLst>
        </xdr:cNvPr>
        <xdr:cNvSpPr txBox="1"/>
      </xdr:nvSpPr>
      <xdr:spPr>
        <a:xfrm>
          <a:off x="11563427" y="525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89ECBEF-A124-4E53-A36C-CACC1767724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DBC05CB-DD38-4A19-BD82-940C79D92FA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B69EFF4-08E2-4A30-B5B2-0055ECFA8E9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7E31BE7-2FE9-49C4-B389-100134900B7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21E4AAF-B333-4D8A-82C5-32C22DAE0D6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E420A97E-95B0-497F-BA74-9DCCAA07381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D9DA4B-ED0F-437F-8F56-F4639823183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F1DFB1-0F15-4842-8650-27550E5CE4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3DFC76-DB9F-4C06-8AE6-DED40BA614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C192E6-DD2D-40D5-8F7D-3BF1919545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31742B-D500-4F1F-A63A-CC2852ADF29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C5F357-D192-4F34-AC86-C1785B4417B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F80564-3BB2-43F2-A9EB-FB0C90B0539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147699-DBBC-4712-B138-11F4A7BE918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8CA0D6-456E-470E-A312-DDEC69D373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DA28C8-E708-4E7D-A9F4-D6F8AF79D1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0BB80F-7991-4654-9CD7-3536269990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7614F84-8AB9-40A2-8B98-866EE1BED1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B64A17-3888-4C8D-8AE1-43EA839ED57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E91A5B-30F4-4D23-B346-8134228F014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253735-2693-4FE6-8F44-42E420BDE9D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1116474-685A-47F9-A3DA-BB87823A570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38B810-EDC0-42F7-B053-56149CC239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7EF28D-C808-4F7B-8D26-D3F63E7C59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57212D-9A2B-44AB-B2C2-1FAA498831D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40895D-7089-4CB6-AC8F-AD9488DF64C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8624BD-507E-4870-B29B-C8C93D6E54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BCD907-CB44-4E4B-B3FA-F1067009A7F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473C2C0-15D3-4D5F-A8B6-E26E86EA62E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3DCB30-ECDB-46D9-B419-FB78D2A3CB4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138A9D8-068B-409E-8454-ECDCF2B0EA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639B6EE-DB56-46EE-A35E-951BA166F1A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BC3D75-D6AB-4C59-9C8F-93C9D655EDC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63768B-B2E3-48C2-ADB1-56759F2AFC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532690-751F-414A-BF56-A7E6DC14F6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AD1073-C186-4807-A837-A8C1AD145C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353834B-E175-426B-8EA5-AD7863FE038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525354E-57A6-47DF-9758-771F96FCA58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9A72B55-E18B-4B5F-A13F-8190180E1F5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DA28B3-D5A6-467F-8AD8-F70F664846F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75FC1C-C138-47E9-891F-6DBDDF02D0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721277-08B7-4C01-BD2D-0278DBEEF96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73ABAE-2CC7-40E6-BDA2-11F9F44ECF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A42874-6081-44E5-8BC0-B05D42F97F9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6D4C21-F344-429F-9878-F3EEFE9071D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73BDB1-61C8-4014-84DC-0BCA7219961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E94C19-3668-4EFD-8BA2-71F7D2D0DBD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E32E8D-58A9-473A-A681-34634D6276C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D69ED3F-9F29-4DC7-8929-9D49AB4B7DB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C13497F-E1A9-4F06-8B78-57E26124A9C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DA1107-9E9C-45AB-BC8E-4DBA55D8F3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43CC520-0ACD-46D0-926C-4626B2DC1EA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750D6D3-A7C9-46B0-B3F4-8CA5120B41B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13EC1F1-A4C9-4C2B-BC0C-8FBB279ADAB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01FB4EF-6170-4A38-BD5E-66AE78033C9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C7812E4-3BB1-433A-B2CD-790E4E44DA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A07AF7F-0C32-473D-8959-064AAC3E79C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EC71A3A-027A-4CAF-84F2-0E78381578E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F5F508D-ED4E-469F-94FE-5542E3CAE04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2715D7D-83AD-4736-90FC-0E0E9C2FA12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F9DB0C4-04A4-4FFA-8AD9-F8EA000B76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4A38BA96-73F0-4C38-A745-A29F25A43757}"/>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630FA876-41A0-4DF8-9A07-A508A92181A4}"/>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604F1EC9-DB2C-44A0-AB34-980DFC6A1204}"/>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8A1BFD61-75C8-413E-8214-9780F49FB35D}"/>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3709CD5A-B9A9-4130-8694-0CC2ACB06AF2}"/>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7667CBCF-5188-4AF8-BB97-D4068DBA9433}"/>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D2609EE7-D367-4DB9-B187-2EF7082AC5A2}"/>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38ED3A8-8674-4478-ADBA-5646F1EB266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2C0EE0B-FEEA-439F-BEE7-D0D1E92D78AD}"/>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90D07BC8-32D8-4246-8AA7-561A385949D1}"/>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1A4269D5-F23A-4A72-9C15-F5ED27947F6C}"/>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C0FACDB-3084-42C2-B730-D822988B5A2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3F7099D-B981-475A-B704-B6FEAAE3B2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019799-E1AF-4FAD-89BA-2530F9386F9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D7BAB00-FFC8-41CF-84DC-D7264AB765B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02BCA48-9972-472E-9D0A-687BB9D1DA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73" name="楕円 72">
          <a:extLst>
            <a:ext uri="{FF2B5EF4-FFF2-40B4-BE49-F238E27FC236}">
              <a16:creationId xmlns:a16="http://schemas.microsoft.com/office/drawing/2014/main" id="{6C2622ED-DA22-4AB1-9D23-08B7C9B48ED5}"/>
            </a:ext>
          </a:extLst>
        </xdr:cNvPr>
        <xdr:cNvSpPr/>
      </xdr:nvSpPr>
      <xdr:spPr>
        <a:xfrm>
          <a:off x="4584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40022</xdr:rowOff>
    </xdr:from>
    <xdr:ext cx="405111" cy="259045"/>
    <xdr:sp macro="" textlink="">
      <xdr:nvSpPr>
        <xdr:cNvPr id="74" name="【道路】&#10;有形固定資産減価償却率該当値テキスト">
          <a:extLst>
            <a:ext uri="{FF2B5EF4-FFF2-40B4-BE49-F238E27FC236}">
              <a16:creationId xmlns:a16="http://schemas.microsoft.com/office/drawing/2014/main" id="{6E146305-EA94-428D-8943-BE3367215284}"/>
            </a:ext>
          </a:extLst>
        </xdr:cNvPr>
        <xdr:cNvSpPr txBox="1"/>
      </xdr:nvSpPr>
      <xdr:spPr>
        <a:xfrm>
          <a:off x="4673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B99AD005-A362-49D3-BC0E-EE2428BE6198}"/>
            </a:ext>
          </a:extLst>
        </xdr:cNvPr>
        <xdr:cNvSpPr/>
      </xdr:nvSpPr>
      <xdr:spPr>
        <a:xfrm>
          <a:off x="3746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112395</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3ED7B07D-F949-48D3-9643-9D0E2A9AAB02}"/>
            </a:ext>
          </a:extLst>
        </xdr:cNvPr>
        <xdr:cNvCxnSpPr/>
      </xdr:nvCxnSpPr>
      <xdr:spPr>
        <a:xfrm flipV="1">
          <a:off x="3797300" y="66274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147320</xdr:rowOff>
    </xdr:from>
    <xdr:to>
      <xdr:col>15</xdr:col>
      <xdr:colOff>101600</xdr:colOff>
      <xdr:row>39</xdr:row>
      <xdr:rowOff>77470</xdr:rowOff>
    </xdr:to>
    <xdr:sp macro="" textlink="">
      <xdr:nvSpPr>
        <xdr:cNvPr id="77" name="楕円 76">
          <a:extLst>
            <a:ext uri="{FF2B5EF4-FFF2-40B4-BE49-F238E27FC236}">
              <a16:creationId xmlns:a16="http://schemas.microsoft.com/office/drawing/2014/main" id="{B0992ED5-FBCF-41F9-9D56-BC48ACD76F4D}"/>
            </a:ext>
          </a:extLst>
        </xdr:cNvPr>
        <xdr:cNvSpPr/>
      </xdr:nvSpPr>
      <xdr:spPr>
        <a:xfrm>
          <a:off x="2857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146685</xdr:rowOff>
    </xdr:from>
    <xdr:to>
      <xdr:col>19</xdr:col>
      <xdr:colOff>177800</xdr:colOff>
      <xdr:row>39</xdr:row>
      <xdr:rowOff>26670</xdr:rowOff>
    </xdr:to>
    <xdr:cxnSp macro="">
      <xdr:nvCxnSpPr>
        <xdr:cNvPr id="78" name="直線コネクタ 77">
          <a:extLst>
            <a:ext uri="{FF2B5EF4-FFF2-40B4-BE49-F238E27FC236}">
              <a16:creationId xmlns:a16="http://schemas.microsoft.com/office/drawing/2014/main" id="{05E190FE-4D8E-4F09-AF16-04B581629EBD}"/>
            </a:ext>
          </a:extLst>
        </xdr:cNvPr>
        <xdr:cNvCxnSpPr/>
      </xdr:nvCxnSpPr>
      <xdr:spPr>
        <a:xfrm flipV="1">
          <a:off x="2908300" y="66617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147320</xdr:rowOff>
    </xdr:from>
    <xdr:to>
      <xdr:col>10</xdr:col>
      <xdr:colOff>165100</xdr:colOff>
      <xdr:row>39</xdr:row>
      <xdr:rowOff>77470</xdr:rowOff>
    </xdr:to>
    <xdr:sp macro="" textlink="">
      <xdr:nvSpPr>
        <xdr:cNvPr id="79" name="楕円 78">
          <a:extLst>
            <a:ext uri="{FF2B5EF4-FFF2-40B4-BE49-F238E27FC236}">
              <a16:creationId xmlns:a16="http://schemas.microsoft.com/office/drawing/2014/main" id="{9391BB3A-44FB-4DD8-A93F-6554F156D9B4}"/>
            </a:ext>
          </a:extLst>
        </xdr:cNvPr>
        <xdr:cNvSpPr/>
      </xdr:nvSpPr>
      <xdr:spPr>
        <a:xfrm>
          <a:off x="1968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26670</xdr:rowOff>
    </xdr:from>
    <xdr:to>
      <xdr:col>15</xdr:col>
      <xdr:colOff>50800</xdr:colOff>
      <xdr:row>39</xdr:row>
      <xdr:rowOff>26670</xdr:rowOff>
    </xdr:to>
    <xdr:cxnSp macro="">
      <xdr:nvCxnSpPr>
        <xdr:cNvPr id="80" name="直線コネクタ 79">
          <a:extLst>
            <a:ext uri="{FF2B5EF4-FFF2-40B4-BE49-F238E27FC236}">
              <a16:creationId xmlns:a16="http://schemas.microsoft.com/office/drawing/2014/main" id="{68534789-CB88-4C03-B520-34B24BDBC879}"/>
            </a:ext>
          </a:extLst>
        </xdr:cNvPr>
        <xdr:cNvCxnSpPr/>
      </xdr:nvCxnSpPr>
      <xdr:spPr>
        <a:xfrm>
          <a:off x="2019300" y="6713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130175</xdr:rowOff>
    </xdr:from>
    <xdr:to>
      <xdr:col>6</xdr:col>
      <xdr:colOff>38100</xdr:colOff>
      <xdr:row>39</xdr:row>
      <xdr:rowOff>60325</xdr:rowOff>
    </xdr:to>
    <xdr:sp macro="" textlink="">
      <xdr:nvSpPr>
        <xdr:cNvPr id="81" name="楕円 80">
          <a:extLst>
            <a:ext uri="{FF2B5EF4-FFF2-40B4-BE49-F238E27FC236}">
              <a16:creationId xmlns:a16="http://schemas.microsoft.com/office/drawing/2014/main" id="{C8E6FB9E-AFCE-4C72-93FF-1ACE659D1F0C}"/>
            </a:ext>
          </a:extLst>
        </xdr:cNvPr>
        <xdr:cNvSpPr/>
      </xdr:nvSpPr>
      <xdr:spPr>
        <a:xfrm>
          <a:off x="1079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9525</xdr:rowOff>
    </xdr:from>
    <xdr:to>
      <xdr:col>10</xdr:col>
      <xdr:colOff>114300</xdr:colOff>
      <xdr:row>39</xdr:row>
      <xdr:rowOff>26670</xdr:rowOff>
    </xdr:to>
    <xdr:cxnSp macro="">
      <xdr:nvCxnSpPr>
        <xdr:cNvPr id="82" name="直線コネクタ 81">
          <a:extLst>
            <a:ext uri="{FF2B5EF4-FFF2-40B4-BE49-F238E27FC236}">
              <a16:creationId xmlns:a16="http://schemas.microsoft.com/office/drawing/2014/main" id="{8437C3DF-4D8C-4E10-B0FB-0276652ECCDE}"/>
            </a:ext>
          </a:extLst>
        </xdr:cNvPr>
        <xdr:cNvCxnSpPr/>
      </xdr:nvCxnSpPr>
      <xdr:spPr>
        <a:xfrm>
          <a:off x="1130300" y="66960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32097E6F-EC68-460C-8C79-714880AC54D7}"/>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8A7048DF-64EA-4FDC-896B-1F46393591C6}"/>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7340A725-9CA8-4541-89A7-90A48D11D67B}"/>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9817469F-3E01-4C4E-AE87-6FC8D8300CEE}"/>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17162</xdr:rowOff>
    </xdr:from>
    <xdr:ext cx="405111" cy="259045"/>
    <xdr:sp macro="" textlink="">
      <xdr:nvSpPr>
        <xdr:cNvPr id="87" name="n_1mainValue【道路】&#10;有形固定資産減価償却率">
          <a:extLst>
            <a:ext uri="{FF2B5EF4-FFF2-40B4-BE49-F238E27FC236}">
              <a16:creationId xmlns:a16="http://schemas.microsoft.com/office/drawing/2014/main" id="{6B6CC563-28B2-4DF9-A500-F9F2E028E8A2}"/>
            </a:ext>
          </a:extLst>
        </xdr:cNvPr>
        <xdr:cNvSpPr txBox="1"/>
      </xdr:nvSpPr>
      <xdr:spPr>
        <a:xfrm>
          <a:off x="3582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68597</xdr:rowOff>
    </xdr:from>
    <xdr:ext cx="405111" cy="259045"/>
    <xdr:sp macro="" textlink="">
      <xdr:nvSpPr>
        <xdr:cNvPr id="88" name="n_2mainValue【道路】&#10;有形固定資産減価償却率">
          <a:extLst>
            <a:ext uri="{FF2B5EF4-FFF2-40B4-BE49-F238E27FC236}">
              <a16:creationId xmlns:a16="http://schemas.microsoft.com/office/drawing/2014/main" id="{925CD9D8-00FC-4401-AF88-24604A840D47}"/>
            </a:ext>
          </a:extLst>
        </xdr:cNvPr>
        <xdr:cNvSpPr txBox="1"/>
      </xdr:nvSpPr>
      <xdr:spPr>
        <a:xfrm>
          <a:off x="2705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68597</xdr:rowOff>
    </xdr:from>
    <xdr:ext cx="405111" cy="259045"/>
    <xdr:sp macro="" textlink="">
      <xdr:nvSpPr>
        <xdr:cNvPr id="89" name="n_3mainValue【道路】&#10;有形固定資産減価償却率">
          <a:extLst>
            <a:ext uri="{FF2B5EF4-FFF2-40B4-BE49-F238E27FC236}">
              <a16:creationId xmlns:a16="http://schemas.microsoft.com/office/drawing/2014/main" id="{D0382D76-5A7B-40CC-94D5-60C7004E4B6B}"/>
            </a:ext>
          </a:extLst>
        </xdr:cNvPr>
        <xdr:cNvSpPr txBox="1"/>
      </xdr:nvSpPr>
      <xdr:spPr>
        <a:xfrm>
          <a:off x="1816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51452</xdr:rowOff>
    </xdr:from>
    <xdr:ext cx="405111" cy="259045"/>
    <xdr:sp macro="" textlink="">
      <xdr:nvSpPr>
        <xdr:cNvPr id="90" name="n_4mainValue【道路】&#10;有形固定資産減価償却率">
          <a:extLst>
            <a:ext uri="{FF2B5EF4-FFF2-40B4-BE49-F238E27FC236}">
              <a16:creationId xmlns:a16="http://schemas.microsoft.com/office/drawing/2014/main" id="{8C6F618B-B5D9-4413-A45A-9B0A9EC1E02B}"/>
            </a:ext>
          </a:extLst>
        </xdr:cNvPr>
        <xdr:cNvSpPr txBox="1"/>
      </xdr:nvSpPr>
      <xdr:spPr>
        <a:xfrm>
          <a:off x="9277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7F89A81-DBD1-46D2-BE0B-A8D2D56E9FE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AA17F0F-5176-47BF-9C4F-962BD9F214F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F9B84DE-230B-479F-9B38-5E80D81656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57EEB30-7E78-4C86-B289-AC0F299075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0410C0A-3A85-4A6C-A1D4-5E42F8340C7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5870BF1-B158-43E5-8853-D49E35048B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23A207-EC84-4012-B95F-78D3961AFA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BBAD6A1-CB2E-4DCC-AB98-3D02C96672E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86AF0A7-8C6C-44F8-AB79-1EB6D6648E9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4CB6D56-B1D4-424D-9654-647CB960C2A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F25E372-AC48-40A4-9DBD-3DBF4F7682A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5D4133E-12F9-45D0-8085-CE640C93B12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3F05B51A-E7D8-4E74-BF37-1F0F259C271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C894917-3281-4144-AAA6-951B54D065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D9F6300-D810-4795-A43A-4430964A81B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D58BCF7-98C4-4A4C-BDC1-7BFE37F949EC}"/>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732A339-66AD-4B2E-A353-E2C5537E4F8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1431FB3-27AE-4717-9C79-3524392C263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4DA5A16-9342-473F-9273-065951B28AE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9BB93BA0-CE2E-4755-9A66-523B7DFB308B}"/>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1E897BC-3642-4CAD-8095-529D64B71FC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7478A87-B183-4130-9112-D62A8A15D855}"/>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552D8B3-B0C9-4660-B50B-0814EAE1CE0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3AC93B3-A673-411B-97C2-6175609E0F8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C589A85-305E-4FD2-A458-43FB9C0D862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B8A9655-B32E-4E1D-953B-3BF23061200A}"/>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D459373-4112-4DC2-9F7E-BA1930F4A651}"/>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5FDA0DB5-3B09-43D8-9108-8220F1E392B5}"/>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CEB006C2-8020-410C-A648-EFE15E64ECC3}"/>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F0E868EA-D07E-4B93-9551-BF3DEABBD0F7}"/>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B9621F8E-DEB4-407E-B440-D336F2B884D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BF770B97-B444-41A2-8DE5-C551018830DF}"/>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D526B8EB-B2E4-4E0E-B512-01F8F6D7914F}"/>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7CBE35FA-F799-4219-AF5C-C5A3C0B2623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290A5BB5-5FA5-4E85-9247-527AA94A25C5}"/>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AF045BED-E7A2-40D3-86DB-D15775FC7746}"/>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92D1E13-AE35-4A6B-9651-A87DB528A9F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BCA4B9-EBF8-4755-ADAC-39FE0563076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B28EEBE-D8DE-4A83-B750-A324B3A20F9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BF8FCB3-A3B9-4980-93B9-E74141858DF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3032590-9FDE-4ED8-B77A-294C39DBED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116981</xdr:rowOff>
    </xdr:from>
    <xdr:to>
      <xdr:col>55</xdr:col>
      <xdr:colOff>50800</xdr:colOff>
      <xdr:row>42</xdr:row>
      <xdr:rowOff>47131</xdr:rowOff>
    </xdr:to>
    <xdr:sp macro="" textlink="">
      <xdr:nvSpPr>
        <xdr:cNvPr id="132" name="楕円 131">
          <a:extLst>
            <a:ext uri="{FF2B5EF4-FFF2-40B4-BE49-F238E27FC236}">
              <a16:creationId xmlns:a16="http://schemas.microsoft.com/office/drawing/2014/main" id="{C94AB2C9-1C8C-4C88-BBDE-5B01B3084BC4}"/>
            </a:ext>
          </a:extLst>
        </xdr:cNvPr>
        <xdr:cNvSpPr/>
      </xdr:nvSpPr>
      <xdr:spPr>
        <a:xfrm>
          <a:off x="10426700" y="714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31908</xdr:rowOff>
    </xdr:from>
    <xdr:ext cx="469744" cy="259045"/>
    <xdr:sp macro="" textlink="">
      <xdr:nvSpPr>
        <xdr:cNvPr id="133" name="【道路】&#10;一人当たり延長該当値テキスト">
          <a:extLst>
            <a:ext uri="{FF2B5EF4-FFF2-40B4-BE49-F238E27FC236}">
              <a16:creationId xmlns:a16="http://schemas.microsoft.com/office/drawing/2014/main" id="{138A645B-5354-494F-8A81-884A5B22BC5B}"/>
            </a:ext>
          </a:extLst>
        </xdr:cNvPr>
        <xdr:cNvSpPr txBox="1"/>
      </xdr:nvSpPr>
      <xdr:spPr>
        <a:xfrm>
          <a:off x="10515600" y="7061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118625</xdr:rowOff>
    </xdr:from>
    <xdr:to>
      <xdr:col>50</xdr:col>
      <xdr:colOff>165100</xdr:colOff>
      <xdr:row>42</xdr:row>
      <xdr:rowOff>48775</xdr:rowOff>
    </xdr:to>
    <xdr:sp macro="" textlink="">
      <xdr:nvSpPr>
        <xdr:cNvPr id="134" name="楕円 133">
          <a:extLst>
            <a:ext uri="{FF2B5EF4-FFF2-40B4-BE49-F238E27FC236}">
              <a16:creationId xmlns:a16="http://schemas.microsoft.com/office/drawing/2014/main" id="{1FA00474-F508-4574-A76E-C3C6FF0B2C5A}"/>
            </a:ext>
          </a:extLst>
        </xdr:cNvPr>
        <xdr:cNvSpPr/>
      </xdr:nvSpPr>
      <xdr:spPr>
        <a:xfrm>
          <a:off x="9588500" y="714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167781</xdr:rowOff>
    </xdr:from>
    <xdr:to>
      <xdr:col>55</xdr:col>
      <xdr:colOff>0</xdr:colOff>
      <xdr:row>41</xdr:row>
      <xdr:rowOff>169425</xdr:rowOff>
    </xdr:to>
    <xdr:cxnSp macro="">
      <xdr:nvCxnSpPr>
        <xdr:cNvPr id="135" name="直線コネクタ 134">
          <a:extLst>
            <a:ext uri="{FF2B5EF4-FFF2-40B4-BE49-F238E27FC236}">
              <a16:creationId xmlns:a16="http://schemas.microsoft.com/office/drawing/2014/main" id="{9A8BA243-CA42-4001-BDFD-22D71EE6F627}"/>
            </a:ext>
          </a:extLst>
        </xdr:cNvPr>
        <xdr:cNvCxnSpPr/>
      </xdr:nvCxnSpPr>
      <xdr:spPr>
        <a:xfrm flipV="1">
          <a:off x="9639300" y="7197231"/>
          <a:ext cx="8382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120041</xdr:rowOff>
    </xdr:from>
    <xdr:to>
      <xdr:col>46</xdr:col>
      <xdr:colOff>38100</xdr:colOff>
      <xdr:row>42</xdr:row>
      <xdr:rowOff>50191</xdr:rowOff>
    </xdr:to>
    <xdr:sp macro="" textlink="">
      <xdr:nvSpPr>
        <xdr:cNvPr id="136" name="楕円 135">
          <a:extLst>
            <a:ext uri="{FF2B5EF4-FFF2-40B4-BE49-F238E27FC236}">
              <a16:creationId xmlns:a16="http://schemas.microsoft.com/office/drawing/2014/main" id="{C58E1686-7A58-4421-BD19-78BABB68EB56}"/>
            </a:ext>
          </a:extLst>
        </xdr:cNvPr>
        <xdr:cNvSpPr/>
      </xdr:nvSpPr>
      <xdr:spPr>
        <a:xfrm>
          <a:off x="8699500" y="714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169425</xdr:rowOff>
    </xdr:from>
    <xdr:to>
      <xdr:col>50</xdr:col>
      <xdr:colOff>114300</xdr:colOff>
      <xdr:row>41</xdr:row>
      <xdr:rowOff>170841</xdr:rowOff>
    </xdr:to>
    <xdr:cxnSp macro="">
      <xdr:nvCxnSpPr>
        <xdr:cNvPr id="137" name="直線コネクタ 136">
          <a:extLst>
            <a:ext uri="{FF2B5EF4-FFF2-40B4-BE49-F238E27FC236}">
              <a16:creationId xmlns:a16="http://schemas.microsoft.com/office/drawing/2014/main" id="{D5C2FE0B-FCF7-4F9A-A4E9-F25AC3BAAE35}"/>
            </a:ext>
          </a:extLst>
        </xdr:cNvPr>
        <xdr:cNvCxnSpPr/>
      </xdr:nvCxnSpPr>
      <xdr:spPr>
        <a:xfrm flipV="1">
          <a:off x="8750300" y="7198875"/>
          <a:ext cx="8890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121662</xdr:rowOff>
    </xdr:from>
    <xdr:to>
      <xdr:col>41</xdr:col>
      <xdr:colOff>101600</xdr:colOff>
      <xdr:row>42</xdr:row>
      <xdr:rowOff>51812</xdr:rowOff>
    </xdr:to>
    <xdr:sp macro="" textlink="">
      <xdr:nvSpPr>
        <xdr:cNvPr id="138" name="楕円 137">
          <a:extLst>
            <a:ext uri="{FF2B5EF4-FFF2-40B4-BE49-F238E27FC236}">
              <a16:creationId xmlns:a16="http://schemas.microsoft.com/office/drawing/2014/main" id="{5B9F1655-79A7-44C0-8307-ADE171E4415A}"/>
            </a:ext>
          </a:extLst>
        </xdr:cNvPr>
        <xdr:cNvSpPr/>
      </xdr:nvSpPr>
      <xdr:spPr>
        <a:xfrm>
          <a:off x="7810500" y="715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170841</xdr:rowOff>
    </xdr:from>
    <xdr:to>
      <xdr:col>45</xdr:col>
      <xdr:colOff>177800</xdr:colOff>
      <xdr:row>42</xdr:row>
      <xdr:rowOff>1012</xdr:rowOff>
    </xdr:to>
    <xdr:cxnSp macro="">
      <xdr:nvCxnSpPr>
        <xdr:cNvPr id="139" name="直線コネクタ 138">
          <a:extLst>
            <a:ext uri="{FF2B5EF4-FFF2-40B4-BE49-F238E27FC236}">
              <a16:creationId xmlns:a16="http://schemas.microsoft.com/office/drawing/2014/main" id="{81468DF4-29F4-4B2B-BD27-57E08CE98E41}"/>
            </a:ext>
          </a:extLst>
        </xdr:cNvPr>
        <xdr:cNvCxnSpPr/>
      </xdr:nvCxnSpPr>
      <xdr:spPr>
        <a:xfrm flipV="1">
          <a:off x="7861300" y="7200291"/>
          <a:ext cx="889000" cy="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122446</xdr:rowOff>
    </xdr:from>
    <xdr:to>
      <xdr:col>36</xdr:col>
      <xdr:colOff>165100</xdr:colOff>
      <xdr:row>42</xdr:row>
      <xdr:rowOff>52596</xdr:rowOff>
    </xdr:to>
    <xdr:sp macro="" textlink="">
      <xdr:nvSpPr>
        <xdr:cNvPr id="140" name="楕円 139">
          <a:extLst>
            <a:ext uri="{FF2B5EF4-FFF2-40B4-BE49-F238E27FC236}">
              <a16:creationId xmlns:a16="http://schemas.microsoft.com/office/drawing/2014/main" id="{358651DA-24BB-4684-A27B-4582E48FB27C}"/>
            </a:ext>
          </a:extLst>
        </xdr:cNvPr>
        <xdr:cNvSpPr/>
      </xdr:nvSpPr>
      <xdr:spPr>
        <a:xfrm>
          <a:off x="6921500" y="715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1012</xdr:rowOff>
    </xdr:from>
    <xdr:to>
      <xdr:col>41</xdr:col>
      <xdr:colOff>50800</xdr:colOff>
      <xdr:row>42</xdr:row>
      <xdr:rowOff>1796</xdr:rowOff>
    </xdr:to>
    <xdr:cxnSp macro="">
      <xdr:nvCxnSpPr>
        <xdr:cNvPr id="141" name="直線コネクタ 140">
          <a:extLst>
            <a:ext uri="{FF2B5EF4-FFF2-40B4-BE49-F238E27FC236}">
              <a16:creationId xmlns:a16="http://schemas.microsoft.com/office/drawing/2014/main" id="{89439828-5115-4DD6-9861-4367DD768892}"/>
            </a:ext>
          </a:extLst>
        </xdr:cNvPr>
        <xdr:cNvCxnSpPr/>
      </xdr:nvCxnSpPr>
      <xdr:spPr>
        <a:xfrm flipV="1">
          <a:off x="6972300" y="7201912"/>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069E9457-FF89-4AAB-8777-62B0902C8FF1}"/>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AA416606-6EAB-4BF5-A7D6-FEBE1B04EC89}"/>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D9A840A5-177F-4A0C-8F64-BE4B3AE2DA2D}"/>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DA474B43-9648-4023-A194-F1949B9CC743}"/>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39902</xdr:rowOff>
    </xdr:from>
    <xdr:ext cx="469744" cy="259045"/>
    <xdr:sp macro="" textlink="">
      <xdr:nvSpPr>
        <xdr:cNvPr id="146" name="n_1mainValue【道路】&#10;一人当たり延長">
          <a:extLst>
            <a:ext uri="{FF2B5EF4-FFF2-40B4-BE49-F238E27FC236}">
              <a16:creationId xmlns:a16="http://schemas.microsoft.com/office/drawing/2014/main" id="{6D70734C-C89A-4B96-A212-12BC71950006}"/>
            </a:ext>
          </a:extLst>
        </xdr:cNvPr>
        <xdr:cNvSpPr txBox="1"/>
      </xdr:nvSpPr>
      <xdr:spPr>
        <a:xfrm>
          <a:off x="9391727" y="724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41318</xdr:rowOff>
    </xdr:from>
    <xdr:ext cx="469744" cy="259045"/>
    <xdr:sp macro="" textlink="">
      <xdr:nvSpPr>
        <xdr:cNvPr id="147" name="n_2mainValue【道路】&#10;一人当たり延長">
          <a:extLst>
            <a:ext uri="{FF2B5EF4-FFF2-40B4-BE49-F238E27FC236}">
              <a16:creationId xmlns:a16="http://schemas.microsoft.com/office/drawing/2014/main" id="{ABF8009E-B11B-49B3-B1DB-463E6D4C68B5}"/>
            </a:ext>
          </a:extLst>
        </xdr:cNvPr>
        <xdr:cNvSpPr txBox="1"/>
      </xdr:nvSpPr>
      <xdr:spPr>
        <a:xfrm>
          <a:off x="8515427" y="724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42939</xdr:rowOff>
    </xdr:from>
    <xdr:ext cx="469744" cy="259045"/>
    <xdr:sp macro="" textlink="">
      <xdr:nvSpPr>
        <xdr:cNvPr id="148" name="n_3mainValue【道路】&#10;一人当たり延長">
          <a:extLst>
            <a:ext uri="{FF2B5EF4-FFF2-40B4-BE49-F238E27FC236}">
              <a16:creationId xmlns:a16="http://schemas.microsoft.com/office/drawing/2014/main" id="{82851D26-EB0F-4DDE-882F-4C17846A8845}"/>
            </a:ext>
          </a:extLst>
        </xdr:cNvPr>
        <xdr:cNvSpPr txBox="1"/>
      </xdr:nvSpPr>
      <xdr:spPr>
        <a:xfrm>
          <a:off x="7626427" y="724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43723</xdr:rowOff>
    </xdr:from>
    <xdr:ext cx="469744" cy="259045"/>
    <xdr:sp macro="" textlink="">
      <xdr:nvSpPr>
        <xdr:cNvPr id="149" name="n_4mainValue【道路】&#10;一人当たり延長">
          <a:extLst>
            <a:ext uri="{FF2B5EF4-FFF2-40B4-BE49-F238E27FC236}">
              <a16:creationId xmlns:a16="http://schemas.microsoft.com/office/drawing/2014/main" id="{0706F4D9-4348-4241-8809-26A538134405}"/>
            </a:ext>
          </a:extLst>
        </xdr:cNvPr>
        <xdr:cNvSpPr txBox="1"/>
      </xdr:nvSpPr>
      <xdr:spPr>
        <a:xfrm>
          <a:off x="6737427" y="724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DB0A68C-8B71-4578-A4ED-5233D35670F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47C6D47-8119-4613-ACF5-D228B167EA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A093EF3-8047-436D-8326-C205EEF874D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BA43CA3-4230-4ED0-8810-8D283CD89D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470EF0D-60CD-4FEB-9EB8-F6AAA1DD38F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12C9536-5A30-4790-BE69-BA04856519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8231743-61D5-4C27-8062-47DE36ACA4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7054E14-B56E-4F8B-AFCD-25D8C74FFE3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9A648E80-6B80-4AB5-9266-5129B3FC7D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4088549-BC9D-4AAB-8F99-F6F207251EF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E44A7E8-F547-40D6-98D9-31052C8547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6B10F6C-4C4F-48A6-A6AF-2948992BB75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96B99EF-C95C-4813-AE80-4ED4365A453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E0886DD-285A-4DF9-A6CF-5F8FBD7126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C1ED971-B27A-4054-B012-8C36B4530E3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493DC2BB-9DCB-45FA-AC3A-20D9BA93E46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C4A4666-4088-42D3-A530-853831EB7E5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E00074B-E864-481B-8BAA-20EE43E59EB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95E00C4-A312-4ABA-8F1C-A389FD02711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275C14F-D75E-4927-A839-74DF737AC00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8DE9C2A-297C-46F0-9BEC-0E483DF35BE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203AA01-BE25-420B-9047-E71C4DCCA98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E77C05C-CDB0-4BB8-8F2E-D8C426E94AC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C30E756-C107-48B7-A402-89BA9E13549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CA0F97A-95F5-44BA-AC5F-88CC7668796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C3E78501-5C3B-4CB6-8234-5C5CFE24B0D9}"/>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E77BAFA-AA89-4E2A-87C1-4FF74A4F0FC9}"/>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86E280C8-230D-4B86-B06E-DB066FA8125A}"/>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624AD69-08A1-4998-BE73-C47F5D2F6745}"/>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898EC336-DE0B-4A49-AA7E-E026C774DF1D}"/>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09580B3-7C7F-4524-BD4F-2B059F8A6510}"/>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6D925703-9906-4ADD-9A80-05C207821376}"/>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E29ADF5C-2176-4525-BCAC-279469D34D1A}"/>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C84E4DEC-B30D-4D06-8EE9-A70D38D7174E}"/>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6652C88F-0544-4CAE-AB6A-1DEFF62ACEE5}"/>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BC98DCEC-B624-46C1-BF54-3BFF0C0D71BD}"/>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D894AB-C042-4D8B-A75E-182BBA1DC47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40848D9-0ED0-45FB-8CFB-EEC4E58038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30B9C31-FB28-4066-979F-131FBF1FAD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658BA41-EC3A-41B1-A0EA-431FBB369FE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9DB405E-F61B-45DA-858D-782C3D6148B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70031</xdr:rowOff>
    </xdr:from>
    <xdr:to>
      <xdr:col>24</xdr:col>
      <xdr:colOff>114300</xdr:colOff>
      <xdr:row>63</xdr:row>
      <xdr:rowOff>181</xdr:rowOff>
    </xdr:to>
    <xdr:sp macro="" textlink="">
      <xdr:nvSpPr>
        <xdr:cNvPr id="191" name="楕円 190">
          <a:extLst>
            <a:ext uri="{FF2B5EF4-FFF2-40B4-BE49-F238E27FC236}">
              <a16:creationId xmlns:a16="http://schemas.microsoft.com/office/drawing/2014/main" id="{17739B11-8E72-426B-8C6C-A63242780F21}"/>
            </a:ext>
          </a:extLst>
        </xdr:cNvPr>
        <xdr:cNvSpPr/>
      </xdr:nvSpPr>
      <xdr:spPr>
        <a:xfrm>
          <a:off x="45847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48458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0C758E9-4BB2-4FF1-9BF8-1E5F55EF7FD4}"/>
            </a:ext>
          </a:extLst>
        </xdr:cNvPr>
        <xdr:cNvSpPr txBox="1"/>
      </xdr:nvSpPr>
      <xdr:spPr>
        <a:xfrm>
          <a:off x="4673600"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47172</xdr:rowOff>
    </xdr:from>
    <xdr:to>
      <xdr:col>20</xdr:col>
      <xdr:colOff>38100</xdr:colOff>
      <xdr:row>62</xdr:row>
      <xdr:rowOff>148772</xdr:rowOff>
    </xdr:to>
    <xdr:sp macro="" textlink="">
      <xdr:nvSpPr>
        <xdr:cNvPr id="193" name="楕円 192">
          <a:extLst>
            <a:ext uri="{FF2B5EF4-FFF2-40B4-BE49-F238E27FC236}">
              <a16:creationId xmlns:a16="http://schemas.microsoft.com/office/drawing/2014/main" id="{67984CE2-012E-4A61-9539-5FD11800FBB9}"/>
            </a:ext>
          </a:extLst>
        </xdr:cNvPr>
        <xdr:cNvSpPr/>
      </xdr:nvSpPr>
      <xdr:spPr>
        <a:xfrm>
          <a:off x="3746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97972</xdr:rowOff>
    </xdr:from>
    <xdr:to>
      <xdr:col>24</xdr:col>
      <xdr:colOff>63500</xdr:colOff>
      <xdr:row>62</xdr:row>
      <xdr:rowOff>120831</xdr:rowOff>
    </xdr:to>
    <xdr:cxnSp macro="">
      <xdr:nvCxnSpPr>
        <xdr:cNvPr id="194" name="直線コネクタ 193">
          <a:extLst>
            <a:ext uri="{FF2B5EF4-FFF2-40B4-BE49-F238E27FC236}">
              <a16:creationId xmlns:a16="http://schemas.microsoft.com/office/drawing/2014/main" id="{1F6C8BB8-1448-45C6-8020-064BBBC5947A}"/>
            </a:ext>
          </a:extLst>
        </xdr:cNvPr>
        <xdr:cNvCxnSpPr/>
      </xdr:nvCxnSpPr>
      <xdr:spPr>
        <a:xfrm>
          <a:off x="3797300" y="1072787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22678</xdr:rowOff>
    </xdr:from>
    <xdr:to>
      <xdr:col>15</xdr:col>
      <xdr:colOff>101600</xdr:colOff>
      <xdr:row>62</xdr:row>
      <xdr:rowOff>124278</xdr:rowOff>
    </xdr:to>
    <xdr:sp macro="" textlink="">
      <xdr:nvSpPr>
        <xdr:cNvPr id="195" name="楕円 194">
          <a:extLst>
            <a:ext uri="{FF2B5EF4-FFF2-40B4-BE49-F238E27FC236}">
              <a16:creationId xmlns:a16="http://schemas.microsoft.com/office/drawing/2014/main" id="{9018086E-3F1B-4459-889A-D436CD5FDF5C}"/>
            </a:ext>
          </a:extLst>
        </xdr:cNvPr>
        <xdr:cNvSpPr/>
      </xdr:nvSpPr>
      <xdr:spPr>
        <a:xfrm>
          <a:off x="2857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73478</xdr:rowOff>
    </xdr:from>
    <xdr:to>
      <xdr:col>19</xdr:col>
      <xdr:colOff>177800</xdr:colOff>
      <xdr:row>62</xdr:row>
      <xdr:rowOff>97972</xdr:rowOff>
    </xdr:to>
    <xdr:cxnSp macro="">
      <xdr:nvCxnSpPr>
        <xdr:cNvPr id="196" name="直線コネクタ 195">
          <a:extLst>
            <a:ext uri="{FF2B5EF4-FFF2-40B4-BE49-F238E27FC236}">
              <a16:creationId xmlns:a16="http://schemas.microsoft.com/office/drawing/2014/main" id="{AACB3B0A-DC9E-49FC-82F2-0E779718563A}"/>
            </a:ext>
          </a:extLst>
        </xdr:cNvPr>
        <xdr:cNvCxnSpPr/>
      </xdr:nvCxnSpPr>
      <xdr:spPr>
        <a:xfrm>
          <a:off x="2908300" y="107033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169635</xdr:rowOff>
    </xdr:from>
    <xdr:to>
      <xdr:col>10</xdr:col>
      <xdr:colOff>165100</xdr:colOff>
      <xdr:row>62</xdr:row>
      <xdr:rowOff>99785</xdr:rowOff>
    </xdr:to>
    <xdr:sp macro="" textlink="">
      <xdr:nvSpPr>
        <xdr:cNvPr id="197" name="楕円 196">
          <a:extLst>
            <a:ext uri="{FF2B5EF4-FFF2-40B4-BE49-F238E27FC236}">
              <a16:creationId xmlns:a16="http://schemas.microsoft.com/office/drawing/2014/main" id="{0026090F-7ED9-4D90-B029-9BA12DDB97DE}"/>
            </a:ext>
          </a:extLst>
        </xdr:cNvPr>
        <xdr:cNvSpPr/>
      </xdr:nvSpPr>
      <xdr:spPr>
        <a:xfrm>
          <a:off x="1968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48985</xdr:rowOff>
    </xdr:from>
    <xdr:to>
      <xdr:col>15</xdr:col>
      <xdr:colOff>50800</xdr:colOff>
      <xdr:row>62</xdr:row>
      <xdr:rowOff>73478</xdr:rowOff>
    </xdr:to>
    <xdr:cxnSp macro="">
      <xdr:nvCxnSpPr>
        <xdr:cNvPr id="198" name="直線コネクタ 197">
          <a:extLst>
            <a:ext uri="{FF2B5EF4-FFF2-40B4-BE49-F238E27FC236}">
              <a16:creationId xmlns:a16="http://schemas.microsoft.com/office/drawing/2014/main" id="{9D54BCDC-DACD-494E-9C55-01066E24ED1E}"/>
            </a:ext>
          </a:extLst>
        </xdr:cNvPr>
        <xdr:cNvCxnSpPr/>
      </xdr:nvCxnSpPr>
      <xdr:spPr>
        <a:xfrm>
          <a:off x="2019300" y="1067888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159838</xdr:rowOff>
    </xdr:from>
    <xdr:to>
      <xdr:col>6</xdr:col>
      <xdr:colOff>38100</xdr:colOff>
      <xdr:row>62</xdr:row>
      <xdr:rowOff>89988</xdr:rowOff>
    </xdr:to>
    <xdr:sp macro="" textlink="">
      <xdr:nvSpPr>
        <xdr:cNvPr id="199" name="楕円 198">
          <a:extLst>
            <a:ext uri="{FF2B5EF4-FFF2-40B4-BE49-F238E27FC236}">
              <a16:creationId xmlns:a16="http://schemas.microsoft.com/office/drawing/2014/main" id="{5158BA0B-27D0-412C-A05C-BCE727928E44}"/>
            </a:ext>
          </a:extLst>
        </xdr:cNvPr>
        <xdr:cNvSpPr/>
      </xdr:nvSpPr>
      <xdr:spPr>
        <a:xfrm>
          <a:off x="1079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39188</xdr:rowOff>
    </xdr:from>
    <xdr:to>
      <xdr:col>10</xdr:col>
      <xdr:colOff>114300</xdr:colOff>
      <xdr:row>62</xdr:row>
      <xdr:rowOff>48985</xdr:rowOff>
    </xdr:to>
    <xdr:cxnSp macro="">
      <xdr:nvCxnSpPr>
        <xdr:cNvPr id="200" name="直線コネクタ 199">
          <a:extLst>
            <a:ext uri="{FF2B5EF4-FFF2-40B4-BE49-F238E27FC236}">
              <a16:creationId xmlns:a16="http://schemas.microsoft.com/office/drawing/2014/main" id="{F993EB34-90C9-43A9-A089-0215CAF8156B}"/>
            </a:ext>
          </a:extLst>
        </xdr:cNvPr>
        <xdr:cNvCxnSpPr/>
      </xdr:nvCxnSpPr>
      <xdr:spPr>
        <a:xfrm>
          <a:off x="1130300" y="106690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98B707E-5888-4EB5-B25F-B8FBC46A9EC5}"/>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1E015DD1-357E-460B-9BAF-ECF0AC4AFDF9}"/>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D9443119-AE32-499F-8772-FD9439F3D104}"/>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DD743DE5-D3B9-450B-98E4-AFD43E63E3AA}"/>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139899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538B5981-2452-47C7-831F-4BED280D7B52}"/>
            </a:ext>
          </a:extLst>
        </xdr:cNvPr>
        <xdr:cNvSpPr txBox="1"/>
      </xdr:nvSpPr>
      <xdr:spPr>
        <a:xfrm>
          <a:off x="35820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115405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ABEA79B-E7B2-4BA3-B59D-123EE325309A}"/>
            </a:ext>
          </a:extLst>
        </xdr:cNvPr>
        <xdr:cNvSpPr txBox="1"/>
      </xdr:nvSpPr>
      <xdr:spPr>
        <a:xfrm>
          <a:off x="2705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90912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9780D3D-FAB3-4706-B80B-9ADE096D8369}"/>
            </a:ext>
          </a:extLst>
        </xdr:cNvPr>
        <xdr:cNvSpPr txBox="1"/>
      </xdr:nvSpPr>
      <xdr:spPr>
        <a:xfrm>
          <a:off x="1816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81115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438C377-E77B-4B05-A7D8-8039BC66CB1B}"/>
            </a:ext>
          </a:extLst>
        </xdr:cNvPr>
        <xdr:cNvSpPr txBox="1"/>
      </xdr:nvSpPr>
      <xdr:spPr>
        <a:xfrm>
          <a:off x="927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63DCD52-37CF-42FC-B73C-E038BBB44B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E42A461-07B4-4CA9-A50D-B5967228C7D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872B66E-E7A3-49E2-95CF-79E3986C6D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2D48711-B389-4084-B99D-231FAA71F9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B14EDC4-7F72-4C3F-A055-62D5C8248CF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74A93D8-BECB-4775-A365-5DA2F36518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94B982F-8351-47C8-8E10-1D8F02E989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BDE5B01-EB24-4EA4-8640-9F8C32AD51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DC44CF1-A701-4208-99ED-33811137947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BE2DC7A-7B63-41AB-AD87-7796D53A828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02F9752-D6FF-4A76-BC49-4AA9D4A7D41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8502E28-78C1-4EC8-A15D-B519EDC2B14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5A314B9-6DAE-474D-A439-AC38D91878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BAA5F8E-B704-40C1-8EDF-71CED819519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88D792D-2EE1-46C2-8F34-4A56C385790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FD6594AA-3835-4C6A-8FAD-D70CEC0FE25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D140669-334B-4A5C-9027-32DB216EB30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AF339A0-262A-4C92-9124-DCABFE8AD88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46B4341C-DC1B-4776-9BC6-2EA9BE41C2A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9B526913-0158-4504-B1A3-7270687E48C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405BEBD-94BC-4FEC-AC53-1D6CF320FC4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6BC14CD-B88E-4371-BC5C-99420C0C786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4E6580E-CBBA-427C-AD37-BB69292BBE4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75C82A94-1056-4AAD-B668-D7D8AFC169A9}"/>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1A5B230-8A30-42B3-A1AB-889FE85209AD}"/>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C4179BA5-3F70-419A-887B-5C0D6F558DCA}"/>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4C1AA12-D6FE-479F-A385-BD376EB41ADB}"/>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9A6201C0-AEDE-489E-9E7E-47A035CA7AD7}"/>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6245290-2419-4F6D-8F16-560C3B7F9BC8}"/>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BFD49ADD-AA32-45F6-BC15-7F9FF1282314}"/>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D377E6F0-7804-45FA-BD8A-4688B937B16A}"/>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5DA992B6-8B75-4FFB-BF0B-C218025FE512}"/>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73CB1715-ABEA-4FD4-8870-881E12EFEE66}"/>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D59E4808-A6F3-48A9-8D4E-0512CBD5A4F6}"/>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C01885-F0D8-4C37-8DA8-8A1213E1AFD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7DE9A96-299B-42EB-B168-C223247FF79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506E928-5292-45E3-8BE6-934613BE09A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9353A63-968A-43AB-9C92-B4C7C8B1792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66C1E22-7AB5-4E1E-80D4-7F71E1E57A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126311</xdr:rowOff>
    </xdr:from>
    <xdr:to>
      <xdr:col>55</xdr:col>
      <xdr:colOff>50800</xdr:colOff>
      <xdr:row>64</xdr:row>
      <xdr:rowOff>56461</xdr:rowOff>
    </xdr:to>
    <xdr:sp macro="" textlink="">
      <xdr:nvSpPr>
        <xdr:cNvPr id="248" name="楕円 247">
          <a:extLst>
            <a:ext uri="{FF2B5EF4-FFF2-40B4-BE49-F238E27FC236}">
              <a16:creationId xmlns:a16="http://schemas.microsoft.com/office/drawing/2014/main" id="{9C2B2858-A700-4E9A-9D66-9A51056628F5}"/>
            </a:ext>
          </a:extLst>
        </xdr:cNvPr>
        <xdr:cNvSpPr/>
      </xdr:nvSpPr>
      <xdr:spPr>
        <a:xfrm>
          <a:off x="10426700" y="1092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41238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0A06018-7248-4938-825B-1775E1567019}"/>
            </a:ext>
          </a:extLst>
        </xdr:cNvPr>
        <xdr:cNvSpPr txBox="1"/>
      </xdr:nvSpPr>
      <xdr:spPr>
        <a:xfrm>
          <a:off x="10515600" y="1084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127512</xdr:rowOff>
    </xdr:from>
    <xdr:to>
      <xdr:col>50</xdr:col>
      <xdr:colOff>165100</xdr:colOff>
      <xdr:row>64</xdr:row>
      <xdr:rowOff>57662</xdr:rowOff>
    </xdr:to>
    <xdr:sp macro="" textlink="">
      <xdr:nvSpPr>
        <xdr:cNvPr id="250" name="楕円 249">
          <a:extLst>
            <a:ext uri="{FF2B5EF4-FFF2-40B4-BE49-F238E27FC236}">
              <a16:creationId xmlns:a16="http://schemas.microsoft.com/office/drawing/2014/main" id="{3D259337-6BB9-4CC6-B72F-AC1E6C60A435}"/>
            </a:ext>
          </a:extLst>
        </xdr:cNvPr>
        <xdr:cNvSpPr/>
      </xdr:nvSpPr>
      <xdr:spPr>
        <a:xfrm>
          <a:off x="9588500" y="1092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5661</xdr:rowOff>
    </xdr:from>
    <xdr:to>
      <xdr:col>55</xdr:col>
      <xdr:colOff>0</xdr:colOff>
      <xdr:row>64</xdr:row>
      <xdr:rowOff>6862</xdr:rowOff>
    </xdr:to>
    <xdr:cxnSp macro="">
      <xdr:nvCxnSpPr>
        <xdr:cNvPr id="251" name="直線コネクタ 250">
          <a:extLst>
            <a:ext uri="{FF2B5EF4-FFF2-40B4-BE49-F238E27FC236}">
              <a16:creationId xmlns:a16="http://schemas.microsoft.com/office/drawing/2014/main" id="{6966BFF5-38F4-4AA6-A3F7-509BD5D6DF94}"/>
            </a:ext>
          </a:extLst>
        </xdr:cNvPr>
        <xdr:cNvCxnSpPr/>
      </xdr:nvCxnSpPr>
      <xdr:spPr>
        <a:xfrm flipV="1">
          <a:off x="9639300" y="10978461"/>
          <a:ext cx="838200" cy="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128553</xdr:rowOff>
    </xdr:from>
    <xdr:to>
      <xdr:col>46</xdr:col>
      <xdr:colOff>38100</xdr:colOff>
      <xdr:row>64</xdr:row>
      <xdr:rowOff>58703</xdr:rowOff>
    </xdr:to>
    <xdr:sp macro="" textlink="">
      <xdr:nvSpPr>
        <xdr:cNvPr id="252" name="楕円 251">
          <a:extLst>
            <a:ext uri="{FF2B5EF4-FFF2-40B4-BE49-F238E27FC236}">
              <a16:creationId xmlns:a16="http://schemas.microsoft.com/office/drawing/2014/main" id="{4280934C-B589-41C4-AF92-D2C0B32AF134}"/>
            </a:ext>
          </a:extLst>
        </xdr:cNvPr>
        <xdr:cNvSpPr/>
      </xdr:nvSpPr>
      <xdr:spPr>
        <a:xfrm>
          <a:off x="8699500" y="1092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6862</xdr:rowOff>
    </xdr:from>
    <xdr:to>
      <xdr:col>50</xdr:col>
      <xdr:colOff>114300</xdr:colOff>
      <xdr:row>64</xdr:row>
      <xdr:rowOff>7903</xdr:rowOff>
    </xdr:to>
    <xdr:cxnSp macro="">
      <xdr:nvCxnSpPr>
        <xdr:cNvPr id="253" name="直線コネクタ 252">
          <a:extLst>
            <a:ext uri="{FF2B5EF4-FFF2-40B4-BE49-F238E27FC236}">
              <a16:creationId xmlns:a16="http://schemas.microsoft.com/office/drawing/2014/main" id="{1A72CB8C-C11B-487E-8468-05668E9F0A84}"/>
            </a:ext>
          </a:extLst>
        </xdr:cNvPr>
        <xdr:cNvCxnSpPr/>
      </xdr:nvCxnSpPr>
      <xdr:spPr>
        <a:xfrm flipV="1">
          <a:off x="8750300" y="10979662"/>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129821</xdr:rowOff>
    </xdr:from>
    <xdr:to>
      <xdr:col>41</xdr:col>
      <xdr:colOff>101600</xdr:colOff>
      <xdr:row>64</xdr:row>
      <xdr:rowOff>59971</xdr:rowOff>
    </xdr:to>
    <xdr:sp macro="" textlink="">
      <xdr:nvSpPr>
        <xdr:cNvPr id="254" name="楕円 253">
          <a:extLst>
            <a:ext uri="{FF2B5EF4-FFF2-40B4-BE49-F238E27FC236}">
              <a16:creationId xmlns:a16="http://schemas.microsoft.com/office/drawing/2014/main" id="{8A2C9B24-973F-4F91-9B89-F95DFB5B597A}"/>
            </a:ext>
          </a:extLst>
        </xdr:cNvPr>
        <xdr:cNvSpPr/>
      </xdr:nvSpPr>
      <xdr:spPr>
        <a:xfrm>
          <a:off x="7810500" y="1093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7903</xdr:rowOff>
    </xdr:from>
    <xdr:to>
      <xdr:col>45</xdr:col>
      <xdr:colOff>177800</xdr:colOff>
      <xdr:row>64</xdr:row>
      <xdr:rowOff>9171</xdr:rowOff>
    </xdr:to>
    <xdr:cxnSp macro="">
      <xdr:nvCxnSpPr>
        <xdr:cNvPr id="255" name="直線コネクタ 254">
          <a:extLst>
            <a:ext uri="{FF2B5EF4-FFF2-40B4-BE49-F238E27FC236}">
              <a16:creationId xmlns:a16="http://schemas.microsoft.com/office/drawing/2014/main" id="{DB06F9EE-3D5B-46E9-9ED4-0B5FEF44C2CC}"/>
            </a:ext>
          </a:extLst>
        </xdr:cNvPr>
        <xdr:cNvCxnSpPr/>
      </xdr:nvCxnSpPr>
      <xdr:spPr>
        <a:xfrm flipV="1">
          <a:off x="7861300" y="10980703"/>
          <a:ext cx="889000" cy="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131299</xdr:rowOff>
    </xdr:from>
    <xdr:to>
      <xdr:col>36</xdr:col>
      <xdr:colOff>165100</xdr:colOff>
      <xdr:row>64</xdr:row>
      <xdr:rowOff>61449</xdr:rowOff>
    </xdr:to>
    <xdr:sp macro="" textlink="">
      <xdr:nvSpPr>
        <xdr:cNvPr id="256" name="楕円 255">
          <a:extLst>
            <a:ext uri="{FF2B5EF4-FFF2-40B4-BE49-F238E27FC236}">
              <a16:creationId xmlns:a16="http://schemas.microsoft.com/office/drawing/2014/main" id="{D60DB033-1D7B-41DD-9E02-968E4913DB75}"/>
            </a:ext>
          </a:extLst>
        </xdr:cNvPr>
        <xdr:cNvSpPr/>
      </xdr:nvSpPr>
      <xdr:spPr>
        <a:xfrm>
          <a:off x="6921500" y="1093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9171</xdr:rowOff>
    </xdr:from>
    <xdr:to>
      <xdr:col>41</xdr:col>
      <xdr:colOff>50800</xdr:colOff>
      <xdr:row>64</xdr:row>
      <xdr:rowOff>10649</xdr:rowOff>
    </xdr:to>
    <xdr:cxnSp macro="">
      <xdr:nvCxnSpPr>
        <xdr:cNvPr id="257" name="直線コネクタ 256">
          <a:extLst>
            <a:ext uri="{FF2B5EF4-FFF2-40B4-BE49-F238E27FC236}">
              <a16:creationId xmlns:a16="http://schemas.microsoft.com/office/drawing/2014/main" id="{F60CBFEC-E76B-4333-B4F0-931DB764F0DA}"/>
            </a:ext>
          </a:extLst>
        </xdr:cNvPr>
        <xdr:cNvCxnSpPr/>
      </xdr:nvCxnSpPr>
      <xdr:spPr>
        <a:xfrm flipV="1">
          <a:off x="6972300" y="10981971"/>
          <a:ext cx="889000" cy="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C8D72E5-989A-4C07-A9D7-C9FE82386B4C}"/>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3B6A66E-69F9-462E-BD99-5263602FE27C}"/>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74B6279-4A2E-4B4B-93A3-AB24DF5FB238}"/>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47712B2-2DA7-4CF4-BD55-FA902A8CE0F1}"/>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48789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4145C6C-4BF5-4A10-A794-F4DCEAA0EA5B}"/>
            </a:ext>
          </a:extLst>
        </xdr:cNvPr>
        <xdr:cNvSpPr txBox="1"/>
      </xdr:nvSpPr>
      <xdr:spPr>
        <a:xfrm>
          <a:off x="9327095" y="1102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49830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4DC456C-19ED-4C68-A53E-066117680E91}"/>
            </a:ext>
          </a:extLst>
        </xdr:cNvPr>
        <xdr:cNvSpPr txBox="1"/>
      </xdr:nvSpPr>
      <xdr:spPr>
        <a:xfrm>
          <a:off x="8450795" y="1102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51098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A89D743-2EA0-414E-85F8-F3E8B9B2F07A}"/>
            </a:ext>
          </a:extLst>
        </xdr:cNvPr>
        <xdr:cNvSpPr txBox="1"/>
      </xdr:nvSpPr>
      <xdr:spPr>
        <a:xfrm>
          <a:off x="7561795" y="1102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52576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C9F0893-E3B0-4F8A-A495-22779FA079C3}"/>
            </a:ext>
          </a:extLst>
        </xdr:cNvPr>
        <xdr:cNvSpPr txBox="1"/>
      </xdr:nvSpPr>
      <xdr:spPr>
        <a:xfrm>
          <a:off x="6672795" y="1102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ED75B7C-B921-4F1D-93E9-0A53DAC1461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C35AB71-40B6-459B-B940-0F84EE7905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A5DB506-FC19-4375-8A20-4F79121F62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3BB46EF-D734-47BB-8997-155CBB7A9EE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05B86FB-B30B-41CE-AB26-04A7123B917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3F5D884-CCB1-4EBA-9D7F-D96FB89668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7360F42-BE2B-4BD1-BAD0-5758ACD058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C2E9AF2-25FD-408E-9C74-6DA92A9BA86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FF877A8-B230-4AFF-A35F-06126F8E73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B8E924D-2D43-42BB-ACF5-138D7F3BBCD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9A6D0C1-B9F6-4554-85E0-3F6FC6E1B5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D640F79-935C-496D-964C-371B5D4E2D5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E6D5E21-63B2-41CB-A7B8-53EB62908E3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E546316-55BF-49A7-A44C-07CE53965AC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07DA526-2D53-4D49-9AD4-5576FAB1843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566F5507-68C2-4742-80C3-EA0F718EFFC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BBC9205-81F6-48EC-B72E-5616F1C2753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C31C11F-9427-475A-AE8D-87F3DBEDA5E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742D818-CA41-4D5D-8E5E-8CF6EDBBD01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975B7EE-2186-4964-9270-F5ACB29C7BF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1273A03-9262-4287-BC1F-D218D6BEEDC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63FBBD6-9677-4165-A88B-19F20EE52A2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9096F26-2A2D-4CB5-94BA-B419647B350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87277F9-1B63-4EC4-9B66-8E7AA208B58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D9D98DE-1069-4C89-86A7-1494EA390033}"/>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7326E2E-65A4-4D50-B363-A3610B561EB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A2D115A-7676-4DFE-A647-E428AA33678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FDDFA94-38C3-4D37-8D88-DA198AE24C94}"/>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B50210BC-5C77-4F08-9CD5-8FC57537E3A6}"/>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0A6C92F-63E6-4E24-979A-7BCB3996A719}"/>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21230BD9-8B08-4D1B-B81B-D8C0DC483B22}"/>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755C8FFF-B633-41BB-A104-19BE2923B123}"/>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CDF8751E-2153-4A4F-876F-F7D441E38A37}"/>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BA3CC539-7B6A-47AE-BEA9-BEBE92F67A53}"/>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5730821E-2EBA-4EEF-9CE6-F88E5A912F72}"/>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346A70-E75F-4BB5-8AC4-37233A761DB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5699B2B-696B-41F5-A4DA-787B38ECE95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2C0321A-CDA0-49F2-89A2-C6C6DF63C2E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941E1B5-D659-4D07-9FEA-D2BCA7606E9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16EBFB4-76B1-437A-98E2-69BC1D1C0A1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114936</xdr:rowOff>
    </xdr:from>
    <xdr:to>
      <xdr:col>24</xdr:col>
      <xdr:colOff>114300</xdr:colOff>
      <xdr:row>86</xdr:row>
      <xdr:rowOff>45086</xdr:rowOff>
    </xdr:to>
    <xdr:sp macro="" textlink="">
      <xdr:nvSpPr>
        <xdr:cNvPr id="306" name="楕円 305">
          <a:extLst>
            <a:ext uri="{FF2B5EF4-FFF2-40B4-BE49-F238E27FC236}">
              <a16:creationId xmlns:a16="http://schemas.microsoft.com/office/drawing/2014/main" id="{380307C1-AAF8-49A3-A8B0-52B8E5183A15}"/>
            </a:ext>
          </a:extLst>
        </xdr:cNvPr>
        <xdr:cNvSpPr/>
      </xdr:nvSpPr>
      <xdr:spPr>
        <a:xfrm>
          <a:off x="4584700" y="1468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29863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9B4290C-A6F3-42E7-A174-0C2B2ADB7F64}"/>
            </a:ext>
          </a:extLst>
        </xdr:cNvPr>
        <xdr:cNvSpPr txBox="1"/>
      </xdr:nvSpPr>
      <xdr:spPr>
        <a:xfrm>
          <a:off x="4673600" y="1460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88264</xdr:rowOff>
    </xdr:from>
    <xdr:to>
      <xdr:col>20</xdr:col>
      <xdr:colOff>38100</xdr:colOff>
      <xdr:row>86</xdr:row>
      <xdr:rowOff>18414</xdr:rowOff>
    </xdr:to>
    <xdr:sp macro="" textlink="">
      <xdr:nvSpPr>
        <xdr:cNvPr id="308" name="楕円 307">
          <a:extLst>
            <a:ext uri="{FF2B5EF4-FFF2-40B4-BE49-F238E27FC236}">
              <a16:creationId xmlns:a16="http://schemas.microsoft.com/office/drawing/2014/main" id="{E97BC13F-B0F8-4B6A-89BD-08B992911634}"/>
            </a:ext>
          </a:extLst>
        </xdr:cNvPr>
        <xdr:cNvSpPr/>
      </xdr:nvSpPr>
      <xdr:spPr>
        <a:xfrm>
          <a:off x="3746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139064</xdr:rowOff>
    </xdr:from>
    <xdr:to>
      <xdr:col>24</xdr:col>
      <xdr:colOff>63500</xdr:colOff>
      <xdr:row>85</xdr:row>
      <xdr:rowOff>165736</xdr:rowOff>
    </xdr:to>
    <xdr:cxnSp macro="">
      <xdr:nvCxnSpPr>
        <xdr:cNvPr id="309" name="直線コネクタ 308">
          <a:extLst>
            <a:ext uri="{FF2B5EF4-FFF2-40B4-BE49-F238E27FC236}">
              <a16:creationId xmlns:a16="http://schemas.microsoft.com/office/drawing/2014/main" id="{EBA92EE4-EB4B-4DED-BEC9-CE876A9B8BAF}"/>
            </a:ext>
          </a:extLst>
        </xdr:cNvPr>
        <xdr:cNvCxnSpPr/>
      </xdr:nvCxnSpPr>
      <xdr:spPr>
        <a:xfrm>
          <a:off x="3797300" y="14712314"/>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57786</xdr:rowOff>
    </xdr:from>
    <xdr:to>
      <xdr:col>15</xdr:col>
      <xdr:colOff>101600</xdr:colOff>
      <xdr:row>85</xdr:row>
      <xdr:rowOff>159386</xdr:rowOff>
    </xdr:to>
    <xdr:sp macro="" textlink="">
      <xdr:nvSpPr>
        <xdr:cNvPr id="310" name="楕円 309">
          <a:extLst>
            <a:ext uri="{FF2B5EF4-FFF2-40B4-BE49-F238E27FC236}">
              <a16:creationId xmlns:a16="http://schemas.microsoft.com/office/drawing/2014/main" id="{A5E562BA-7450-4343-8533-49B027FD26A6}"/>
            </a:ext>
          </a:extLst>
        </xdr:cNvPr>
        <xdr:cNvSpPr/>
      </xdr:nvSpPr>
      <xdr:spPr>
        <a:xfrm>
          <a:off x="2857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108586</xdr:rowOff>
    </xdr:from>
    <xdr:to>
      <xdr:col>19</xdr:col>
      <xdr:colOff>177800</xdr:colOff>
      <xdr:row>85</xdr:row>
      <xdr:rowOff>139064</xdr:rowOff>
    </xdr:to>
    <xdr:cxnSp macro="">
      <xdr:nvCxnSpPr>
        <xdr:cNvPr id="311" name="直線コネクタ 310">
          <a:extLst>
            <a:ext uri="{FF2B5EF4-FFF2-40B4-BE49-F238E27FC236}">
              <a16:creationId xmlns:a16="http://schemas.microsoft.com/office/drawing/2014/main" id="{D4440013-D666-4284-885D-E70CF295D079}"/>
            </a:ext>
          </a:extLst>
        </xdr:cNvPr>
        <xdr:cNvCxnSpPr/>
      </xdr:nvCxnSpPr>
      <xdr:spPr>
        <a:xfrm>
          <a:off x="2908300" y="146818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25400</xdr:rowOff>
    </xdr:from>
    <xdr:to>
      <xdr:col>10</xdr:col>
      <xdr:colOff>165100</xdr:colOff>
      <xdr:row>85</xdr:row>
      <xdr:rowOff>127000</xdr:rowOff>
    </xdr:to>
    <xdr:sp macro="" textlink="">
      <xdr:nvSpPr>
        <xdr:cNvPr id="312" name="楕円 311">
          <a:extLst>
            <a:ext uri="{FF2B5EF4-FFF2-40B4-BE49-F238E27FC236}">
              <a16:creationId xmlns:a16="http://schemas.microsoft.com/office/drawing/2014/main" id="{85F96622-2286-4393-BF7A-5D56390D6984}"/>
            </a:ext>
          </a:extLst>
        </xdr:cNvPr>
        <xdr:cNvSpPr/>
      </xdr:nvSpPr>
      <xdr:spPr>
        <a:xfrm>
          <a:off x="1968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76200</xdr:rowOff>
    </xdr:from>
    <xdr:to>
      <xdr:col>15</xdr:col>
      <xdr:colOff>50800</xdr:colOff>
      <xdr:row>85</xdr:row>
      <xdr:rowOff>108586</xdr:rowOff>
    </xdr:to>
    <xdr:cxnSp macro="">
      <xdr:nvCxnSpPr>
        <xdr:cNvPr id="313" name="直線コネクタ 312">
          <a:extLst>
            <a:ext uri="{FF2B5EF4-FFF2-40B4-BE49-F238E27FC236}">
              <a16:creationId xmlns:a16="http://schemas.microsoft.com/office/drawing/2014/main" id="{75FF89E2-2B0D-4410-983D-4DB9CA2403B9}"/>
            </a:ext>
          </a:extLst>
        </xdr:cNvPr>
        <xdr:cNvCxnSpPr/>
      </xdr:nvCxnSpPr>
      <xdr:spPr>
        <a:xfrm>
          <a:off x="2019300" y="146494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162561</xdr:rowOff>
    </xdr:from>
    <xdr:to>
      <xdr:col>6</xdr:col>
      <xdr:colOff>38100</xdr:colOff>
      <xdr:row>85</xdr:row>
      <xdr:rowOff>92711</xdr:rowOff>
    </xdr:to>
    <xdr:sp macro="" textlink="">
      <xdr:nvSpPr>
        <xdr:cNvPr id="314" name="楕円 313">
          <a:extLst>
            <a:ext uri="{FF2B5EF4-FFF2-40B4-BE49-F238E27FC236}">
              <a16:creationId xmlns:a16="http://schemas.microsoft.com/office/drawing/2014/main" id="{4AA69684-3F93-4273-AF1D-CEB97C8F3823}"/>
            </a:ext>
          </a:extLst>
        </xdr:cNvPr>
        <xdr:cNvSpPr/>
      </xdr:nvSpPr>
      <xdr:spPr>
        <a:xfrm>
          <a:off x="1079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41911</xdr:rowOff>
    </xdr:from>
    <xdr:to>
      <xdr:col>10</xdr:col>
      <xdr:colOff>114300</xdr:colOff>
      <xdr:row>85</xdr:row>
      <xdr:rowOff>76200</xdr:rowOff>
    </xdr:to>
    <xdr:cxnSp macro="">
      <xdr:nvCxnSpPr>
        <xdr:cNvPr id="315" name="直線コネクタ 314">
          <a:extLst>
            <a:ext uri="{FF2B5EF4-FFF2-40B4-BE49-F238E27FC236}">
              <a16:creationId xmlns:a16="http://schemas.microsoft.com/office/drawing/2014/main" id="{7FB11619-50B1-4D89-8597-C74D5BA2E490}"/>
            </a:ext>
          </a:extLst>
        </xdr:cNvPr>
        <xdr:cNvCxnSpPr/>
      </xdr:nvCxnSpPr>
      <xdr:spPr>
        <a:xfrm>
          <a:off x="1130300" y="146151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EC8E46D6-1F29-4043-87FF-53D864B84A9F}"/>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2C1D6F78-9440-4C67-961D-6CD9F191707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07076DF-1FB2-4D04-9680-1198628A2F94}"/>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CCB5745D-F9E9-4CA2-80B5-085414BE934C}"/>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9541</xdr:rowOff>
    </xdr:from>
    <xdr:ext cx="405111" cy="259045"/>
    <xdr:sp macro="" textlink="">
      <xdr:nvSpPr>
        <xdr:cNvPr id="320" name="n_1mainValue【公営住宅】&#10;有形固定資産減価償却率">
          <a:extLst>
            <a:ext uri="{FF2B5EF4-FFF2-40B4-BE49-F238E27FC236}">
              <a16:creationId xmlns:a16="http://schemas.microsoft.com/office/drawing/2014/main" id="{23FC308B-075E-4616-B18A-0A16E8D11EC1}"/>
            </a:ext>
          </a:extLst>
        </xdr:cNvPr>
        <xdr:cNvSpPr txBox="1"/>
      </xdr:nvSpPr>
      <xdr:spPr>
        <a:xfrm>
          <a:off x="3582044" y="1475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150513</xdr:rowOff>
    </xdr:from>
    <xdr:ext cx="405111" cy="259045"/>
    <xdr:sp macro="" textlink="">
      <xdr:nvSpPr>
        <xdr:cNvPr id="321" name="n_2mainValue【公営住宅】&#10;有形固定資産減価償却率">
          <a:extLst>
            <a:ext uri="{FF2B5EF4-FFF2-40B4-BE49-F238E27FC236}">
              <a16:creationId xmlns:a16="http://schemas.microsoft.com/office/drawing/2014/main" id="{87624493-3FA4-400E-A76C-876744DDE85C}"/>
            </a:ext>
          </a:extLst>
        </xdr:cNvPr>
        <xdr:cNvSpPr txBox="1"/>
      </xdr:nvSpPr>
      <xdr:spPr>
        <a:xfrm>
          <a:off x="27057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118127</xdr:rowOff>
    </xdr:from>
    <xdr:ext cx="405111" cy="259045"/>
    <xdr:sp macro="" textlink="">
      <xdr:nvSpPr>
        <xdr:cNvPr id="322" name="n_3mainValue【公営住宅】&#10;有形固定資産減価償却率">
          <a:extLst>
            <a:ext uri="{FF2B5EF4-FFF2-40B4-BE49-F238E27FC236}">
              <a16:creationId xmlns:a16="http://schemas.microsoft.com/office/drawing/2014/main" id="{9DAD058E-4EE1-4DD3-87D2-6297BC16409A}"/>
            </a:ext>
          </a:extLst>
        </xdr:cNvPr>
        <xdr:cNvSpPr txBox="1"/>
      </xdr:nvSpPr>
      <xdr:spPr>
        <a:xfrm>
          <a:off x="1816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83838</xdr:rowOff>
    </xdr:from>
    <xdr:ext cx="405111" cy="259045"/>
    <xdr:sp macro="" textlink="">
      <xdr:nvSpPr>
        <xdr:cNvPr id="323" name="n_4mainValue【公営住宅】&#10;有形固定資産減価償却率">
          <a:extLst>
            <a:ext uri="{FF2B5EF4-FFF2-40B4-BE49-F238E27FC236}">
              <a16:creationId xmlns:a16="http://schemas.microsoft.com/office/drawing/2014/main" id="{C0DFB385-02A8-489E-932D-C1F16A7D4B47}"/>
            </a:ext>
          </a:extLst>
        </xdr:cNvPr>
        <xdr:cNvSpPr txBox="1"/>
      </xdr:nvSpPr>
      <xdr:spPr>
        <a:xfrm>
          <a:off x="927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76BD240-EBCB-41B7-9538-30948FD7808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E9A26B4-0E7F-46C4-905F-7CF43DC2D59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C8B59E2-AF35-48B1-A208-2B54F6E7216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18A79FE-539D-4F2F-807D-6E4FBE9370B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5E443E4-D8E8-43F0-8D7A-50C6F2E3346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4E46391-3AB7-4C1D-916C-25C20E03E80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C50E1BE-C5DE-4736-B3F3-5959BAE6EA6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F93BF52-22DF-44B9-835B-655589D3DB9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EFA951F-0B8B-430C-9670-26E627F1DF9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B3D00D8-4246-4893-A122-23BE991B938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EFB373C7-7B17-4938-B60E-2D0E01EF87B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4183DD5-8911-4F23-A8D1-E9F8BF9B3BB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DC3474F-DD32-428E-A0F7-0448A88BD9C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63B2DDFE-1AE8-4253-BAB6-05780D0D5B9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54FAB9D-8FD2-4AEB-92B2-3E713A5BC4F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2B31232A-0D02-471F-847F-B7529C0B51D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DC9A6FA6-D24C-48A3-9BC7-FCCC7C6EBE0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A0C445F-6B8B-41A5-9D94-3ED619A414D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D9BAA1A-B7BE-4952-BB47-31268DC9D02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3A290DB-82A1-4979-B18F-1A5B3A40D23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4C23723-72A4-4981-8B1E-C5391F2D405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6E74BCD8-BB67-4E9D-B94A-74878C3C03E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7BCF30A1-4977-4E20-A60B-22E8CAD6AF4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A0B3EDDF-A913-4FA6-9C07-AAF5A474F2C6}"/>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CEEF7BD-6E19-4BCC-9B07-73E95ACA104F}"/>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85C5FCD2-80A7-4A97-BC48-EC02E9A0D63B}"/>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E8818DBA-3018-468B-8F62-DA8CBFB12A21}"/>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7B7CFDA7-E182-46C0-BE81-712FDDE5D57E}"/>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24768447-9F22-4829-9435-6D7DE749C746}"/>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C76D366E-CD2C-4C43-9FCB-9DF85C032246}"/>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93551940-716E-40DE-968B-CBE31D99A4C7}"/>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F246FFB9-2166-466C-A5E1-449C9DE119BD}"/>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69681048-832D-47D8-8549-9965D2AB1265}"/>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F2B693F5-9C4E-4C3F-BE27-1229C03E97B3}"/>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0D004E3-1A60-49BC-B4AF-F2A5934ED3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4FC2BDD-9973-4962-BFB3-3DDBAEF19A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397137-C3DD-4D29-8626-ECE08862E5F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63925CD-5A0C-4A21-B392-C59E6C5148B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7CCE023-1983-40B7-92F0-026B769EFF6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162179</xdr:rowOff>
    </xdr:from>
    <xdr:to>
      <xdr:col>55</xdr:col>
      <xdr:colOff>50800</xdr:colOff>
      <xdr:row>84</xdr:row>
      <xdr:rowOff>92329</xdr:rowOff>
    </xdr:to>
    <xdr:sp macro="" textlink="">
      <xdr:nvSpPr>
        <xdr:cNvPr id="363" name="楕円 362">
          <a:extLst>
            <a:ext uri="{FF2B5EF4-FFF2-40B4-BE49-F238E27FC236}">
              <a16:creationId xmlns:a16="http://schemas.microsoft.com/office/drawing/2014/main" id="{CD07F1E3-DB61-44CD-AA51-1893EF3FFA06}"/>
            </a:ext>
          </a:extLst>
        </xdr:cNvPr>
        <xdr:cNvSpPr/>
      </xdr:nvSpPr>
      <xdr:spPr>
        <a:xfrm>
          <a:off x="10426700" y="1439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13606</xdr:rowOff>
    </xdr:from>
    <xdr:ext cx="469744" cy="259045"/>
    <xdr:sp macro="" textlink="">
      <xdr:nvSpPr>
        <xdr:cNvPr id="364" name="【公営住宅】&#10;一人当たり面積該当値テキスト">
          <a:extLst>
            <a:ext uri="{FF2B5EF4-FFF2-40B4-BE49-F238E27FC236}">
              <a16:creationId xmlns:a16="http://schemas.microsoft.com/office/drawing/2014/main" id="{E00504E1-92D4-4CC2-A6D4-D739BDBD5CBC}"/>
            </a:ext>
          </a:extLst>
        </xdr:cNvPr>
        <xdr:cNvSpPr txBox="1"/>
      </xdr:nvSpPr>
      <xdr:spPr>
        <a:xfrm>
          <a:off x="10515600" y="1424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169227</xdr:rowOff>
    </xdr:from>
    <xdr:to>
      <xdr:col>50</xdr:col>
      <xdr:colOff>165100</xdr:colOff>
      <xdr:row>84</xdr:row>
      <xdr:rowOff>99377</xdr:rowOff>
    </xdr:to>
    <xdr:sp macro="" textlink="">
      <xdr:nvSpPr>
        <xdr:cNvPr id="365" name="楕円 364">
          <a:extLst>
            <a:ext uri="{FF2B5EF4-FFF2-40B4-BE49-F238E27FC236}">
              <a16:creationId xmlns:a16="http://schemas.microsoft.com/office/drawing/2014/main" id="{6947E28F-E0F2-4DCE-ADCA-55D5166B5704}"/>
            </a:ext>
          </a:extLst>
        </xdr:cNvPr>
        <xdr:cNvSpPr/>
      </xdr:nvSpPr>
      <xdr:spPr>
        <a:xfrm>
          <a:off x="9588500" y="1439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41529</xdr:rowOff>
    </xdr:from>
    <xdr:to>
      <xdr:col>55</xdr:col>
      <xdr:colOff>0</xdr:colOff>
      <xdr:row>84</xdr:row>
      <xdr:rowOff>48577</xdr:rowOff>
    </xdr:to>
    <xdr:cxnSp macro="">
      <xdr:nvCxnSpPr>
        <xdr:cNvPr id="366" name="直線コネクタ 365">
          <a:extLst>
            <a:ext uri="{FF2B5EF4-FFF2-40B4-BE49-F238E27FC236}">
              <a16:creationId xmlns:a16="http://schemas.microsoft.com/office/drawing/2014/main" id="{A08E18ED-02BB-43F1-8570-2934D4724E88}"/>
            </a:ext>
          </a:extLst>
        </xdr:cNvPr>
        <xdr:cNvCxnSpPr/>
      </xdr:nvCxnSpPr>
      <xdr:spPr>
        <a:xfrm flipV="1">
          <a:off x="9639300" y="14443329"/>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4063</xdr:rowOff>
    </xdr:from>
    <xdr:to>
      <xdr:col>46</xdr:col>
      <xdr:colOff>38100</xdr:colOff>
      <xdr:row>84</xdr:row>
      <xdr:rowOff>105663</xdr:rowOff>
    </xdr:to>
    <xdr:sp macro="" textlink="">
      <xdr:nvSpPr>
        <xdr:cNvPr id="367" name="楕円 366">
          <a:extLst>
            <a:ext uri="{FF2B5EF4-FFF2-40B4-BE49-F238E27FC236}">
              <a16:creationId xmlns:a16="http://schemas.microsoft.com/office/drawing/2014/main" id="{934E8460-9E77-4937-B1ED-FD6F02B5FF40}"/>
            </a:ext>
          </a:extLst>
        </xdr:cNvPr>
        <xdr:cNvSpPr/>
      </xdr:nvSpPr>
      <xdr:spPr>
        <a:xfrm>
          <a:off x="8699500" y="1440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48577</xdr:rowOff>
    </xdr:from>
    <xdr:to>
      <xdr:col>50</xdr:col>
      <xdr:colOff>114300</xdr:colOff>
      <xdr:row>84</xdr:row>
      <xdr:rowOff>54863</xdr:rowOff>
    </xdr:to>
    <xdr:cxnSp macro="">
      <xdr:nvCxnSpPr>
        <xdr:cNvPr id="368" name="直線コネクタ 367">
          <a:extLst>
            <a:ext uri="{FF2B5EF4-FFF2-40B4-BE49-F238E27FC236}">
              <a16:creationId xmlns:a16="http://schemas.microsoft.com/office/drawing/2014/main" id="{C40C9E4B-BA3B-4EBD-8DCE-9C212FD51A83}"/>
            </a:ext>
          </a:extLst>
        </xdr:cNvPr>
        <xdr:cNvCxnSpPr/>
      </xdr:nvCxnSpPr>
      <xdr:spPr>
        <a:xfrm flipV="1">
          <a:off x="8750300" y="14450377"/>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10922</xdr:rowOff>
    </xdr:from>
    <xdr:to>
      <xdr:col>41</xdr:col>
      <xdr:colOff>101600</xdr:colOff>
      <xdr:row>84</xdr:row>
      <xdr:rowOff>112522</xdr:rowOff>
    </xdr:to>
    <xdr:sp macro="" textlink="">
      <xdr:nvSpPr>
        <xdr:cNvPr id="369" name="楕円 368">
          <a:extLst>
            <a:ext uri="{FF2B5EF4-FFF2-40B4-BE49-F238E27FC236}">
              <a16:creationId xmlns:a16="http://schemas.microsoft.com/office/drawing/2014/main" id="{B361C22B-ECC7-4583-89FD-06BEE02DE8BC}"/>
            </a:ext>
          </a:extLst>
        </xdr:cNvPr>
        <xdr:cNvSpPr/>
      </xdr:nvSpPr>
      <xdr:spPr>
        <a:xfrm>
          <a:off x="7810500" y="1441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54863</xdr:rowOff>
    </xdr:from>
    <xdr:to>
      <xdr:col>45</xdr:col>
      <xdr:colOff>177800</xdr:colOff>
      <xdr:row>84</xdr:row>
      <xdr:rowOff>61722</xdr:rowOff>
    </xdr:to>
    <xdr:cxnSp macro="">
      <xdr:nvCxnSpPr>
        <xdr:cNvPr id="370" name="直線コネクタ 369">
          <a:extLst>
            <a:ext uri="{FF2B5EF4-FFF2-40B4-BE49-F238E27FC236}">
              <a16:creationId xmlns:a16="http://schemas.microsoft.com/office/drawing/2014/main" id="{6573AB87-B472-4CF7-ABDD-573C36CCEDFF}"/>
            </a:ext>
          </a:extLst>
        </xdr:cNvPr>
        <xdr:cNvCxnSpPr/>
      </xdr:nvCxnSpPr>
      <xdr:spPr>
        <a:xfrm flipV="1">
          <a:off x="7861300" y="14456663"/>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14732</xdr:rowOff>
    </xdr:from>
    <xdr:to>
      <xdr:col>36</xdr:col>
      <xdr:colOff>165100</xdr:colOff>
      <xdr:row>84</xdr:row>
      <xdr:rowOff>116332</xdr:rowOff>
    </xdr:to>
    <xdr:sp macro="" textlink="">
      <xdr:nvSpPr>
        <xdr:cNvPr id="371" name="楕円 370">
          <a:extLst>
            <a:ext uri="{FF2B5EF4-FFF2-40B4-BE49-F238E27FC236}">
              <a16:creationId xmlns:a16="http://schemas.microsoft.com/office/drawing/2014/main" id="{812FE1D9-2D47-4FF0-A6F2-E5D9A68C9063}"/>
            </a:ext>
          </a:extLst>
        </xdr:cNvPr>
        <xdr:cNvSpPr/>
      </xdr:nvSpPr>
      <xdr:spPr>
        <a:xfrm>
          <a:off x="6921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61722</xdr:rowOff>
    </xdr:from>
    <xdr:to>
      <xdr:col>41</xdr:col>
      <xdr:colOff>50800</xdr:colOff>
      <xdr:row>84</xdr:row>
      <xdr:rowOff>65532</xdr:rowOff>
    </xdr:to>
    <xdr:cxnSp macro="">
      <xdr:nvCxnSpPr>
        <xdr:cNvPr id="372" name="直線コネクタ 371">
          <a:extLst>
            <a:ext uri="{FF2B5EF4-FFF2-40B4-BE49-F238E27FC236}">
              <a16:creationId xmlns:a16="http://schemas.microsoft.com/office/drawing/2014/main" id="{5998DA01-462A-486B-8122-6E9D2117F4E8}"/>
            </a:ext>
          </a:extLst>
        </xdr:cNvPr>
        <xdr:cNvCxnSpPr/>
      </xdr:nvCxnSpPr>
      <xdr:spPr>
        <a:xfrm flipV="1">
          <a:off x="6972300" y="1446352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8B14DC12-9ACE-4CF9-AEAB-466486D0EB33}"/>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48AC6604-1E5E-4968-B627-312613885FD2}"/>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73E7A83D-32F1-4A34-B598-67A7EFAE5A97}"/>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3AB02788-424C-4F6C-9BF2-9BAC1078B518}"/>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115904</xdr:rowOff>
    </xdr:from>
    <xdr:ext cx="469744" cy="259045"/>
    <xdr:sp macro="" textlink="">
      <xdr:nvSpPr>
        <xdr:cNvPr id="377" name="n_1mainValue【公営住宅】&#10;一人当たり面積">
          <a:extLst>
            <a:ext uri="{FF2B5EF4-FFF2-40B4-BE49-F238E27FC236}">
              <a16:creationId xmlns:a16="http://schemas.microsoft.com/office/drawing/2014/main" id="{AA02A8F4-6AC8-4592-BDCE-65F9D0684535}"/>
            </a:ext>
          </a:extLst>
        </xdr:cNvPr>
        <xdr:cNvSpPr txBox="1"/>
      </xdr:nvSpPr>
      <xdr:spPr>
        <a:xfrm>
          <a:off x="9391727" y="141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122190</xdr:rowOff>
    </xdr:from>
    <xdr:ext cx="469744" cy="259045"/>
    <xdr:sp macro="" textlink="">
      <xdr:nvSpPr>
        <xdr:cNvPr id="378" name="n_2mainValue【公営住宅】&#10;一人当たり面積">
          <a:extLst>
            <a:ext uri="{FF2B5EF4-FFF2-40B4-BE49-F238E27FC236}">
              <a16:creationId xmlns:a16="http://schemas.microsoft.com/office/drawing/2014/main" id="{906D859F-65DB-49EC-A841-732D0176E6B8}"/>
            </a:ext>
          </a:extLst>
        </xdr:cNvPr>
        <xdr:cNvSpPr txBox="1"/>
      </xdr:nvSpPr>
      <xdr:spPr>
        <a:xfrm>
          <a:off x="8515427" y="1418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129049</xdr:rowOff>
    </xdr:from>
    <xdr:ext cx="469744" cy="259045"/>
    <xdr:sp macro="" textlink="">
      <xdr:nvSpPr>
        <xdr:cNvPr id="379" name="n_3mainValue【公営住宅】&#10;一人当たり面積">
          <a:extLst>
            <a:ext uri="{FF2B5EF4-FFF2-40B4-BE49-F238E27FC236}">
              <a16:creationId xmlns:a16="http://schemas.microsoft.com/office/drawing/2014/main" id="{CEF67A5E-7B24-4389-A96D-DBA5F11DD818}"/>
            </a:ext>
          </a:extLst>
        </xdr:cNvPr>
        <xdr:cNvSpPr txBox="1"/>
      </xdr:nvSpPr>
      <xdr:spPr>
        <a:xfrm>
          <a:off x="7626427" y="1418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132859</xdr:rowOff>
    </xdr:from>
    <xdr:ext cx="469744" cy="259045"/>
    <xdr:sp macro="" textlink="">
      <xdr:nvSpPr>
        <xdr:cNvPr id="380" name="n_4mainValue【公営住宅】&#10;一人当たり面積">
          <a:extLst>
            <a:ext uri="{FF2B5EF4-FFF2-40B4-BE49-F238E27FC236}">
              <a16:creationId xmlns:a16="http://schemas.microsoft.com/office/drawing/2014/main" id="{F70C6589-2888-455B-A1CC-D6A8AF49F57A}"/>
            </a:ext>
          </a:extLst>
        </xdr:cNvPr>
        <xdr:cNvSpPr txBox="1"/>
      </xdr:nvSpPr>
      <xdr:spPr>
        <a:xfrm>
          <a:off x="6737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4EB300A-AA3F-4358-B317-0448FEE2948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457FF0C6-41CB-435A-B4CD-907FA79A9C3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3DAA3AA-C7EC-4B3D-8A7F-2AF839EFFF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7ABAB183-D5C4-484D-A444-0E8826A3E0C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F6058F7-89E5-47BE-AE25-4BA1AD6F6A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1D04398-09B6-4EC6-B34C-9B76C546AD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C02EB45-A95B-4F21-9082-682A0F5267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CBAD7FA-4258-49B4-8208-693D01C7C13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E1CCE38-4A00-49D5-8A15-9BD3F4822B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BAD8DEBC-695E-4B1A-8580-1531027C95E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92C84462-E22F-4C49-BC2F-C2B77D3BE69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086D68F-C686-48F6-A4DC-112A75A049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F402943-7AF9-44D5-8A14-A321D773663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42A985D-864B-4078-9A63-AE491C92A3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528FBF9-62BF-4F91-969F-1304E32E12B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D091F817-6B62-44F3-86B7-ECCA2587E2E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EC84015-554A-4F14-8E2D-9346B4779C9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7A55C88-07CD-4A9B-B676-36A135DC44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7ADA0632-DFFE-42AA-ACCF-DCA87CF3ECE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9B96F229-9B78-4FD0-8A84-E80557B270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66F3A259-BCE6-4ADF-BDFD-1DB15D25902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45505F0-D84A-4375-B677-B16CE21D327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66CE8276-AFE3-4AEF-B42C-749DAE26ECF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3F57611B-07B5-42D9-9E77-F6A0AC23218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B51FEDC-360E-42C5-A2BF-C06D35C833A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3D0BD849-5F81-4967-B183-C19358E66E8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C27721E-58AB-4DD9-99B1-45DC3D96A11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4A20D45D-4D3E-409B-82AD-55D6034A5AC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1AC2F447-0959-4AFD-8917-362BAEE3FD7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612C6CC-51B8-43C9-9DE2-0278C920299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5517E231-6B9E-4844-9287-D5D09AECB39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27DBF5D-B957-4B40-9637-172AC367DEF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2974F878-2C11-4DD6-8E11-F2860422539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6BA72BE-AA6C-4A14-AAD3-DFDAC7FDB4D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A2E4F82A-A635-4392-94C3-68AB474CEE0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8A981619-EB22-4A47-8684-C796D00FAF1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30DB54C-65EB-43E2-BA33-072AD053D05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1F256346-7A40-4776-9064-566CDC8F453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31006E3-1BE8-44A9-9B1B-66278B9DA2B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BC441118-314B-40D0-A224-548C4C7BD4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182A1F8F-C8C9-45B1-BAC3-5A9CE37CBFD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A5434CD0-3922-431C-88E2-7A96F275A8D1}"/>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EB1DEB9D-1BF6-4086-AE78-D2AA39BED65B}"/>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3799EC4F-01F0-4E20-90C8-FD71CC563DEC}"/>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A24A4D0F-3BA5-455A-A19B-183098C7E943}"/>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F63B988F-4E77-4422-9B74-E4D37884DC73}"/>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59DF8468-5214-4EE8-AD1D-1B08F4D9F30B}"/>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B1D1F476-4F1E-462C-A2A1-8535EFAF804C}"/>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8744C96F-E67C-4046-897B-80BD8F596F82}"/>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2AC458B8-E657-4FF5-8C76-DD77CED6015A}"/>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2B569FCC-DCE6-478C-9200-11E8EDCF1E03}"/>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23DEC843-C659-4B13-B738-554318F19973}"/>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696139D-8D28-4A22-BDF3-6BDF6649B98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5EE7AD9-95A3-454B-8600-1B08F96CE85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B87CAA7-6FA7-4A51-AF25-D2E593D00C3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8D6CC99-583D-4335-BFE2-44885BFB1FA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70B9AE7-F5C1-4B55-8D2E-96E23963C13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133169</xdr:rowOff>
    </xdr:from>
    <xdr:to>
      <xdr:col>85</xdr:col>
      <xdr:colOff>177800</xdr:colOff>
      <xdr:row>39</xdr:row>
      <xdr:rowOff>63319</xdr:rowOff>
    </xdr:to>
    <xdr:sp macro="" textlink="">
      <xdr:nvSpPr>
        <xdr:cNvPr id="438" name="楕円 437">
          <a:extLst>
            <a:ext uri="{FF2B5EF4-FFF2-40B4-BE49-F238E27FC236}">
              <a16:creationId xmlns:a16="http://schemas.microsoft.com/office/drawing/2014/main" id="{1C7DCC9E-FF97-4A48-BF85-62DA9B6C8951}"/>
            </a:ext>
          </a:extLst>
        </xdr:cNvPr>
        <xdr:cNvSpPr/>
      </xdr:nvSpPr>
      <xdr:spPr>
        <a:xfrm>
          <a:off x="162687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111596</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CC98416-3AB9-495F-8952-1334E1FB9DB2}"/>
            </a:ext>
          </a:extLst>
        </xdr:cNvPr>
        <xdr:cNvSpPr txBox="1"/>
      </xdr:nvSpPr>
      <xdr:spPr>
        <a:xfrm>
          <a:off x="16357600"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95613</xdr:rowOff>
    </xdr:from>
    <xdr:to>
      <xdr:col>81</xdr:col>
      <xdr:colOff>101600</xdr:colOff>
      <xdr:row>39</xdr:row>
      <xdr:rowOff>25763</xdr:rowOff>
    </xdr:to>
    <xdr:sp macro="" textlink="">
      <xdr:nvSpPr>
        <xdr:cNvPr id="440" name="楕円 439">
          <a:extLst>
            <a:ext uri="{FF2B5EF4-FFF2-40B4-BE49-F238E27FC236}">
              <a16:creationId xmlns:a16="http://schemas.microsoft.com/office/drawing/2014/main" id="{E0647BEB-A07E-425E-A31C-A16C5029D19A}"/>
            </a:ext>
          </a:extLst>
        </xdr:cNvPr>
        <xdr:cNvSpPr/>
      </xdr:nvSpPr>
      <xdr:spPr>
        <a:xfrm>
          <a:off x="15430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146413</xdr:rowOff>
    </xdr:from>
    <xdr:to>
      <xdr:col>85</xdr:col>
      <xdr:colOff>127000</xdr:colOff>
      <xdr:row>39</xdr:row>
      <xdr:rowOff>12519</xdr:rowOff>
    </xdr:to>
    <xdr:cxnSp macro="">
      <xdr:nvCxnSpPr>
        <xdr:cNvPr id="441" name="直線コネクタ 440">
          <a:extLst>
            <a:ext uri="{FF2B5EF4-FFF2-40B4-BE49-F238E27FC236}">
              <a16:creationId xmlns:a16="http://schemas.microsoft.com/office/drawing/2014/main" id="{9DD70A4B-EE02-49FE-9AD0-DA47B1EF0FAC}"/>
            </a:ext>
          </a:extLst>
        </xdr:cNvPr>
        <xdr:cNvCxnSpPr/>
      </xdr:nvCxnSpPr>
      <xdr:spPr>
        <a:xfrm>
          <a:off x="15481300" y="666151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74385</xdr:rowOff>
    </xdr:from>
    <xdr:to>
      <xdr:col>76</xdr:col>
      <xdr:colOff>165100</xdr:colOff>
      <xdr:row>39</xdr:row>
      <xdr:rowOff>4535</xdr:rowOff>
    </xdr:to>
    <xdr:sp macro="" textlink="">
      <xdr:nvSpPr>
        <xdr:cNvPr id="442" name="楕円 441">
          <a:extLst>
            <a:ext uri="{FF2B5EF4-FFF2-40B4-BE49-F238E27FC236}">
              <a16:creationId xmlns:a16="http://schemas.microsoft.com/office/drawing/2014/main" id="{825A001B-8611-40AF-AE18-A577CBF5867B}"/>
            </a:ext>
          </a:extLst>
        </xdr:cNvPr>
        <xdr:cNvSpPr/>
      </xdr:nvSpPr>
      <xdr:spPr>
        <a:xfrm>
          <a:off x="14541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125185</xdr:rowOff>
    </xdr:from>
    <xdr:to>
      <xdr:col>81</xdr:col>
      <xdr:colOff>50800</xdr:colOff>
      <xdr:row>38</xdr:row>
      <xdr:rowOff>146413</xdr:rowOff>
    </xdr:to>
    <xdr:cxnSp macro="">
      <xdr:nvCxnSpPr>
        <xdr:cNvPr id="443" name="直線コネクタ 442">
          <a:extLst>
            <a:ext uri="{FF2B5EF4-FFF2-40B4-BE49-F238E27FC236}">
              <a16:creationId xmlns:a16="http://schemas.microsoft.com/office/drawing/2014/main" id="{F25B6690-6B3B-4A54-9970-5D705994E5FB}"/>
            </a:ext>
          </a:extLst>
        </xdr:cNvPr>
        <xdr:cNvCxnSpPr/>
      </xdr:nvCxnSpPr>
      <xdr:spPr>
        <a:xfrm>
          <a:off x="14592300" y="664028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38463</xdr:rowOff>
    </xdr:from>
    <xdr:to>
      <xdr:col>72</xdr:col>
      <xdr:colOff>38100</xdr:colOff>
      <xdr:row>38</xdr:row>
      <xdr:rowOff>140063</xdr:rowOff>
    </xdr:to>
    <xdr:sp macro="" textlink="">
      <xdr:nvSpPr>
        <xdr:cNvPr id="444" name="楕円 443">
          <a:extLst>
            <a:ext uri="{FF2B5EF4-FFF2-40B4-BE49-F238E27FC236}">
              <a16:creationId xmlns:a16="http://schemas.microsoft.com/office/drawing/2014/main" id="{CE8F4336-C63D-4A4A-B6A3-83AD5772CFE6}"/>
            </a:ext>
          </a:extLst>
        </xdr:cNvPr>
        <xdr:cNvSpPr/>
      </xdr:nvSpPr>
      <xdr:spPr>
        <a:xfrm>
          <a:off x="13652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89263</xdr:rowOff>
    </xdr:from>
    <xdr:to>
      <xdr:col>76</xdr:col>
      <xdr:colOff>114300</xdr:colOff>
      <xdr:row>38</xdr:row>
      <xdr:rowOff>125185</xdr:rowOff>
    </xdr:to>
    <xdr:cxnSp macro="">
      <xdr:nvCxnSpPr>
        <xdr:cNvPr id="445" name="直線コネクタ 444">
          <a:extLst>
            <a:ext uri="{FF2B5EF4-FFF2-40B4-BE49-F238E27FC236}">
              <a16:creationId xmlns:a16="http://schemas.microsoft.com/office/drawing/2014/main" id="{095A6B8E-4981-40B5-84E3-1E22EBD07B25}"/>
            </a:ext>
          </a:extLst>
        </xdr:cNvPr>
        <xdr:cNvCxnSpPr/>
      </xdr:nvCxnSpPr>
      <xdr:spPr>
        <a:xfrm>
          <a:off x="13703300" y="66043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5806</xdr:rowOff>
    </xdr:from>
    <xdr:to>
      <xdr:col>67</xdr:col>
      <xdr:colOff>101600</xdr:colOff>
      <xdr:row>38</xdr:row>
      <xdr:rowOff>107406</xdr:rowOff>
    </xdr:to>
    <xdr:sp macro="" textlink="">
      <xdr:nvSpPr>
        <xdr:cNvPr id="446" name="楕円 445">
          <a:extLst>
            <a:ext uri="{FF2B5EF4-FFF2-40B4-BE49-F238E27FC236}">
              <a16:creationId xmlns:a16="http://schemas.microsoft.com/office/drawing/2014/main" id="{3233CC8F-EFA0-4044-93A4-6D0B5D1F8010}"/>
            </a:ext>
          </a:extLst>
        </xdr:cNvPr>
        <xdr:cNvSpPr/>
      </xdr:nvSpPr>
      <xdr:spPr>
        <a:xfrm>
          <a:off x="12763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56606</xdr:rowOff>
    </xdr:from>
    <xdr:to>
      <xdr:col>71</xdr:col>
      <xdr:colOff>177800</xdr:colOff>
      <xdr:row>38</xdr:row>
      <xdr:rowOff>89263</xdr:rowOff>
    </xdr:to>
    <xdr:cxnSp macro="">
      <xdr:nvCxnSpPr>
        <xdr:cNvPr id="447" name="直線コネクタ 446">
          <a:extLst>
            <a:ext uri="{FF2B5EF4-FFF2-40B4-BE49-F238E27FC236}">
              <a16:creationId xmlns:a16="http://schemas.microsoft.com/office/drawing/2014/main" id="{7684FE56-4443-4884-9FD8-A7B75F467256}"/>
            </a:ext>
          </a:extLst>
        </xdr:cNvPr>
        <xdr:cNvCxnSpPr/>
      </xdr:nvCxnSpPr>
      <xdr:spPr>
        <a:xfrm>
          <a:off x="12814300" y="65717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B5B2461-493E-4486-9D59-4641BC579F85}"/>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4640B625-5E8F-4A69-AD14-2F1CC70A43EF}"/>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57291636-89A3-49C2-BE81-CBFB9ACC72BC}"/>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14AC24B1-4219-4140-8162-B6C54DC91ECF}"/>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16890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82DFC63F-D8BC-41DA-8441-C40C95A01E46}"/>
            </a:ext>
          </a:extLst>
        </xdr:cNvPr>
        <xdr:cNvSpPr txBox="1"/>
      </xdr:nvSpPr>
      <xdr:spPr>
        <a:xfrm>
          <a:off x="15266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167112</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21A1EA9-D240-4BBE-92EA-99553672AF1A}"/>
            </a:ext>
          </a:extLst>
        </xdr:cNvPr>
        <xdr:cNvSpPr txBox="1"/>
      </xdr:nvSpPr>
      <xdr:spPr>
        <a:xfrm>
          <a:off x="14389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131190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CD0F848E-1016-48BF-8475-8A3168AB6E46}"/>
            </a:ext>
          </a:extLst>
        </xdr:cNvPr>
        <xdr:cNvSpPr txBox="1"/>
      </xdr:nvSpPr>
      <xdr:spPr>
        <a:xfrm>
          <a:off x="13500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98533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2F61771A-3769-4C3F-9308-9DBDF2D453AF}"/>
            </a:ext>
          </a:extLst>
        </xdr:cNvPr>
        <xdr:cNvSpPr txBox="1"/>
      </xdr:nvSpPr>
      <xdr:spPr>
        <a:xfrm>
          <a:off x="12611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7B1D526-BB73-4C0F-B957-38B8D3081E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2633CAB-324E-4F91-96C4-D4F93C2A927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5EB6D358-8A47-4D18-8B9C-BF863DC72E3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18FC6CA1-6C83-47A9-A45C-56A1882599C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4005D45-0E6A-4952-A986-52E66C7D63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22F58685-685C-4534-8981-D1AF5649A7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DEB67E7-2A40-42C8-BB76-82DD685711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3F031DB2-4B78-411A-8955-7173EDB27E6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1CE1116-50E0-4D7B-8340-AD1AFDDCC5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7081D6A3-6317-481E-A986-15AAAEEB5F0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CBFBE980-A273-4BCB-B177-C3E17B389D6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D08D19C3-F632-4108-ABAC-83159D71C75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4D3F52FA-F0E3-4A81-BFD2-EB1B0BADF9B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96BC8639-4797-4FF7-AD11-6CE66F2AAB6C}"/>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AC2028A2-60D2-46C0-B4F4-2987441EF57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EFAF7562-B9B9-4FC9-840C-B7B72B86C5ED}"/>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6EBAAE38-8ADF-4EF5-8230-A9CF4B5EF7F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5DECED61-5C3D-4829-9560-8A149856EFC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EC6A0FD7-C903-4904-B9BF-C553839D0D0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9AA3A7B9-C855-49BF-A3DA-9092787353F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3074F943-6534-4E57-B120-366AB514BB1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E6100794-E66D-4AFB-A4BD-6C3BCE12D54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BBAA5CB5-B444-4311-B70B-A00CBB5C958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47358744-FE07-41DB-B3E6-5EFC8A33955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C5D4E17A-CC29-4CEE-88F9-759F7A23EB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1F7828B5-F88E-4531-B5EB-6B84A7795A16}"/>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BED003B8-AC3A-4DC7-BD60-7CA3E358BB8F}"/>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1C12B052-A03F-4A15-A224-A953E950344B}"/>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DEFE8C25-4FCD-41BE-9BD1-F275E68BC15C}"/>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90A5E277-BE4B-4A4E-839E-8FBFBD4C43D5}"/>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C2E07050-C81F-429E-A9AA-9D0BFF6C68FC}"/>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172B2021-3B00-4D48-BDDE-E9807D3A6C5E}"/>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C04F02C4-EE94-485D-9F10-4A2F6C5C9503}"/>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47C74986-7BA6-404A-B244-C81B8435F861}"/>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6106DA59-ECBB-49F7-B8E4-CFF130E7DD5F}"/>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7ABAA0BB-CE96-4E47-A5EE-A11332F02125}"/>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10FC32F-2DCA-46A3-8F7D-BC13923AA95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4C851B4-3893-414A-ACE1-D0B1AA279ED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44B5675-7658-4675-AD98-40E895A2460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A88908A-F178-4580-A6D8-E9E940979C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8A9B6CA-1284-4BC7-8193-9FA2341D493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85816</xdr:rowOff>
    </xdr:from>
    <xdr:to>
      <xdr:col>116</xdr:col>
      <xdr:colOff>114300</xdr:colOff>
      <xdr:row>40</xdr:row>
      <xdr:rowOff>15966</xdr:rowOff>
    </xdr:to>
    <xdr:sp macro="" textlink="">
      <xdr:nvSpPr>
        <xdr:cNvPr id="497" name="楕円 496">
          <a:extLst>
            <a:ext uri="{FF2B5EF4-FFF2-40B4-BE49-F238E27FC236}">
              <a16:creationId xmlns:a16="http://schemas.microsoft.com/office/drawing/2014/main" id="{7828795B-2D0E-4B66-AC0C-6C09E1B17BFF}"/>
            </a:ext>
          </a:extLst>
        </xdr:cNvPr>
        <xdr:cNvSpPr/>
      </xdr:nvSpPr>
      <xdr:spPr>
        <a:xfrm>
          <a:off x="221107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64243</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2B4592F3-A859-49EE-82DC-B92AD8E126BC}"/>
            </a:ext>
          </a:extLst>
        </xdr:cNvPr>
        <xdr:cNvSpPr txBox="1"/>
      </xdr:nvSpPr>
      <xdr:spPr>
        <a:xfrm>
          <a:off x="22199600" y="67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93980</xdr:rowOff>
    </xdr:from>
    <xdr:to>
      <xdr:col>112</xdr:col>
      <xdr:colOff>38100</xdr:colOff>
      <xdr:row>40</xdr:row>
      <xdr:rowOff>24130</xdr:rowOff>
    </xdr:to>
    <xdr:sp macro="" textlink="">
      <xdr:nvSpPr>
        <xdr:cNvPr id="499" name="楕円 498">
          <a:extLst>
            <a:ext uri="{FF2B5EF4-FFF2-40B4-BE49-F238E27FC236}">
              <a16:creationId xmlns:a16="http://schemas.microsoft.com/office/drawing/2014/main" id="{B9F2C1C0-7C09-4D71-9738-267C20FC6A59}"/>
            </a:ext>
          </a:extLst>
        </xdr:cNvPr>
        <xdr:cNvSpPr/>
      </xdr:nvSpPr>
      <xdr:spPr>
        <a:xfrm>
          <a:off x="21272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136616</xdr:rowOff>
    </xdr:from>
    <xdr:to>
      <xdr:col>116</xdr:col>
      <xdr:colOff>63500</xdr:colOff>
      <xdr:row>39</xdr:row>
      <xdr:rowOff>144780</xdr:rowOff>
    </xdr:to>
    <xdr:cxnSp macro="">
      <xdr:nvCxnSpPr>
        <xdr:cNvPr id="500" name="直線コネクタ 499">
          <a:extLst>
            <a:ext uri="{FF2B5EF4-FFF2-40B4-BE49-F238E27FC236}">
              <a16:creationId xmlns:a16="http://schemas.microsoft.com/office/drawing/2014/main" id="{02C01F82-3C35-4698-85BD-0BEC69299B45}"/>
            </a:ext>
          </a:extLst>
        </xdr:cNvPr>
        <xdr:cNvCxnSpPr/>
      </xdr:nvCxnSpPr>
      <xdr:spPr>
        <a:xfrm flipV="1">
          <a:off x="21323300" y="682316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100512</xdr:rowOff>
    </xdr:from>
    <xdr:to>
      <xdr:col>107</xdr:col>
      <xdr:colOff>101600</xdr:colOff>
      <xdr:row>40</xdr:row>
      <xdr:rowOff>30662</xdr:rowOff>
    </xdr:to>
    <xdr:sp macro="" textlink="">
      <xdr:nvSpPr>
        <xdr:cNvPr id="501" name="楕円 500">
          <a:extLst>
            <a:ext uri="{FF2B5EF4-FFF2-40B4-BE49-F238E27FC236}">
              <a16:creationId xmlns:a16="http://schemas.microsoft.com/office/drawing/2014/main" id="{F6F7ED02-E95E-4963-BB62-FAC1FF059938}"/>
            </a:ext>
          </a:extLst>
        </xdr:cNvPr>
        <xdr:cNvSpPr/>
      </xdr:nvSpPr>
      <xdr:spPr>
        <a:xfrm>
          <a:off x="20383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144780</xdr:rowOff>
    </xdr:from>
    <xdr:to>
      <xdr:col>111</xdr:col>
      <xdr:colOff>177800</xdr:colOff>
      <xdr:row>39</xdr:row>
      <xdr:rowOff>151312</xdr:rowOff>
    </xdr:to>
    <xdr:cxnSp macro="">
      <xdr:nvCxnSpPr>
        <xdr:cNvPr id="502" name="直線コネクタ 501">
          <a:extLst>
            <a:ext uri="{FF2B5EF4-FFF2-40B4-BE49-F238E27FC236}">
              <a16:creationId xmlns:a16="http://schemas.microsoft.com/office/drawing/2014/main" id="{2B415B62-C032-45F4-A508-36B4F9F5B0CE}"/>
            </a:ext>
          </a:extLst>
        </xdr:cNvPr>
        <xdr:cNvCxnSpPr/>
      </xdr:nvCxnSpPr>
      <xdr:spPr>
        <a:xfrm flipV="1">
          <a:off x="20434300" y="683133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108676</xdr:rowOff>
    </xdr:from>
    <xdr:to>
      <xdr:col>102</xdr:col>
      <xdr:colOff>165100</xdr:colOff>
      <xdr:row>40</xdr:row>
      <xdr:rowOff>38826</xdr:rowOff>
    </xdr:to>
    <xdr:sp macro="" textlink="">
      <xdr:nvSpPr>
        <xdr:cNvPr id="503" name="楕円 502">
          <a:extLst>
            <a:ext uri="{FF2B5EF4-FFF2-40B4-BE49-F238E27FC236}">
              <a16:creationId xmlns:a16="http://schemas.microsoft.com/office/drawing/2014/main" id="{21B2923A-5695-4AB7-947E-08A567E9DBF7}"/>
            </a:ext>
          </a:extLst>
        </xdr:cNvPr>
        <xdr:cNvSpPr/>
      </xdr:nvSpPr>
      <xdr:spPr>
        <a:xfrm>
          <a:off x="19494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151312</xdr:rowOff>
    </xdr:from>
    <xdr:to>
      <xdr:col>107</xdr:col>
      <xdr:colOff>50800</xdr:colOff>
      <xdr:row>39</xdr:row>
      <xdr:rowOff>159476</xdr:rowOff>
    </xdr:to>
    <xdr:cxnSp macro="">
      <xdr:nvCxnSpPr>
        <xdr:cNvPr id="504" name="直線コネクタ 503">
          <a:extLst>
            <a:ext uri="{FF2B5EF4-FFF2-40B4-BE49-F238E27FC236}">
              <a16:creationId xmlns:a16="http://schemas.microsoft.com/office/drawing/2014/main" id="{1ECE1C37-5A02-48EA-B3CD-CD9D6E572CBA}"/>
            </a:ext>
          </a:extLst>
        </xdr:cNvPr>
        <xdr:cNvCxnSpPr/>
      </xdr:nvCxnSpPr>
      <xdr:spPr>
        <a:xfrm flipV="1">
          <a:off x="19545300" y="68378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113574</xdr:rowOff>
    </xdr:from>
    <xdr:to>
      <xdr:col>98</xdr:col>
      <xdr:colOff>38100</xdr:colOff>
      <xdr:row>40</xdr:row>
      <xdr:rowOff>43724</xdr:rowOff>
    </xdr:to>
    <xdr:sp macro="" textlink="">
      <xdr:nvSpPr>
        <xdr:cNvPr id="505" name="楕円 504">
          <a:extLst>
            <a:ext uri="{FF2B5EF4-FFF2-40B4-BE49-F238E27FC236}">
              <a16:creationId xmlns:a16="http://schemas.microsoft.com/office/drawing/2014/main" id="{15014CEE-9CAF-4CD8-B960-205A3D894585}"/>
            </a:ext>
          </a:extLst>
        </xdr:cNvPr>
        <xdr:cNvSpPr/>
      </xdr:nvSpPr>
      <xdr:spPr>
        <a:xfrm>
          <a:off x="18605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159476</xdr:rowOff>
    </xdr:from>
    <xdr:to>
      <xdr:col>102</xdr:col>
      <xdr:colOff>114300</xdr:colOff>
      <xdr:row>39</xdr:row>
      <xdr:rowOff>164374</xdr:rowOff>
    </xdr:to>
    <xdr:cxnSp macro="">
      <xdr:nvCxnSpPr>
        <xdr:cNvPr id="506" name="直線コネクタ 505">
          <a:extLst>
            <a:ext uri="{FF2B5EF4-FFF2-40B4-BE49-F238E27FC236}">
              <a16:creationId xmlns:a16="http://schemas.microsoft.com/office/drawing/2014/main" id="{020C7075-1B69-4A4B-8041-B0F0C9FACB61}"/>
            </a:ext>
          </a:extLst>
        </xdr:cNvPr>
        <xdr:cNvCxnSpPr/>
      </xdr:nvCxnSpPr>
      <xdr:spPr>
        <a:xfrm flipV="1">
          <a:off x="18656300" y="68460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1BCBC0DA-D409-4789-800E-674D14FF07C8}"/>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F75187D1-7A0D-41FB-BCF1-842A932CAA6E}"/>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31D7FEBC-ED97-45BD-BD25-5E2EB1CDC83E}"/>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DC46F07-4C88-4CE9-80E2-49519EAC1A92}"/>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15257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61D4D69-F31F-4674-8016-587F9AAD8DC0}"/>
            </a:ext>
          </a:extLst>
        </xdr:cNvPr>
        <xdr:cNvSpPr txBox="1"/>
      </xdr:nvSpPr>
      <xdr:spPr>
        <a:xfrm>
          <a:off x="210757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21789</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D2A31549-DEA3-4D16-9FC1-A1F4FF1B22BA}"/>
            </a:ext>
          </a:extLst>
        </xdr:cNvPr>
        <xdr:cNvSpPr txBox="1"/>
      </xdr:nvSpPr>
      <xdr:spPr>
        <a:xfrm>
          <a:off x="20199427" y="687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29953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B1D021D7-9A84-4B14-B3F7-5959046C061B}"/>
            </a:ext>
          </a:extLst>
        </xdr:cNvPr>
        <xdr:cNvSpPr txBox="1"/>
      </xdr:nvSpPr>
      <xdr:spPr>
        <a:xfrm>
          <a:off x="19310427" y="688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34851</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B9307147-3B49-48A3-9615-97D547CD4A9B}"/>
            </a:ext>
          </a:extLst>
        </xdr:cNvPr>
        <xdr:cNvSpPr txBox="1"/>
      </xdr:nvSpPr>
      <xdr:spPr>
        <a:xfrm>
          <a:off x="18421427" y="689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881827D7-E1E0-4902-AAB9-5F4C06AEF1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F6E7F618-2C8B-41F8-9BCE-87AC491E3A1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F8CBFB3E-B319-484A-A7AA-7B07EF6079D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92AFE49-E6A7-40F3-9465-02DF4BA8C40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C6A946B6-1761-4CE2-8861-AEC822464C3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30A75E09-4994-4514-9857-49D073846A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59575D8-AFFD-40FA-820D-727882BD57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FB2B5F1-E7BC-4F2A-BADD-BFDBDC7FB4B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8563858D-C9E3-4126-87FB-9CD826046DB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CDB1991E-F4FE-499D-9726-0A3314ED834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93D5CF78-C8C6-44DA-A5C9-E237843A36C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A51E96FD-3586-4910-9CF4-103DEE973AF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BB12309-F894-4207-9D4B-494B68142F9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AC6A735-272C-4100-84EF-AEF53FC2CB9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54304C19-2344-4580-860A-C75A22D9A0E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B0CE2127-C795-4F20-9CCF-0864FB67CA3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EC1E8A28-6ED6-456F-8BE1-BCD79F90921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20009B63-7E5E-4F3E-A8F5-E424CF6CE08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6F3BF4DE-F045-4086-8060-A293476970E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C29F7937-800D-4CAC-9F43-7D1ECB8EE7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B8ACDD00-D6A2-4CE8-8495-22FBC7C5320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E9E990A7-5CAB-4197-92B6-45B9AFC21A8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D96EF152-7862-4C79-B58B-69FFCCD3DAD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970358B2-F453-4869-89ED-A4DAB0B9BA7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D25F18E4-5F9A-4607-9E85-B3E4CE337A65}"/>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24E27386-CC7A-44F4-AF0E-74C45007BA23}"/>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0BF72837-C5D2-4ECC-997C-AA6655FAA2FD}"/>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425591AE-211B-4214-A998-95766E997C62}"/>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60DDD78E-8A90-45A7-BBA3-EBCFAF501021}"/>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2666ECC8-708C-4495-9EBA-1F74465C127A}"/>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8632DAA7-48FE-40B1-8230-621A07668E25}"/>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32AB724F-484C-4E1D-9FC9-D292BC83A112}"/>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98D57A60-4D4A-4766-B795-2BFEDAD9C3DE}"/>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2A57D93B-6960-4675-839D-1C5825A5EBA7}"/>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AFB38371-8B9F-494C-9B5A-26FD50272AA4}"/>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882957A-23F2-47D0-A78F-C09D0FDDE5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67A6D39-BE4E-418D-9EEA-309E7DEEB63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B4ED983-3931-4617-9C84-0F09FA14E7E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DDE4133-9929-4F12-8F8F-D92746885F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A21CFD50-0CB4-4AD4-8E7D-382D3860E3C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156845</xdr:rowOff>
    </xdr:from>
    <xdr:to>
      <xdr:col>85</xdr:col>
      <xdr:colOff>177800</xdr:colOff>
      <xdr:row>58</xdr:row>
      <xdr:rowOff>86995</xdr:rowOff>
    </xdr:to>
    <xdr:sp macro="" textlink="">
      <xdr:nvSpPr>
        <xdr:cNvPr id="555" name="楕円 554">
          <a:extLst>
            <a:ext uri="{FF2B5EF4-FFF2-40B4-BE49-F238E27FC236}">
              <a16:creationId xmlns:a16="http://schemas.microsoft.com/office/drawing/2014/main" id="{022E2443-3350-495D-BE8A-326D66187588}"/>
            </a:ext>
          </a:extLst>
        </xdr:cNvPr>
        <xdr:cNvSpPr/>
      </xdr:nvSpPr>
      <xdr:spPr>
        <a:xfrm>
          <a:off x="162687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8272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D9569660-77DA-4EB2-B239-927F29401A7B}"/>
            </a:ext>
          </a:extLst>
        </xdr:cNvPr>
        <xdr:cNvSpPr txBox="1"/>
      </xdr:nvSpPr>
      <xdr:spPr>
        <a:xfrm>
          <a:off x="16357600"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88265</xdr:rowOff>
    </xdr:from>
    <xdr:to>
      <xdr:col>81</xdr:col>
      <xdr:colOff>101600</xdr:colOff>
      <xdr:row>58</xdr:row>
      <xdr:rowOff>18415</xdr:rowOff>
    </xdr:to>
    <xdr:sp macro="" textlink="">
      <xdr:nvSpPr>
        <xdr:cNvPr id="557" name="楕円 556">
          <a:extLst>
            <a:ext uri="{FF2B5EF4-FFF2-40B4-BE49-F238E27FC236}">
              <a16:creationId xmlns:a16="http://schemas.microsoft.com/office/drawing/2014/main" id="{6372D5DB-27BB-4744-B894-43054EBE9760}"/>
            </a:ext>
          </a:extLst>
        </xdr:cNvPr>
        <xdr:cNvSpPr/>
      </xdr:nvSpPr>
      <xdr:spPr>
        <a:xfrm>
          <a:off x="15430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139065</xdr:rowOff>
    </xdr:from>
    <xdr:to>
      <xdr:col>85</xdr:col>
      <xdr:colOff>127000</xdr:colOff>
      <xdr:row>58</xdr:row>
      <xdr:rowOff>36195</xdr:rowOff>
    </xdr:to>
    <xdr:cxnSp macro="">
      <xdr:nvCxnSpPr>
        <xdr:cNvPr id="558" name="直線コネクタ 557">
          <a:extLst>
            <a:ext uri="{FF2B5EF4-FFF2-40B4-BE49-F238E27FC236}">
              <a16:creationId xmlns:a16="http://schemas.microsoft.com/office/drawing/2014/main" id="{1E498B38-C4D3-4772-A400-903940B39FCB}"/>
            </a:ext>
          </a:extLst>
        </xdr:cNvPr>
        <xdr:cNvCxnSpPr/>
      </xdr:nvCxnSpPr>
      <xdr:spPr>
        <a:xfrm>
          <a:off x="15481300" y="991171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xdr:rowOff>
    </xdr:from>
    <xdr:to>
      <xdr:col>76</xdr:col>
      <xdr:colOff>165100</xdr:colOff>
      <xdr:row>57</xdr:row>
      <xdr:rowOff>107950</xdr:rowOff>
    </xdr:to>
    <xdr:sp macro="" textlink="">
      <xdr:nvSpPr>
        <xdr:cNvPr id="559" name="楕円 558">
          <a:extLst>
            <a:ext uri="{FF2B5EF4-FFF2-40B4-BE49-F238E27FC236}">
              <a16:creationId xmlns:a16="http://schemas.microsoft.com/office/drawing/2014/main" id="{7A35153C-815A-4D88-AFA8-6A10118051DF}"/>
            </a:ext>
          </a:extLst>
        </xdr:cNvPr>
        <xdr:cNvSpPr/>
      </xdr:nvSpPr>
      <xdr:spPr>
        <a:xfrm>
          <a:off x="14541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57150</xdr:rowOff>
    </xdr:from>
    <xdr:to>
      <xdr:col>81</xdr:col>
      <xdr:colOff>50800</xdr:colOff>
      <xdr:row>57</xdr:row>
      <xdr:rowOff>139065</xdr:rowOff>
    </xdr:to>
    <xdr:cxnSp macro="">
      <xdr:nvCxnSpPr>
        <xdr:cNvPr id="560" name="直線コネクタ 559">
          <a:extLst>
            <a:ext uri="{FF2B5EF4-FFF2-40B4-BE49-F238E27FC236}">
              <a16:creationId xmlns:a16="http://schemas.microsoft.com/office/drawing/2014/main" id="{E7EF5954-072C-47F6-91FB-16988EC77DEA}"/>
            </a:ext>
          </a:extLst>
        </xdr:cNvPr>
        <xdr:cNvCxnSpPr/>
      </xdr:nvCxnSpPr>
      <xdr:spPr>
        <a:xfrm>
          <a:off x="14592300" y="982980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126365</xdr:rowOff>
    </xdr:from>
    <xdr:to>
      <xdr:col>72</xdr:col>
      <xdr:colOff>38100</xdr:colOff>
      <xdr:row>57</xdr:row>
      <xdr:rowOff>56515</xdr:rowOff>
    </xdr:to>
    <xdr:sp macro="" textlink="">
      <xdr:nvSpPr>
        <xdr:cNvPr id="561" name="楕円 560">
          <a:extLst>
            <a:ext uri="{FF2B5EF4-FFF2-40B4-BE49-F238E27FC236}">
              <a16:creationId xmlns:a16="http://schemas.microsoft.com/office/drawing/2014/main" id="{B7CBB48D-4421-456E-BDB7-288C6472AFC0}"/>
            </a:ext>
          </a:extLst>
        </xdr:cNvPr>
        <xdr:cNvSpPr/>
      </xdr:nvSpPr>
      <xdr:spPr>
        <a:xfrm>
          <a:off x="136525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5715</xdr:rowOff>
    </xdr:from>
    <xdr:to>
      <xdr:col>76</xdr:col>
      <xdr:colOff>114300</xdr:colOff>
      <xdr:row>57</xdr:row>
      <xdr:rowOff>57150</xdr:rowOff>
    </xdr:to>
    <xdr:cxnSp macro="">
      <xdr:nvCxnSpPr>
        <xdr:cNvPr id="562" name="直線コネクタ 561">
          <a:extLst>
            <a:ext uri="{FF2B5EF4-FFF2-40B4-BE49-F238E27FC236}">
              <a16:creationId xmlns:a16="http://schemas.microsoft.com/office/drawing/2014/main" id="{67F5AC23-73A9-4817-AA4B-F1152647269E}"/>
            </a:ext>
          </a:extLst>
        </xdr:cNvPr>
        <xdr:cNvCxnSpPr/>
      </xdr:nvCxnSpPr>
      <xdr:spPr>
        <a:xfrm>
          <a:off x="13703300" y="97783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63500</xdr:rowOff>
    </xdr:from>
    <xdr:to>
      <xdr:col>67</xdr:col>
      <xdr:colOff>101600</xdr:colOff>
      <xdr:row>56</xdr:row>
      <xdr:rowOff>165100</xdr:rowOff>
    </xdr:to>
    <xdr:sp macro="" textlink="">
      <xdr:nvSpPr>
        <xdr:cNvPr id="563" name="楕円 562">
          <a:extLst>
            <a:ext uri="{FF2B5EF4-FFF2-40B4-BE49-F238E27FC236}">
              <a16:creationId xmlns:a16="http://schemas.microsoft.com/office/drawing/2014/main" id="{BC3848AE-05BD-4FE2-BF5B-D002D9868426}"/>
            </a:ext>
          </a:extLst>
        </xdr:cNvPr>
        <xdr:cNvSpPr/>
      </xdr:nvSpPr>
      <xdr:spPr>
        <a:xfrm>
          <a:off x="12763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114300</xdr:rowOff>
    </xdr:from>
    <xdr:to>
      <xdr:col>71</xdr:col>
      <xdr:colOff>177800</xdr:colOff>
      <xdr:row>57</xdr:row>
      <xdr:rowOff>5715</xdr:rowOff>
    </xdr:to>
    <xdr:cxnSp macro="">
      <xdr:nvCxnSpPr>
        <xdr:cNvPr id="564" name="直線コネクタ 563">
          <a:extLst>
            <a:ext uri="{FF2B5EF4-FFF2-40B4-BE49-F238E27FC236}">
              <a16:creationId xmlns:a16="http://schemas.microsoft.com/office/drawing/2014/main" id="{AF4E7350-E752-4778-8389-F3CAF76A6947}"/>
            </a:ext>
          </a:extLst>
        </xdr:cNvPr>
        <xdr:cNvCxnSpPr/>
      </xdr:nvCxnSpPr>
      <xdr:spPr>
        <a:xfrm>
          <a:off x="12814300" y="97155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694DE61B-0031-4495-A956-0154BB8B6741}"/>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71BEF73B-6400-417E-AEF7-427419B94FA1}"/>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9B79218D-F640-4514-B0AD-9F71943E2004}"/>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a:extLst>
            <a:ext uri="{FF2B5EF4-FFF2-40B4-BE49-F238E27FC236}">
              <a16:creationId xmlns:a16="http://schemas.microsoft.com/office/drawing/2014/main" id="{DF379C5E-D0C0-4F9B-A610-45ADC2F2A19D}"/>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34942</xdr:rowOff>
    </xdr:from>
    <xdr:ext cx="405111" cy="259045"/>
    <xdr:sp macro="" textlink="">
      <xdr:nvSpPr>
        <xdr:cNvPr id="569" name="n_1mainValue【学校施設】&#10;有形固定資産減価償却率">
          <a:extLst>
            <a:ext uri="{FF2B5EF4-FFF2-40B4-BE49-F238E27FC236}">
              <a16:creationId xmlns:a16="http://schemas.microsoft.com/office/drawing/2014/main" id="{068B7466-D2A0-444E-9F87-30A9167ACB5A}"/>
            </a:ext>
          </a:extLst>
        </xdr:cNvPr>
        <xdr:cNvSpPr txBox="1"/>
      </xdr:nvSpPr>
      <xdr:spPr>
        <a:xfrm>
          <a:off x="152660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124477</xdr:rowOff>
    </xdr:from>
    <xdr:ext cx="405111" cy="259045"/>
    <xdr:sp macro="" textlink="">
      <xdr:nvSpPr>
        <xdr:cNvPr id="570" name="n_2mainValue【学校施設】&#10;有形固定資産減価償却率">
          <a:extLst>
            <a:ext uri="{FF2B5EF4-FFF2-40B4-BE49-F238E27FC236}">
              <a16:creationId xmlns:a16="http://schemas.microsoft.com/office/drawing/2014/main" id="{EC50442C-72F8-4111-B3A9-C0403A5AACD5}"/>
            </a:ext>
          </a:extLst>
        </xdr:cNvPr>
        <xdr:cNvSpPr txBox="1"/>
      </xdr:nvSpPr>
      <xdr:spPr>
        <a:xfrm>
          <a:off x="14389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73042</xdr:rowOff>
    </xdr:from>
    <xdr:ext cx="405111" cy="259045"/>
    <xdr:sp macro="" textlink="">
      <xdr:nvSpPr>
        <xdr:cNvPr id="571" name="n_3mainValue【学校施設】&#10;有形固定資産減価償却率">
          <a:extLst>
            <a:ext uri="{FF2B5EF4-FFF2-40B4-BE49-F238E27FC236}">
              <a16:creationId xmlns:a16="http://schemas.microsoft.com/office/drawing/2014/main" id="{5369AD08-9F07-4DA0-A154-94462804F242}"/>
            </a:ext>
          </a:extLst>
        </xdr:cNvPr>
        <xdr:cNvSpPr txBox="1"/>
      </xdr:nvSpPr>
      <xdr:spPr>
        <a:xfrm>
          <a:off x="13500744" y="95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10177</xdr:rowOff>
    </xdr:from>
    <xdr:ext cx="405111" cy="259045"/>
    <xdr:sp macro="" textlink="">
      <xdr:nvSpPr>
        <xdr:cNvPr id="572" name="n_4mainValue【学校施設】&#10;有形固定資産減価償却率">
          <a:extLst>
            <a:ext uri="{FF2B5EF4-FFF2-40B4-BE49-F238E27FC236}">
              <a16:creationId xmlns:a16="http://schemas.microsoft.com/office/drawing/2014/main" id="{03619F84-014B-4B2C-882C-F2613C7AC2CC}"/>
            </a:ext>
          </a:extLst>
        </xdr:cNvPr>
        <xdr:cNvSpPr txBox="1"/>
      </xdr:nvSpPr>
      <xdr:spPr>
        <a:xfrm>
          <a:off x="126117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C8C11BAE-5375-40BB-AD16-27A691C7B43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AFF6EB46-C5DF-4660-8007-50DE973A467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DE7167A-DBE2-4C70-80F6-2321DA80287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88BB562F-8650-40B6-AEDC-8938B6D6A0B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75822B88-A9EC-4CE4-8ED0-8E06C83831D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6D3961D3-6D57-4105-80DE-95D7ABC9B4F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2F84682-2238-4E91-AB65-D4EDED678B7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A695C6F-0D48-4454-B16F-CF5C0189076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C3F0E626-EA17-42E2-8C01-46647399EBC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FD0DA8E0-3B6B-4F87-B289-E31FC37EDAA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D82C8F54-3216-4F7C-A488-51D4EF18937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E34BE573-ECCC-4A8E-997A-12D09A5FD64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C8FEBFFE-C31B-4E86-BFC7-9135FA34C1D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39CD4B0C-BA2E-4ACD-B708-98AA0E8D149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CDE0A855-CC67-45A5-8B99-4DBAE2D7AEB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32A85FF1-806B-426C-8137-AE8AA241C75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CC04CEE2-80FA-4475-AC54-872D474BE97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949887CC-2B7D-42D2-B688-C585476F1E5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6EB00F41-29C5-44F1-9CE6-16381456EB7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49429DC4-666B-42C2-B6B8-344ECACBD5A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16030856-C669-4C62-B3CA-94DD3BF2BC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8D2E6DCC-DAF0-4C42-9AB5-3AAD3710DF51}"/>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4F6D227C-367D-4566-8E69-82BF65D26763}"/>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ECC99918-5B30-48BF-81BB-A3F734170F2C}"/>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D39A52BF-1E93-4899-9B59-AC38F191C64D}"/>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2CAB638B-3FDB-491C-B6D8-92928EBD08C9}"/>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90992C20-6891-44BA-9168-759791D7AAE1}"/>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019EDF3F-7A3C-4899-B29D-AEAC67F5472B}"/>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25485D1A-ECFB-40EC-A435-6642C1F37985}"/>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4B20CEAB-131B-44BD-A6F2-6D5D13D2494D}"/>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5C97794B-B0CA-4EF8-806C-DBA8A828992F}"/>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3E0FF568-600E-4D24-A37B-EFF881664523}"/>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3497276-F11D-42EC-817C-F374231814D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33A86BD-1D7D-4AE6-B86D-3C59F1BE7BF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3A2449A-2DE0-4FA4-B7A0-7C060319177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B526F6C2-5446-481A-B7C9-A9FE3EEDEEA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D95ADA2-4A7F-494A-810A-AF36F9C666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135509</xdr:rowOff>
    </xdr:from>
    <xdr:to>
      <xdr:col>116</xdr:col>
      <xdr:colOff>114300</xdr:colOff>
      <xdr:row>61</xdr:row>
      <xdr:rowOff>65659</xdr:rowOff>
    </xdr:to>
    <xdr:sp macro="" textlink="">
      <xdr:nvSpPr>
        <xdr:cNvPr id="610" name="楕円 609">
          <a:extLst>
            <a:ext uri="{FF2B5EF4-FFF2-40B4-BE49-F238E27FC236}">
              <a16:creationId xmlns:a16="http://schemas.microsoft.com/office/drawing/2014/main" id="{083F4D62-974B-4265-B268-05D06E1ACBA7}"/>
            </a:ext>
          </a:extLst>
        </xdr:cNvPr>
        <xdr:cNvSpPr/>
      </xdr:nvSpPr>
      <xdr:spPr>
        <a:xfrm>
          <a:off x="22110700" y="1042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113936</xdr:rowOff>
    </xdr:from>
    <xdr:ext cx="469744" cy="259045"/>
    <xdr:sp macro="" textlink="">
      <xdr:nvSpPr>
        <xdr:cNvPr id="611" name="【学校施設】&#10;一人当たり面積該当値テキスト">
          <a:extLst>
            <a:ext uri="{FF2B5EF4-FFF2-40B4-BE49-F238E27FC236}">
              <a16:creationId xmlns:a16="http://schemas.microsoft.com/office/drawing/2014/main" id="{FEC020F8-3709-4FBE-9E53-068766035826}"/>
            </a:ext>
          </a:extLst>
        </xdr:cNvPr>
        <xdr:cNvSpPr txBox="1"/>
      </xdr:nvSpPr>
      <xdr:spPr>
        <a:xfrm>
          <a:off x="22199600" y="1040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143967</xdr:rowOff>
    </xdr:from>
    <xdr:to>
      <xdr:col>112</xdr:col>
      <xdr:colOff>38100</xdr:colOff>
      <xdr:row>61</xdr:row>
      <xdr:rowOff>74117</xdr:rowOff>
    </xdr:to>
    <xdr:sp macro="" textlink="">
      <xdr:nvSpPr>
        <xdr:cNvPr id="612" name="楕円 611">
          <a:extLst>
            <a:ext uri="{FF2B5EF4-FFF2-40B4-BE49-F238E27FC236}">
              <a16:creationId xmlns:a16="http://schemas.microsoft.com/office/drawing/2014/main" id="{17A26D2F-6924-4514-B7A6-D2F6A265C766}"/>
            </a:ext>
          </a:extLst>
        </xdr:cNvPr>
        <xdr:cNvSpPr/>
      </xdr:nvSpPr>
      <xdr:spPr>
        <a:xfrm>
          <a:off x="21272500" y="1043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xdr:rowOff>
    </xdr:from>
    <xdr:to>
      <xdr:col>116</xdr:col>
      <xdr:colOff>63500</xdr:colOff>
      <xdr:row>61</xdr:row>
      <xdr:rowOff>23317</xdr:rowOff>
    </xdr:to>
    <xdr:cxnSp macro="">
      <xdr:nvCxnSpPr>
        <xdr:cNvPr id="613" name="直線コネクタ 612">
          <a:extLst>
            <a:ext uri="{FF2B5EF4-FFF2-40B4-BE49-F238E27FC236}">
              <a16:creationId xmlns:a16="http://schemas.microsoft.com/office/drawing/2014/main" id="{ACE34447-DC94-4E09-A3CD-11B0B472C216}"/>
            </a:ext>
          </a:extLst>
        </xdr:cNvPr>
        <xdr:cNvCxnSpPr/>
      </xdr:nvCxnSpPr>
      <xdr:spPr>
        <a:xfrm flipV="1">
          <a:off x="21323300" y="10473309"/>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151282</xdr:rowOff>
    </xdr:from>
    <xdr:to>
      <xdr:col>107</xdr:col>
      <xdr:colOff>101600</xdr:colOff>
      <xdr:row>61</xdr:row>
      <xdr:rowOff>81432</xdr:rowOff>
    </xdr:to>
    <xdr:sp macro="" textlink="">
      <xdr:nvSpPr>
        <xdr:cNvPr id="614" name="楕円 613">
          <a:extLst>
            <a:ext uri="{FF2B5EF4-FFF2-40B4-BE49-F238E27FC236}">
              <a16:creationId xmlns:a16="http://schemas.microsoft.com/office/drawing/2014/main" id="{80E04A48-60BE-4AF9-AB0C-79B2AF6CF9EC}"/>
            </a:ext>
          </a:extLst>
        </xdr:cNvPr>
        <xdr:cNvSpPr/>
      </xdr:nvSpPr>
      <xdr:spPr>
        <a:xfrm>
          <a:off x="20383500" y="1043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23317</xdr:rowOff>
    </xdr:from>
    <xdr:to>
      <xdr:col>111</xdr:col>
      <xdr:colOff>177800</xdr:colOff>
      <xdr:row>61</xdr:row>
      <xdr:rowOff>30632</xdr:rowOff>
    </xdr:to>
    <xdr:cxnSp macro="">
      <xdr:nvCxnSpPr>
        <xdr:cNvPr id="615" name="直線コネクタ 614">
          <a:extLst>
            <a:ext uri="{FF2B5EF4-FFF2-40B4-BE49-F238E27FC236}">
              <a16:creationId xmlns:a16="http://schemas.microsoft.com/office/drawing/2014/main" id="{58A56C97-BA27-4CDA-BC00-87E32F651FDA}"/>
            </a:ext>
          </a:extLst>
        </xdr:cNvPr>
        <xdr:cNvCxnSpPr/>
      </xdr:nvCxnSpPr>
      <xdr:spPr>
        <a:xfrm flipV="1">
          <a:off x="20434300" y="10481767"/>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159741</xdr:rowOff>
    </xdr:from>
    <xdr:to>
      <xdr:col>102</xdr:col>
      <xdr:colOff>165100</xdr:colOff>
      <xdr:row>61</xdr:row>
      <xdr:rowOff>89891</xdr:rowOff>
    </xdr:to>
    <xdr:sp macro="" textlink="">
      <xdr:nvSpPr>
        <xdr:cNvPr id="616" name="楕円 615">
          <a:extLst>
            <a:ext uri="{FF2B5EF4-FFF2-40B4-BE49-F238E27FC236}">
              <a16:creationId xmlns:a16="http://schemas.microsoft.com/office/drawing/2014/main" id="{CB9EF8B2-2814-4A3C-88FF-E0AE3AAB1EDE}"/>
            </a:ext>
          </a:extLst>
        </xdr:cNvPr>
        <xdr:cNvSpPr/>
      </xdr:nvSpPr>
      <xdr:spPr>
        <a:xfrm>
          <a:off x="19494500" y="1044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30632</xdr:rowOff>
    </xdr:from>
    <xdr:to>
      <xdr:col>107</xdr:col>
      <xdr:colOff>50800</xdr:colOff>
      <xdr:row>61</xdr:row>
      <xdr:rowOff>39091</xdr:rowOff>
    </xdr:to>
    <xdr:cxnSp macro="">
      <xdr:nvCxnSpPr>
        <xdr:cNvPr id="617" name="直線コネクタ 616">
          <a:extLst>
            <a:ext uri="{FF2B5EF4-FFF2-40B4-BE49-F238E27FC236}">
              <a16:creationId xmlns:a16="http://schemas.microsoft.com/office/drawing/2014/main" id="{067CDE5A-A163-402D-B4DE-C765D1D1D794}"/>
            </a:ext>
          </a:extLst>
        </xdr:cNvPr>
        <xdr:cNvCxnSpPr/>
      </xdr:nvCxnSpPr>
      <xdr:spPr>
        <a:xfrm flipV="1">
          <a:off x="19545300" y="10489082"/>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164312</xdr:rowOff>
    </xdr:from>
    <xdr:to>
      <xdr:col>98</xdr:col>
      <xdr:colOff>38100</xdr:colOff>
      <xdr:row>61</xdr:row>
      <xdr:rowOff>94462</xdr:rowOff>
    </xdr:to>
    <xdr:sp macro="" textlink="">
      <xdr:nvSpPr>
        <xdr:cNvPr id="618" name="楕円 617">
          <a:extLst>
            <a:ext uri="{FF2B5EF4-FFF2-40B4-BE49-F238E27FC236}">
              <a16:creationId xmlns:a16="http://schemas.microsoft.com/office/drawing/2014/main" id="{B9F29A91-8C6A-4D9B-99FB-39E259F8EA1F}"/>
            </a:ext>
          </a:extLst>
        </xdr:cNvPr>
        <xdr:cNvSpPr/>
      </xdr:nvSpPr>
      <xdr:spPr>
        <a:xfrm>
          <a:off x="18605500" y="104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39091</xdr:rowOff>
    </xdr:from>
    <xdr:to>
      <xdr:col>102</xdr:col>
      <xdr:colOff>114300</xdr:colOff>
      <xdr:row>61</xdr:row>
      <xdr:rowOff>43662</xdr:rowOff>
    </xdr:to>
    <xdr:cxnSp macro="">
      <xdr:nvCxnSpPr>
        <xdr:cNvPr id="619" name="直線コネクタ 618">
          <a:extLst>
            <a:ext uri="{FF2B5EF4-FFF2-40B4-BE49-F238E27FC236}">
              <a16:creationId xmlns:a16="http://schemas.microsoft.com/office/drawing/2014/main" id="{CAF44F4F-D6CE-4A52-930B-7BF51F6AA77B}"/>
            </a:ext>
          </a:extLst>
        </xdr:cNvPr>
        <xdr:cNvCxnSpPr/>
      </xdr:nvCxnSpPr>
      <xdr:spPr>
        <a:xfrm flipV="1">
          <a:off x="18656300" y="1049754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5385CF99-405F-4382-A7AD-8AE1CCBF9239}"/>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5EAABE98-C66C-4ED2-AD81-C5F757DE91F9}"/>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99273341-C918-4A6A-BE54-6F87A7178757}"/>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4421FF12-E292-4FCD-9CC4-223A2A9944BE}"/>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65244</xdr:rowOff>
    </xdr:from>
    <xdr:ext cx="469744" cy="259045"/>
    <xdr:sp macro="" textlink="">
      <xdr:nvSpPr>
        <xdr:cNvPr id="624" name="n_1mainValue【学校施設】&#10;一人当たり面積">
          <a:extLst>
            <a:ext uri="{FF2B5EF4-FFF2-40B4-BE49-F238E27FC236}">
              <a16:creationId xmlns:a16="http://schemas.microsoft.com/office/drawing/2014/main" id="{6622139B-AA6F-41C6-BBB8-60109ACE03F6}"/>
            </a:ext>
          </a:extLst>
        </xdr:cNvPr>
        <xdr:cNvSpPr txBox="1"/>
      </xdr:nvSpPr>
      <xdr:spPr>
        <a:xfrm>
          <a:off x="21075727" y="1052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72559</xdr:rowOff>
    </xdr:from>
    <xdr:ext cx="469744" cy="259045"/>
    <xdr:sp macro="" textlink="">
      <xdr:nvSpPr>
        <xdr:cNvPr id="625" name="n_2mainValue【学校施設】&#10;一人当たり面積">
          <a:extLst>
            <a:ext uri="{FF2B5EF4-FFF2-40B4-BE49-F238E27FC236}">
              <a16:creationId xmlns:a16="http://schemas.microsoft.com/office/drawing/2014/main" id="{C8F846BD-F50C-40C1-9964-DFE98958F617}"/>
            </a:ext>
          </a:extLst>
        </xdr:cNvPr>
        <xdr:cNvSpPr txBox="1"/>
      </xdr:nvSpPr>
      <xdr:spPr>
        <a:xfrm>
          <a:off x="20199427" y="1053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81018</xdr:rowOff>
    </xdr:from>
    <xdr:ext cx="469744" cy="259045"/>
    <xdr:sp macro="" textlink="">
      <xdr:nvSpPr>
        <xdr:cNvPr id="626" name="n_3mainValue【学校施設】&#10;一人当たり面積">
          <a:extLst>
            <a:ext uri="{FF2B5EF4-FFF2-40B4-BE49-F238E27FC236}">
              <a16:creationId xmlns:a16="http://schemas.microsoft.com/office/drawing/2014/main" id="{4EB715D4-6AE3-4F30-9EDD-CE5CA7363E4F}"/>
            </a:ext>
          </a:extLst>
        </xdr:cNvPr>
        <xdr:cNvSpPr txBox="1"/>
      </xdr:nvSpPr>
      <xdr:spPr>
        <a:xfrm>
          <a:off x="19310427" y="1053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85589</xdr:rowOff>
    </xdr:from>
    <xdr:ext cx="469744" cy="259045"/>
    <xdr:sp macro="" textlink="">
      <xdr:nvSpPr>
        <xdr:cNvPr id="627" name="n_4mainValue【学校施設】&#10;一人当たり面積">
          <a:extLst>
            <a:ext uri="{FF2B5EF4-FFF2-40B4-BE49-F238E27FC236}">
              <a16:creationId xmlns:a16="http://schemas.microsoft.com/office/drawing/2014/main" id="{3477DB94-2107-4089-B7F1-ED6F9391CAE1}"/>
            </a:ext>
          </a:extLst>
        </xdr:cNvPr>
        <xdr:cNvSpPr txBox="1"/>
      </xdr:nvSpPr>
      <xdr:spPr>
        <a:xfrm>
          <a:off x="18421427" y="1054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978ADE97-FA4F-477B-9EE8-9D3F4D01C5E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C2DD953A-F5F9-4C0B-ACBC-03B6F854FD4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4BDC4EB8-2AB7-4B5D-B837-A8D158934E1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E1E3676-BCAC-45A8-BA2F-98A76BC648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377C5BC7-A142-40EC-82A7-211D4152FDC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1C1EB858-1863-44CA-A277-7A382DFD3A9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D931AF09-5CDC-4A75-A5AC-35631FCC4E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7559C181-F923-44FE-AFAC-ECC04D482EE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E98D95BA-28B8-4615-BCA3-EE1D90507A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AF3E68D8-9D8A-4F58-BFEA-E7D27649E5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8B6EA0C5-E2D4-44E2-A355-06FF15D06B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AC616348-BE65-48EE-B2EA-E96CFA8951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94D60B21-0B9A-4CE4-9236-A6AF751D42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213926BC-DEF3-4ACF-B75E-62BC211485F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20E6DEB8-1F67-44BB-A561-FC3176B4B4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A162EE25-CBEE-488A-B49D-744A8CF85B7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41B7FC43-18AC-4F37-B850-CA181C9DA7C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F315FBE0-6C83-41CA-A435-C1ABACA096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7C6B4B65-56E3-4A22-A2CB-2FAEFC73347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C8856FB3-2020-4A11-BB52-7FC2CF5A742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96B7411D-78C1-47DB-BE14-9168948791D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133A31FE-907A-455E-89AA-986407594CC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50A8BA65-3AB1-4A5C-B38F-6C09EC7CE26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8E58418C-176F-4D63-9780-8C5D6202B63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E6FA06E6-58E3-452D-8AC0-79AD6EC1F83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4010F0C3-04FF-42AC-9AE3-554C7CB1DE4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8B865E76-DA6A-4A59-BA66-C9577DFFB8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C00412AE-8A13-4311-B2E3-44C5CDDE77E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36D2DCE8-00EE-4954-9E20-F71CBCF03D0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C2520853-EA70-4786-B4A8-BB6CA35B86E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5D90E6CC-26A0-4478-B3A5-004623218D1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D8D28664-53BA-4A4E-87C0-442618F938F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F6AD297C-1C0D-4546-A865-31D263EE2D9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3BF3E224-B45E-4032-884E-A04D621DF24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7669B467-FD74-4943-9F74-D062E602C59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FCFE9218-A1CF-4738-9303-B42A327E480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A95043A3-37F3-4A7B-A7A0-128E6C2CAF7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6CB31888-F0AD-4BED-9AFF-177951AC8D8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DB29AE10-29F8-4B7B-8766-9F39F9391FF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C767E5E7-8DA6-4AA8-B29F-2368C12AD97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7232A1D5-3FA6-4F5D-9A18-165791B9C62F}"/>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424C6BA3-64DA-4871-8F02-AF83C69EAFE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D2764362-E7B2-4AF0-A643-E38201A4F6C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C5A98CC7-238C-4899-B548-20B05B1729F6}"/>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9122C137-F973-473D-AB01-5D9EA9CF16B6}"/>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451BBA11-39C8-47B2-97FE-EDA955533082}"/>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D30268D1-B5BE-4DF9-9F6C-139F520878BF}"/>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1A26E6BE-BF0A-4DC0-8410-C2547F560D37}"/>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9D659D88-85D7-4778-9347-6EB64EDAE197}"/>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7BC92F04-5D1A-4D2E-9EEE-CF02524EB7BE}"/>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33F380D8-A338-49CF-B98A-1CB94A32F966}"/>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574E409-4571-4E72-9158-3F0ABA8A840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47F5EF5-42AE-454C-A3CE-E8FE67ADCC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758E6D8-E362-4090-8697-4347D1DF916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5840947-DCE6-4B09-8B5F-A466A1340F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B0096C5F-1F4E-474F-9260-7496C64207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71120</xdr:rowOff>
    </xdr:from>
    <xdr:to>
      <xdr:col>85</xdr:col>
      <xdr:colOff>177800</xdr:colOff>
      <xdr:row>108</xdr:row>
      <xdr:rowOff>1270</xdr:rowOff>
    </xdr:to>
    <xdr:sp macro="" textlink="">
      <xdr:nvSpPr>
        <xdr:cNvPr id="684" name="楕円 683">
          <a:extLst>
            <a:ext uri="{FF2B5EF4-FFF2-40B4-BE49-F238E27FC236}">
              <a16:creationId xmlns:a16="http://schemas.microsoft.com/office/drawing/2014/main" id="{A3AD3097-976C-49C0-B6EA-5D3BDB6DEA30}"/>
            </a:ext>
          </a:extLst>
        </xdr:cNvPr>
        <xdr:cNvSpPr/>
      </xdr:nvSpPr>
      <xdr:spPr>
        <a:xfrm>
          <a:off x="16268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49547</xdr:rowOff>
    </xdr:from>
    <xdr:ext cx="405111" cy="259045"/>
    <xdr:sp macro="" textlink="">
      <xdr:nvSpPr>
        <xdr:cNvPr id="685" name="【公民館】&#10;有形固定資産減価償却率該当値テキスト">
          <a:extLst>
            <a:ext uri="{FF2B5EF4-FFF2-40B4-BE49-F238E27FC236}">
              <a16:creationId xmlns:a16="http://schemas.microsoft.com/office/drawing/2014/main" id="{F959826D-D8DC-48E7-ACDE-D22255E1405D}"/>
            </a:ext>
          </a:extLst>
        </xdr:cNvPr>
        <xdr:cNvSpPr txBox="1"/>
      </xdr:nvSpPr>
      <xdr:spPr>
        <a:xfrm>
          <a:off x="16357600"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31114</xdr:rowOff>
    </xdr:from>
    <xdr:to>
      <xdr:col>81</xdr:col>
      <xdr:colOff>101600</xdr:colOff>
      <xdr:row>107</xdr:row>
      <xdr:rowOff>132714</xdr:rowOff>
    </xdr:to>
    <xdr:sp macro="" textlink="">
      <xdr:nvSpPr>
        <xdr:cNvPr id="686" name="楕円 685">
          <a:extLst>
            <a:ext uri="{FF2B5EF4-FFF2-40B4-BE49-F238E27FC236}">
              <a16:creationId xmlns:a16="http://schemas.microsoft.com/office/drawing/2014/main" id="{07781C03-BDB2-449A-986F-A69A75D4895E}"/>
            </a:ext>
          </a:extLst>
        </xdr:cNvPr>
        <xdr:cNvSpPr/>
      </xdr:nvSpPr>
      <xdr:spPr>
        <a:xfrm>
          <a:off x="15430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81914</xdr:rowOff>
    </xdr:from>
    <xdr:to>
      <xdr:col>85</xdr:col>
      <xdr:colOff>127000</xdr:colOff>
      <xdr:row>107</xdr:row>
      <xdr:rowOff>121920</xdr:rowOff>
    </xdr:to>
    <xdr:cxnSp macro="">
      <xdr:nvCxnSpPr>
        <xdr:cNvPr id="687" name="直線コネクタ 686">
          <a:extLst>
            <a:ext uri="{FF2B5EF4-FFF2-40B4-BE49-F238E27FC236}">
              <a16:creationId xmlns:a16="http://schemas.microsoft.com/office/drawing/2014/main" id="{1D41474C-860A-4C0E-AB9D-398D5FC86461}"/>
            </a:ext>
          </a:extLst>
        </xdr:cNvPr>
        <xdr:cNvCxnSpPr/>
      </xdr:nvCxnSpPr>
      <xdr:spPr>
        <a:xfrm>
          <a:off x="15481300" y="1842706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164464</xdr:rowOff>
    </xdr:from>
    <xdr:to>
      <xdr:col>76</xdr:col>
      <xdr:colOff>165100</xdr:colOff>
      <xdr:row>107</xdr:row>
      <xdr:rowOff>94614</xdr:rowOff>
    </xdr:to>
    <xdr:sp macro="" textlink="">
      <xdr:nvSpPr>
        <xdr:cNvPr id="688" name="楕円 687">
          <a:extLst>
            <a:ext uri="{FF2B5EF4-FFF2-40B4-BE49-F238E27FC236}">
              <a16:creationId xmlns:a16="http://schemas.microsoft.com/office/drawing/2014/main" id="{9E0DA937-FE2D-4379-8A65-00ACE22DC99E}"/>
            </a:ext>
          </a:extLst>
        </xdr:cNvPr>
        <xdr:cNvSpPr/>
      </xdr:nvSpPr>
      <xdr:spPr>
        <a:xfrm>
          <a:off x="14541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43814</xdr:rowOff>
    </xdr:from>
    <xdr:to>
      <xdr:col>81</xdr:col>
      <xdr:colOff>50800</xdr:colOff>
      <xdr:row>107</xdr:row>
      <xdr:rowOff>81914</xdr:rowOff>
    </xdr:to>
    <xdr:cxnSp macro="">
      <xdr:nvCxnSpPr>
        <xdr:cNvPr id="689" name="直線コネクタ 688">
          <a:extLst>
            <a:ext uri="{FF2B5EF4-FFF2-40B4-BE49-F238E27FC236}">
              <a16:creationId xmlns:a16="http://schemas.microsoft.com/office/drawing/2014/main" id="{46EE5399-22FF-4042-B187-96EB2FC3DA0C}"/>
            </a:ext>
          </a:extLst>
        </xdr:cNvPr>
        <xdr:cNvCxnSpPr/>
      </xdr:nvCxnSpPr>
      <xdr:spPr>
        <a:xfrm>
          <a:off x="14592300" y="183889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133986</xdr:rowOff>
    </xdr:from>
    <xdr:to>
      <xdr:col>72</xdr:col>
      <xdr:colOff>38100</xdr:colOff>
      <xdr:row>107</xdr:row>
      <xdr:rowOff>64136</xdr:rowOff>
    </xdr:to>
    <xdr:sp macro="" textlink="">
      <xdr:nvSpPr>
        <xdr:cNvPr id="690" name="楕円 689">
          <a:extLst>
            <a:ext uri="{FF2B5EF4-FFF2-40B4-BE49-F238E27FC236}">
              <a16:creationId xmlns:a16="http://schemas.microsoft.com/office/drawing/2014/main" id="{3D052154-D17F-4B15-ABA0-BD47E874B4B1}"/>
            </a:ext>
          </a:extLst>
        </xdr:cNvPr>
        <xdr:cNvSpPr/>
      </xdr:nvSpPr>
      <xdr:spPr>
        <a:xfrm>
          <a:off x="13652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13336</xdr:rowOff>
    </xdr:from>
    <xdr:to>
      <xdr:col>76</xdr:col>
      <xdr:colOff>114300</xdr:colOff>
      <xdr:row>107</xdr:row>
      <xdr:rowOff>43814</xdr:rowOff>
    </xdr:to>
    <xdr:cxnSp macro="">
      <xdr:nvCxnSpPr>
        <xdr:cNvPr id="691" name="直線コネクタ 690">
          <a:extLst>
            <a:ext uri="{FF2B5EF4-FFF2-40B4-BE49-F238E27FC236}">
              <a16:creationId xmlns:a16="http://schemas.microsoft.com/office/drawing/2014/main" id="{E905262E-F7B5-406D-BD3D-59F9DEE0CB24}"/>
            </a:ext>
          </a:extLst>
        </xdr:cNvPr>
        <xdr:cNvCxnSpPr/>
      </xdr:nvCxnSpPr>
      <xdr:spPr>
        <a:xfrm>
          <a:off x="13703300" y="183584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95886</xdr:rowOff>
    </xdr:from>
    <xdr:to>
      <xdr:col>67</xdr:col>
      <xdr:colOff>101600</xdr:colOff>
      <xdr:row>107</xdr:row>
      <xdr:rowOff>26036</xdr:rowOff>
    </xdr:to>
    <xdr:sp macro="" textlink="">
      <xdr:nvSpPr>
        <xdr:cNvPr id="692" name="楕円 691">
          <a:extLst>
            <a:ext uri="{FF2B5EF4-FFF2-40B4-BE49-F238E27FC236}">
              <a16:creationId xmlns:a16="http://schemas.microsoft.com/office/drawing/2014/main" id="{353D931D-B5E5-44DA-B0AC-5C08E8952473}"/>
            </a:ext>
          </a:extLst>
        </xdr:cNvPr>
        <xdr:cNvSpPr/>
      </xdr:nvSpPr>
      <xdr:spPr>
        <a:xfrm>
          <a:off x="12763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146686</xdr:rowOff>
    </xdr:from>
    <xdr:to>
      <xdr:col>71</xdr:col>
      <xdr:colOff>177800</xdr:colOff>
      <xdr:row>107</xdr:row>
      <xdr:rowOff>13336</xdr:rowOff>
    </xdr:to>
    <xdr:cxnSp macro="">
      <xdr:nvCxnSpPr>
        <xdr:cNvPr id="693" name="直線コネクタ 692">
          <a:extLst>
            <a:ext uri="{FF2B5EF4-FFF2-40B4-BE49-F238E27FC236}">
              <a16:creationId xmlns:a16="http://schemas.microsoft.com/office/drawing/2014/main" id="{41D1305A-8C11-449D-9F5B-767F9D822C14}"/>
            </a:ext>
          </a:extLst>
        </xdr:cNvPr>
        <xdr:cNvCxnSpPr/>
      </xdr:nvCxnSpPr>
      <xdr:spPr>
        <a:xfrm>
          <a:off x="12814300" y="183203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3C60BB5E-6412-4265-A0EB-33DE72B30DE2}"/>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100562A1-EDF4-40F5-9776-FD2E12B49B40}"/>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40446D3A-76D2-487B-9A63-333938AF42CB}"/>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7" name="n_4aveValue【公民館】&#10;有形固定資産減価償却率">
          <a:extLst>
            <a:ext uri="{FF2B5EF4-FFF2-40B4-BE49-F238E27FC236}">
              <a16:creationId xmlns:a16="http://schemas.microsoft.com/office/drawing/2014/main" id="{1785DEBC-CA3D-4600-858B-DD0ACC00FD2A}"/>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123841</xdr:rowOff>
    </xdr:from>
    <xdr:ext cx="405111" cy="259045"/>
    <xdr:sp macro="" textlink="">
      <xdr:nvSpPr>
        <xdr:cNvPr id="698" name="n_1mainValue【公民館】&#10;有形固定資産減価償却率">
          <a:extLst>
            <a:ext uri="{FF2B5EF4-FFF2-40B4-BE49-F238E27FC236}">
              <a16:creationId xmlns:a16="http://schemas.microsoft.com/office/drawing/2014/main" id="{10EB5138-A186-43BA-8258-33C51FAC2CF0}"/>
            </a:ext>
          </a:extLst>
        </xdr:cNvPr>
        <xdr:cNvSpPr txBox="1"/>
      </xdr:nvSpPr>
      <xdr:spPr>
        <a:xfrm>
          <a:off x="15266044" y="1846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85741</xdr:rowOff>
    </xdr:from>
    <xdr:ext cx="405111" cy="259045"/>
    <xdr:sp macro="" textlink="">
      <xdr:nvSpPr>
        <xdr:cNvPr id="699" name="n_2mainValue【公民館】&#10;有形固定資産減価償却率">
          <a:extLst>
            <a:ext uri="{FF2B5EF4-FFF2-40B4-BE49-F238E27FC236}">
              <a16:creationId xmlns:a16="http://schemas.microsoft.com/office/drawing/2014/main" id="{E0C1D8E1-77BE-48B5-85E1-FAF65CDF2FFE}"/>
            </a:ext>
          </a:extLst>
        </xdr:cNvPr>
        <xdr:cNvSpPr txBox="1"/>
      </xdr:nvSpPr>
      <xdr:spPr>
        <a:xfrm>
          <a:off x="14389744" y="184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55263</xdr:rowOff>
    </xdr:from>
    <xdr:ext cx="405111" cy="259045"/>
    <xdr:sp macro="" textlink="">
      <xdr:nvSpPr>
        <xdr:cNvPr id="700" name="n_3mainValue【公民館】&#10;有形固定資産減価償却率">
          <a:extLst>
            <a:ext uri="{FF2B5EF4-FFF2-40B4-BE49-F238E27FC236}">
              <a16:creationId xmlns:a16="http://schemas.microsoft.com/office/drawing/2014/main" id="{AB891E90-803B-4D3A-A063-E8E921A92F73}"/>
            </a:ext>
          </a:extLst>
        </xdr:cNvPr>
        <xdr:cNvSpPr txBox="1"/>
      </xdr:nvSpPr>
      <xdr:spPr>
        <a:xfrm>
          <a:off x="13500744"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17163</xdr:rowOff>
    </xdr:from>
    <xdr:ext cx="405111" cy="259045"/>
    <xdr:sp macro="" textlink="">
      <xdr:nvSpPr>
        <xdr:cNvPr id="701" name="n_4mainValue【公民館】&#10;有形固定資産減価償却率">
          <a:extLst>
            <a:ext uri="{FF2B5EF4-FFF2-40B4-BE49-F238E27FC236}">
              <a16:creationId xmlns:a16="http://schemas.microsoft.com/office/drawing/2014/main" id="{B78D4DCA-0D50-401B-9470-2C96C6113E46}"/>
            </a:ext>
          </a:extLst>
        </xdr:cNvPr>
        <xdr:cNvSpPr txBox="1"/>
      </xdr:nvSpPr>
      <xdr:spPr>
        <a:xfrm>
          <a:off x="12611744" y="1836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5FFFAD61-08AF-4CE0-A235-C1EB8D5A5CA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B2552EFC-A4FE-486B-B711-66445AED62D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3556196C-E368-46A1-8CBB-BBEF7A1782C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F5B30D51-3940-44FA-B5F9-43F761006B0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1891C857-287A-452C-9E93-52D2399EBE2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2695D574-8EE1-4308-87BA-4140CD6A21B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9F1E5D55-7A7E-4E82-93FC-8A8818A6B7F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4C07E575-0003-42BE-9062-3B66922E0F2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650E42AD-67CD-4AA3-A4E3-E4681F76FD7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E4A8239C-6A56-4A77-B892-86DC89EEE7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26EACFDE-372A-4820-B380-A13C87DD29B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2CE30371-4DD2-4654-8EEA-DB21E251103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392A6472-19EF-4634-9760-6B55DDE8221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0EA5E67A-7698-44E1-B6F0-21C924989A1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2394665E-D2DE-47C1-832E-0C442AA08A6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5410ACB0-986A-4E99-9282-214BD5D3BB3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55779597-5552-45A6-9299-328ADECFABC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850740F6-DB7E-4D1F-95E9-53D50A71EA4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9AF5C1F3-F8F9-4DB3-AF51-7CC69D9FF12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13C08F53-1A06-41DB-8C7A-E4E32B0ED4B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36287F25-271C-42C0-B401-9BE7D4508F7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04A93A35-9E8D-4DCD-A99F-AC9170645FF5}"/>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B63CEA96-BEA4-44AE-A96E-2CFB4632CE1C}"/>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01D93DD2-1608-4FCE-9847-6646C263B346}"/>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E3EA77E5-BFD3-4453-8C7B-1D0BF7E49438}"/>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7044CFF0-EA54-45A2-85A6-03AB5EC70C3A}"/>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89C3461C-EC58-4AB9-811E-05936D3D307D}"/>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8A3F15E6-5E6A-4A33-A705-5A0BBFC9E6E7}"/>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2F0AE012-2D72-41E1-A738-A4FAEB3821AC}"/>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5DD056AA-D85F-4C27-8F34-FBBBBD956CAF}"/>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2419F7F3-12C9-4E8F-B63F-8BB5692C6BF4}"/>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D37A6FB1-41EE-4D78-A301-6D646A9D7047}"/>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7A9FD22-4B24-4376-A568-E28E0ABF2E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CDA9D63-68FF-4AE7-8152-0651F2CF1A5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E7E8858-1EAB-487D-AD29-EC36B24AD0A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BAB5A8E-3F1D-4415-8E50-47E4ACF227F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6D90535D-20D6-4265-911E-B456AF7F9E5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739" name="楕円 738">
          <a:extLst>
            <a:ext uri="{FF2B5EF4-FFF2-40B4-BE49-F238E27FC236}">
              <a16:creationId xmlns:a16="http://schemas.microsoft.com/office/drawing/2014/main" id="{85D0C070-52B2-443A-8980-2E305793C37A}"/>
            </a:ext>
          </a:extLst>
        </xdr:cNvPr>
        <xdr:cNvSpPr/>
      </xdr:nvSpPr>
      <xdr:spPr>
        <a:xfrm>
          <a:off x="22110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15257</xdr:rowOff>
    </xdr:from>
    <xdr:ext cx="469744" cy="259045"/>
    <xdr:sp macro="" textlink="">
      <xdr:nvSpPr>
        <xdr:cNvPr id="740" name="【公民館】&#10;一人当たり面積該当値テキスト">
          <a:extLst>
            <a:ext uri="{FF2B5EF4-FFF2-40B4-BE49-F238E27FC236}">
              <a16:creationId xmlns:a16="http://schemas.microsoft.com/office/drawing/2014/main" id="{7AE0FDF6-77C8-4656-8D25-4491D43F935B}"/>
            </a:ext>
          </a:extLst>
        </xdr:cNvPr>
        <xdr:cNvSpPr txBox="1"/>
      </xdr:nvSpPr>
      <xdr:spPr>
        <a:xfrm>
          <a:off x="22199600"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39573</xdr:rowOff>
    </xdr:from>
    <xdr:to>
      <xdr:col>112</xdr:col>
      <xdr:colOff>38100</xdr:colOff>
      <xdr:row>107</xdr:row>
      <xdr:rowOff>141173</xdr:rowOff>
    </xdr:to>
    <xdr:sp macro="" textlink="">
      <xdr:nvSpPr>
        <xdr:cNvPr id="741" name="楕円 740">
          <a:extLst>
            <a:ext uri="{FF2B5EF4-FFF2-40B4-BE49-F238E27FC236}">
              <a16:creationId xmlns:a16="http://schemas.microsoft.com/office/drawing/2014/main" id="{8CB19CED-A895-467F-B521-33566CEA650F}"/>
            </a:ext>
          </a:extLst>
        </xdr:cNvPr>
        <xdr:cNvSpPr/>
      </xdr:nvSpPr>
      <xdr:spPr>
        <a:xfrm>
          <a:off x="21272500" y="1838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90373</xdr:rowOff>
    </xdr:to>
    <xdr:cxnSp macro="">
      <xdr:nvCxnSpPr>
        <xdr:cNvPr id="742" name="直線コネクタ 741">
          <a:extLst>
            <a:ext uri="{FF2B5EF4-FFF2-40B4-BE49-F238E27FC236}">
              <a16:creationId xmlns:a16="http://schemas.microsoft.com/office/drawing/2014/main" id="{2EC90EA8-A69D-49F8-B0BE-9BFF08833D73}"/>
            </a:ext>
          </a:extLst>
        </xdr:cNvPr>
        <xdr:cNvCxnSpPr/>
      </xdr:nvCxnSpPr>
      <xdr:spPr>
        <a:xfrm flipV="1">
          <a:off x="21323300" y="18432780"/>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41859</xdr:rowOff>
    </xdr:from>
    <xdr:to>
      <xdr:col>107</xdr:col>
      <xdr:colOff>101600</xdr:colOff>
      <xdr:row>107</xdr:row>
      <xdr:rowOff>143459</xdr:rowOff>
    </xdr:to>
    <xdr:sp macro="" textlink="">
      <xdr:nvSpPr>
        <xdr:cNvPr id="743" name="楕円 742">
          <a:extLst>
            <a:ext uri="{FF2B5EF4-FFF2-40B4-BE49-F238E27FC236}">
              <a16:creationId xmlns:a16="http://schemas.microsoft.com/office/drawing/2014/main" id="{8EAF9C4A-7292-46DC-8DCA-F76A69A267BC}"/>
            </a:ext>
          </a:extLst>
        </xdr:cNvPr>
        <xdr:cNvSpPr/>
      </xdr:nvSpPr>
      <xdr:spPr>
        <a:xfrm>
          <a:off x="20383500" y="1838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90373</xdr:rowOff>
    </xdr:from>
    <xdr:to>
      <xdr:col>111</xdr:col>
      <xdr:colOff>177800</xdr:colOff>
      <xdr:row>107</xdr:row>
      <xdr:rowOff>92659</xdr:rowOff>
    </xdr:to>
    <xdr:cxnSp macro="">
      <xdr:nvCxnSpPr>
        <xdr:cNvPr id="744" name="直線コネクタ 743">
          <a:extLst>
            <a:ext uri="{FF2B5EF4-FFF2-40B4-BE49-F238E27FC236}">
              <a16:creationId xmlns:a16="http://schemas.microsoft.com/office/drawing/2014/main" id="{9372ED00-ADCE-4E8B-B154-07D9287D0C3A}"/>
            </a:ext>
          </a:extLst>
        </xdr:cNvPr>
        <xdr:cNvCxnSpPr/>
      </xdr:nvCxnSpPr>
      <xdr:spPr>
        <a:xfrm flipV="1">
          <a:off x="20434300" y="1843552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44602</xdr:rowOff>
    </xdr:from>
    <xdr:to>
      <xdr:col>102</xdr:col>
      <xdr:colOff>165100</xdr:colOff>
      <xdr:row>107</xdr:row>
      <xdr:rowOff>146202</xdr:rowOff>
    </xdr:to>
    <xdr:sp macro="" textlink="">
      <xdr:nvSpPr>
        <xdr:cNvPr id="745" name="楕円 744">
          <a:extLst>
            <a:ext uri="{FF2B5EF4-FFF2-40B4-BE49-F238E27FC236}">
              <a16:creationId xmlns:a16="http://schemas.microsoft.com/office/drawing/2014/main" id="{EBA14529-9113-4E78-A887-50734D77DD4B}"/>
            </a:ext>
          </a:extLst>
        </xdr:cNvPr>
        <xdr:cNvSpPr/>
      </xdr:nvSpPr>
      <xdr:spPr>
        <a:xfrm>
          <a:off x="19494500" y="183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92659</xdr:rowOff>
    </xdr:from>
    <xdr:to>
      <xdr:col>107</xdr:col>
      <xdr:colOff>50800</xdr:colOff>
      <xdr:row>107</xdr:row>
      <xdr:rowOff>95402</xdr:rowOff>
    </xdr:to>
    <xdr:cxnSp macro="">
      <xdr:nvCxnSpPr>
        <xdr:cNvPr id="746" name="直線コネクタ 745">
          <a:extLst>
            <a:ext uri="{FF2B5EF4-FFF2-40B4-BE49-F238E27FC236}">
              <a16:creationId xmlns:a16="http://schemas.microsoft.com/office/drawing/2014/main" id="{62D8FD88-02D0-4C7A-98C6-08B1C7B91B8D}"/>
            </a:ext>
          </a:extLst>
        </xdr:cNvPr>
        <xdr:cNvCxnSpPr/>
      </xdr:nvCxnSpPr>
      <xdr:spPr>
        <a:xfrm flipV="1">
          <a:off x="19545300" y="18437809"/>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45974</xdr:rowOff>
    </xdr:from>
    <xdr:to>
      <xdr:col>98</xdr:col>
      <xdr:colOff>38100</xdr:colOff>
      <xdr:row>107</xdr:row>
      <xdr:rowOff>147574</xdr:rowOff>
    </xdr:to>
    <xdr:sp macro="" textlink="">
      <xdr:nvSpPr>
        <xdr:cNvPr id="747" name="楕円 746">
          <a:extLst>
            <a:ext uri="{FF2B5EF4-FFF2-40B4-BE49-F238E27FC236}">
              <a16:creationId xmlns:a16="http://schemas.microsoft.com/office/drawing/2014/main" id="{A4C12BB1-3F2B-4E9B-8B16-5A7E2B67827E}"/>
            </a:ext>
          </a:extLst>
        </xdr:cNvPr>
        <xdr:cNvSpPr/>
      </xdr:nvSpPr>
      <xdr:spPr>
        <a:xfrm>
          <a:off x="18605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95402</xdr:rowOff>
    </xdr:from>
    <xdr:to>
      <xdr:col>102</xdr:col>
      <xdr:colOff>114300</xdr:colOff>
      <xdr:row>107</xdr:row>
      <xdr:rowOff>96774</xdr:rowOff>
    </xdr:to>
    <xdr:cxnSp macro="">
      <xdr:nvCxnSpPr>
        <xdr:cNvPr id="748" name="直線コネクタ 747">
          <a:extLst>
            <a:ext uri="{FF2B5EF4-FFF2-40B4-BE49-F238E27FC236}">
              <a16:creationId xmlns:a16="http://schemas.microsoft.com/office/drawing/2014/main" id="{63261D3C-6F3F-464D-8AB6-45C52B276357}"/>
            </a:ext>
          </a:extLst>
        </xdr:cNvPr>
        <xdr:cNvCxnSpPr/>
      </xdr:nvCxnSpPr>
      <xdr:spPr>
        <a:xfrm flipV="1">
          <a:off x="18656300" y="1844055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749" name="n_1aveValue【公民館】&#10;一人当たり面積">
          <a:extLst>
            <a:ext uri="{FF2B5EF4-FFF2-40B4-BE49-F238E27FC236}">
              <a16:creationId xmlns:a16="http://schemas.microsoft.com/office/drawing/2014/main" id="{6E132262-701D-48E5-876F-E5909C1895AF}"/>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50" name="n_2aveValue【公民館】&#10;一人当たり面積">
          <a:extLst>
            <a:ext uri="{FF2B5EF4-FFF2-40B4-BE49-F238E27FC236}">
              <a16:creationId xmlns:a16="http://schemas.microsoft.com/office/drawing/2014/main" id="{B7310226-0292-4377-BEE4-FE1CE0F7B147}"/>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51" name="n_3aveValue【公民館】&#10;一人当たり面積">
          <a:extLst>
            <a:ext uri="{FF2B5EF4-FFF2-40B4-BE49-F238E27FC236}">
              <a16:creationId xmlns:a16="http://schemas.microsoft.com/office/drawing/2014/main" id="{782AE58D-3FA2-4389-9806-CB94EDE73A68}"/>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52" name="n_4aveValue【公民館】&#10;一人当たり面積">
          <a:extLst>
            <a:ext uri="{FF2B5EF4-FFF2-40B4-BE49-F238E27FC236}">
              <a16:creationId xmlns:a16="http://schemas.microsoft.com/office/drawing/2014/main" id="{E3790D4B-2015-43FE-87A5-5E28B025A723}"/>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132300</xdr:rowOff>
    </xdr:from>
    <xdr:ext cx="469744" cy="259045"/>
    <xdr:sp macro="" textlink="">
      <xdr:nvSpPr>
        <xdr:cNvPr id="753" name="n_1mainValue【公民館】&#10;一人当たり面積">
          <a:extLst>
            <a:ext uri="{FF2B5EF4-FFF2-40B4-BE49-F238E27FC236}">
              <a16:creationId xmlns:a16="http://schemas.microsoft.com/office/drawing/2014/main" id="{609C6DB4-DA88-4783-B8A0-31813270D3C8}"/>
            </a:ext>
          </a:extLst>
        </xdr:cNvPr>
        <xdr:cNvSpPr txBox="1"/>
      </xdr:nvSpPr>
      <xdr:spPr>
        <a:xfrm>
          <a:off x="21075727" y="1847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134586</xdr:rowOff>
    </xdr:from>
    <xdr:ext cx="469744" cy="259045"/>
    <xdr:sp macro="" textlink="">
      <xdr:nvSpPr>
        <xdr:cNvPr id="754" name="n_2mainValue【公民館】&#10;一人当たり面積">
          <a:extLst>
            <a:ext uri="{FF2B5EF4-FFF2-40B4-BE49-F238E27FC236}">
              <a16:creationId xmlns:a16="http://schemas.microsoft.com/office/drawing/2014/main" id="{AC1C8993-7247-40ED-B401-2E63E4C080DA}"/>
            </a:ext>
          </a:extLst>
        </xdr:cNvPr>
        <xdr:cNvSpPr txBox="1"/>
      </xdr:nvSpPr>
      <xdr:spPr>
        <a:xfrm>
          <a:off x="20199427" y="1847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137329</xdr:rowOff>
    </xdr:from>
    <xdr:ext cx="469744" cy="259045"/>
    <xdr:sp macro="" textlink="">
      <xdr:nvSpPr>
        <xdr:cNvPr id="755" name="n_3mainValue【公民館】&#10;一人当たり面積">
          <a:extLst>
            <a:ext uri="{FF2B5EF4-FFF2-40B4-BE49-F238E27FC236}">
              <a16:creationId xmlns:a16="http://schemas.microsoft.com/office/drawing/2014/main" id="{CF09E703-061C-4946-B63D-71A6FDC9680E}"/>
            </a:ext>
          </a:extLst>
        </xdr:cNvPr>
        <xdr:cNvSpPr txBox="1"/>
      </xdr:nvSpPr>
      <xdr:spPr>
        <a:xfrm>
          <a:off x="19310427" y="1848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138701</xdr:rowOff>
    </xdr:from>
    <xdr:ext cx="469744" cy="259045"/>
    <xdr:sp macro="" textlink="">
      <xdr:nvSpPr>
        <xdr:cNvPr id="756" name="n_4mainValue【公民館】&#10;一人当たり面積">
          <a:extLst>
            <a:ext uri="{FF2B5EF4-FFF2-40B4-BE49-F238E27FC236}">
              <a16:creationId xmlns:a16="http://schemas.microsoft.com/office/drawing/2014/main" id="{BBA55286-270D-45EF-A581-839DE31F29A7}"/>
            </a:ext>
          </a:extLst>
        </xdr:cNvPr>
        <xdr:cNvSpPr txBox="1"/>
      </xdr:nvSpPr>
      <xdr:spPr>
        <a:xfrm>
          <a:off x="18421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BA94B788-6A4D-482A-9292-AC512EDD964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4ACA0CAC-6193-413B-B681-E159C6A541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107D813-F485-45FE-B595-B13BEA7941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　類似団体と比較して特に有形固定資産減価償却率が高い施設は公営住宅、次に公民館となっている。</a:t>
          </a:r>
        </a:p>
        <a:p>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　公営住宅については、昭和</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39</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年から昭和</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47</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年の炭鉱時代に建設された戸数が多く、全体の償却率を上げる要因となっている（</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261</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戸中</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159</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戸）。公営住宅等長寿命化計画により維持補修を行いつつ、一部の建物は建替えを行うなどして管理していく。</a:t>
          </a:r>
        </a:p>
        <a:p>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　公民館についても、償却率が</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90</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％弱まで進んでおり、建物の改修等による長寿命化を図りながら管理を行う。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8FD479-D334-4B2F-82A0-85F40FBF4C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E78E79-E2B6-45AB-90D0-8D550710F23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CC3C6A-E3FA-467E-90A4-8DD93408E46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779DEF-4729-4631-BB54-8C18602C738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佐賀県大町町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C1636E-6A3E-4642-ADE5-7155282DF9D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092ACBD-C2C4-4C02-BBBF-6ADB91AA13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FB3994-3AD5-45E3-96E6-5E9AA25B05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5CCFDB-8867-479F-AFD2-5C0C7C07020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39F3F9-A526-488C-9186-9BD54B3C7B9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7F6580-8252-4297-8854-1930F203F2E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5,941
5,898
11.50
5,012,319
4,825,186
148,278
2,738,353
4,249,892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E688BB-676F-4D37-98DC-0D0226A444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69DB3A-3B44-4390-8B23-327852007DE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C78418-B4FF-4F11-96CD-EE97DF21569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83B6BD-C2AA-40E7-8B0B-FB57675A0B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BCE780-C51D-4600-8833-49826775F0D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C3887B0-649B-45D1-BA7E-95CC691CC22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3C8613-AAA1-4C5A-B2CB-EF273704BF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3CD290-7186-47A3-916B-6706E74F27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E62CB5-3570-4977-BA35-72090CB06CB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DF60B9-4324-4F48-8F44-444E3298B12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2BA5BF-6185-47ED-B890-52A0E5869E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25BD65-65D4-4BA3-950B-E810854F107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F63685-A3E3-4054-8A71-384CEB362AC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4B90C6-60EC-43C0-9DC3-EACBABC63F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D24AC5-5A3B-4C43-9244-B1241E174BF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2794C8-DE98-46C4-810D-CDA9F9B4CC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1373AEA-C435-4A54-9E44-905F212458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A229E5-544A-4258-BC55-3E93E6A8DF7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F76117-8BC4-43E3-BB57-8D7D8C314B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34D267-4657-4073-911E-DABB32CD40B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834070-8EB8-4219-BEFA-5C107CA5085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ABC382-7C69-4BAB-A7CE-BC3E2AAC379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0D3AA8-49DA-4EE3-9265-8ECB41B5026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A1C5A7-627C-432A-A871-939489522E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499C0B-7C19-43B5-AF6F-16CDB00839A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53D5087-B2B6-4E42-8970-DE5DC47A6BC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857F84A-8FAF-49EA-B8A3-EDC4DADB3E0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DF44AE2-A233-46CE-A037-23E5977D62B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7A9B05A-D01E-48B3-A18B-F88208E3855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6C54C1D-3406-4CBA-912F-38D086AF38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F4716CB-D6B3-4382-AB65-6991F25FE23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4DF97AA-5225-4BDB-926E-67823794EB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1671FC7-ECFA-49ED-A894-AA6CDAB68EC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01A656F-EDF6-4902-AF1C-59887C7B364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89F068E-C5D0-4ED0-A07F-89C9490C1C9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390397C-567D-472F-B7EF-AF77E142A3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3204C28-182A-4233-B70F-113A70E2774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BB45969-F288-469A-8A56-3583112FA1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A9B9B9C-EBD8-4967-AD81-955D562346D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6F0B439-B6E4-4BC9-A471-BBA07F50DEC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BCCAA0B-0F03-4003-B984-28C6D14A85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55D69FC-4866-4382-9561-F81F0721B91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26F942E-C162-41F7-AEB6-B3A485EE714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77E9D26-3843-4EBE-9A7E-C2F31B08D3D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9198856-ABA7-47C6-9C18-AFDA843DEAE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DA72325-4673-4D3F-B847-033DADFC3D0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F398FF7-FBBC-48F0-A138-83751C26138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EAA8FF0-EB70-45FB-918D-D6C9490A04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D2E9955-64C7-470D-8302-8DDBDFF2654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3359645-A384-4C1A-ACFE-AADF4224881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C82568F-CC41-4786-BFE2-CDB78E368F2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55D23C7-EA37-4C0B-8DBD-72CCC50EC6C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A10E6569-F979-4CDA-8BDF-34864F3870F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904BE226-81F1-4F81-8333-2C2A5C6202E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7AF12097-DADA-49B2-8182-B7F4CFA6EC3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89BDE133-EADE-4F82-8650-48451514E0D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7E2A5E1D-66FA-4A1E-9C78-CB7975B8236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672235EA-298E-4C82-A8B5-76F3E1CA665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7F8E6195-71B5-49B2-9C35-89592D5A8F3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D1EBC29F-2B55-438E-B14D-556880F3323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2B231B19-1416-4331-B82B-F374E0AA460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48800328-7D64-443B-8637-B36749FA557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8CAE100D-FD77-4C3D-94B5-5B698CEA2039}"/>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3391677-5B57-4273-8B10-DD04BF3A034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AC263C6-4039-4A22-87E3-7FAD753D083F}"/>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44A6665E-82D0-4078-896E-2A31C3CCBFB7}"/>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A9DB8C10-2E77-4B32-8903-F3B556280C44}"/>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87E9B01A-46B3-4099-A144-8DB23818BF33}"/>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17F01D91-3D2A-40C6-8A3A-04CA2AD3ED94}"/>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5A50A197-94C5-496B-8C73-72CD5703C18A}"/>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BDD22F08-4C90-4CA5-91C4-171E4B3487C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7F484993-A55E-48D6-B584-E66D285A30A2}"/>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50AB96B2-33AB-4133-9922-88CA11039FDF}"/>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363862F-D2B2-4C19-9E7B-A9198AF082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3C600AF-5929-4A4B-A7E8-0ABEB25CE9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7C97DAF-12E7-4458-B810-3883782FED9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0399E35-2215-45B8-902E-5E120F42D4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7C0A05A5-5FF8-4BFC-A1FC-3FC50F01E3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90" name="楕円 89">
          <a:extLst>
            <a:ext uri="{FF2B5EF4-FFF2-40B4-BE49-F238E27FC236}">
              <a16:creationId xmlns:a16="http://schemas.microsoft.com/office/drawing/2014/main" id="{08A46A08-12B6-472A-9D1D-A3A6AD5CC39E}"/>
            </a:ext>
          </a:extLst>
        </xdr:cNvPr>
        <xdr:cNvSpPr/>
      </xdr:nvSpPr>
      <xdr:spPr>
        <a:xfrm>
          <a:off x="4584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91" name="【体育館・プール】&#10;有形固定資産減価償却率該当値テキスト">
          <a:extLst>
            <a:ext uri="{FF2B5EF4-FFF2-40B4-BE49-F238E27FC236}">
              <a16:creationId xmlns:a16="http://schemas.microsoft.com/office/drawing/2014/main" id="{3D18E887-02D9-49F9-BE1A-9147BCC3458F}"/>
            </a:ext>
          </a:extLst>
        </xdr:cNvPr>
        <xdr:cNvSpPr txBox="1"/>
      </xdr:nvSpPr>
      <xdr:spPr>
        <a:xfrm>
          <a:off x="4673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92" name="楕円 91">
          <a:extLst>
            <a:ext uri="{FF2B5EF4-FFF2-40B4-BE49-F238E27FC236}">
              <a16:creationId xmlns:a16="http://schemas.microsoft.com/office/drawing/2014/main" id="{71A32C43-0237-498D-B0A3-5C8200123DBB}"/>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93" name="直線コネクタ 92">
          <a:extLst>
            <a:ext uri="{FF2B5EF4-FFF2-40B4-BE49-F238E27FC236}">
              <a16:creationId xmlns:a16="http://schemas.microsoft.com/office/drawing/2014/main" id="{6F0F4167-98AA-47D6-B3CB-D0A80CBB39C5}"/>
            </a:ext>
          </a:extLst>
        </xdr:cNvPr>
        <xdr:cNvCxnSpPr/>
      </xdr:nvCxnSpPr>
      <xdr:spPr>
        <a:xfrm>
          <a:off x="3797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94" name="楕円 93">
          <a:extLst>
            <a:ext uri="{FF2B5EF4-FFF2-40B4-BE49-F238E27FC236}">
              <a16:creationId xmlns:a16="http://schemas.microsoft.com/office/drawing/2014/main" id="{C5D4D315-89EC-4C9D-9336-0F72F00DC9C2}"/>
            </a:ext>
          </a:extLst>
        </xdr:cNvPr>
        <xdr:cNvSpPr/>
      </xdr:nvSpPr>
      <xdr:spPr>
        <a:xfrm>
          <a:off x="2857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95" name="直線コネクタ 94">
          <a:extLst>
            <a:ext uri="{FF2B5EF4-FFF2-40B4-BE49-F238E27FC236}">
              <a16:creationId xmlns:a16="http://schemas.microsoft.com/office/drawing/2014/main" id="{9629B7BE-E5AE-441D-8459-92F90E93ABC6}"/>
            </a:ext>
          </a:extLst>
        </xdr:cNvPr>
        <xdr:cNvCxnSpPr/>
      </xdr:nvCxnSpPr>
      <xdr:spPr>
        <a:xfrm>
          <a:off x="2908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6" name="楕円 95">
          <a:extLst>
            <a:ext uri="{FF2B5EF4-FFF2-40B4-BE49-F238E27FC236}">
              <a16:creationId xmlns:a16="http://schemas.microsoft.com/office/drawing/2014/main" id="{5ADF50A3-D044-4762-9414-A45F29C2D332}"/>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49BEAFF6-818B-4317-8DB3-822562261287}"/>
            </a:ext>
          </a:extLst>
        </xdr:cNvPr>
        <xdr:cNvCxnSpPr/>
      </xdr:nvCxnSpPr>
      <xdr:spPr>
        <a:xfrm>
          <a:off x="2019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98" name="楕円 97">
          <a:extLst>
            <a:ext uri="{FF2B5EF4-FFF2-40B4-BE49-F238E27FC236}">
              <a16:creationId xmlns:a16="http://schemas.microsoft.com/office/drawing/2014/main" id="{8B104284-A525-4FCB-A955-EC16CED77C63}"/>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99" name="直線コネクタ 98">
          <a:extLst>
            <a:ext uri="{FF2B5EF4-FFF2-40B4-BE49-F238E27FC236}">
              <a16:creationId xmlns:a16="http://schemas.microsoft.com/office/drawing/2014/main" id="{E01AFBB7-89ED-4D1B-BC00-A2B6048C632C}"/>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B53633AC-22FF-4D4B-AED7-87D094BCF354}"/>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B900AB70-EE28-4DCB-9F61-2BC2BEC3F617}"/>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1EAC111E-B16A-488E-AB9A-5259AEC74D84}"/>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CA2E177A-87E8-4991-AADC-5A194FBB9578}"/>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04" name="n_1mainValue【体育館・プール】&#10;有形固定資産減価償却率">
          <a:extLst>
            <a:ext uri="{FF2B5EF4-FFF2-40B4-BE49-F238E27FC236}">
              <a16:creationId xmlns:a16="http://schemas.microsoft.com/office/drawing/2014/main" id="{4A0E040F-8C1A-47B0-8A78-6C470733BC55}"/>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105" name="n_2mainValue【体育館・プール】&#10;有形固定資産減価償却率">
          <a:extLst>
            <a:ext uri="{FF2B5EF4-FFF2-40B4-BE49-F238E27FC236}">
              <a16:creationId xmlns:a16="http://schemas.microsoft.com/office/drawing/2014/main" id="{81AB2E2F-C800-4512-AF70-891BE1972F42}"/>
            </a:ext>
          </a:extLst>
        </xdr:cNvPr>
        <xdr:cNvSpPr txBox="1"/>
      </xdr:nvSpPr>
      <xdr:spPr>
        <a:xfrm>
          <a:off x="2673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6" name="n_3mainValue【体育館・プール】&#10;有形固定資産減価償却率">
          <a:extLst>
            <a:ext uri="{FF2B5EF4-FFF2-40B4-BE49-F238E27FC236}">
              <a16:creationId xmlns:a16="http://schemas.microsoft.com/office/drawing/2014/main" id="{121A73BE-3286-47E6-89C3-F1B6A485BC31}"/>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107" name="n_4mainValue【体育館・プール】&#10;有形固定資産減価償却率">
          <a:extLst>
            <a:ext uri="{FF2B5EF4-FFF2-40B4-BE49-F238E27FC236}">
              <a16:creationId xmlns:a16="http://schemas.microsoft.com/office/drawing/2014/main" id="{A8696893-5F4C-4CC6-8C51-1F7EAD6BAD09}"/>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D64647B0-B8F9-49C4-8E35-0C67C4900DE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F51896FF-01E6-4167-B6CD-274A3578FB0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C0BA9077-3495-4F50-ABED-A5D83A1976C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82784E5D-5F00-4924-9419-DFC76A4D86B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BCBC4E26-7F02-4458-A8A0-88968672F30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6CF26665-D8F0-47E6-8D78-923E5F088F2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230DD030-BEDA-4289-B2BB-36AD9A3380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C2E99B3B-B7F4-4862-A5E8-1499A49E3A8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193326C5-4261-43F3-B839-1B2A2F40937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5EFEE60-E8E7-46DE-BE2A-0B9541ECA2D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D58E7CC1-A866-4593-AE66-179E20888E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5255F94-F384-41D7-AD84-25B62D0C6B4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2982FD5F-01AF-404E-9AFC-F4D631B61FB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54D365BD-74D3-4691-B222-95FC3765018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41F99230-5E0D-4F67-BF7A-9521998E648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3626ADBA-978F-4CFC-B72F-6AAA605AD72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C0676E53-96E9-48B6-B87A-2B132C8B7D0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A6C936A-AA27-42FA-9D48-64FEAEBF132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A7FC6CC6-225A-4B59-BDAD-5CF75FD7C2B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7FF337AA-26DF-408F-AC28-5917528D16C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39355DEF-C610-46EF-90D3-F02955953D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4F4B72DA-F7D3-4405-8DF3-597CE62D055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288D3A47-32AD-41E5-9BD2-6FA26A2A8B8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868B1ED1-583D-4FD8-BA26-D6182A0ACFAA}"/>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07B66D52-8646-4219-AA38-0E05C6B110EA}"/>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9BE33A1B-20CB-4605-8EF5-68ACBEE7F28F}"/>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A76C7D6B-FA59-451D-AA74-9158B07A11C4}"/>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893667AC-C363-469D-8287-AB787D52BE94}"/>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BADF1755-101E-4BAC-8DE6-A955ECAF123A}"/>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C5A76E1D-5D22-4481-9213-06BDC4C404D3}"/>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BC14507E-16CE-4926-BE48-CF2779CE400D}"/>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CD2EA63F-7533-480B-B991-E670237C5C9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D814CEF2-8945-4F54-B99A-F26D50FD44D6}"/>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A2F2BD6F-810D-48DB-A5E9-278F74CF17B2}"/>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A57E1FC-2FFE-48B0-BAB3-6FCE6838CC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DD4EDA8-B00B-4018-B7D6-3025B7D52AB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688ADE81-6D4D-48A3-A419-FF7F343F8FA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7D9FBBE0-AC9A-466C-8FDA-91489FB7716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40ED1B7E-4417-4CCE-AA10-422C69D317B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102362</xdr:rowOff>
    </xdr:from>
    <xdr:to>
      <xdr:col>55</xdr:col>
      <xdr:colOff>50800</xdr:colOff>
      <xdr:row>64</xdr:row>
      <xdr:rowOff>32512</xdr:rowOff>
    </xdr:to>
    <xdr:sp macro="" textlink="">
      <xdr:nvSpPr>
        <xdr:cNvPr id="147" name="楕円 146">
          <a:extLst>
            <a:ext uri="{FF2B5EF4-FFF2-40B4-BE49-F238E27FC236}">
              <a16:creationId xmlns:a16="http://schemas.microsoft.com/office/drawing/2014/main" id="{372FBE56-6A5F-4215-A3D1-C431933F0DBE}"/>
            </a:ext>
          </a:extLst>
        </xdr:cNvPr>
        <xdr:cNvSpPr/>
      </xdr:nvSpPr>
      <xdr:spPr>
        <a:xfrm>
          <a:off x="10426700" y="10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17289</xdr:rowOff>
    </xdr:from>
    <xdr:ext cx="469744" cy="259045"/>
    <xdr:sp macro="" textlink="">
      <xdr:nvSpPr>
        <xdr:cNvPr id="148" name="【体育館・プール】&#10;一人当たり面積該当値テキスト">
          <a:extLst>
            <a:ext uri="{FF2B5EF4-FFF2-40B4-BE49-F238E27FC236}">
              <a16:creationId xmlns:a16="http://schemas.microsoft.com/office/drawing/2014/main" id="{C56E015D-FCA9-4C2F-BF3D-203160387039}"/>
            </a:ext>
          </a:extLst>
        </xdr:cNvPr>
        <xdr:cNvSpPr txBox="1"/>
      </xdr:nvSpPr>
      <xdr:spPr>
        <a:xfrm>
          <a:off x="10515600" y="1081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103886</xdr:rowOff>
    </xdr:from>
    <xdr:to>
      <xdr:col>50</xdr:col>
      <xdr:colOff>165100</xdr:colOff>
      <xdr:row>64</xdr:row>
      <xdr:rowOff>34036</xdr:rowOff>
    </xdr:to>
    <xdr:sp macro="" textlink="">
      <xdr:nvSpPr>
        <xdr:cNvPr id="149" name="楕円 148">
          <a:extLst>
            <a:ext uri="{FF2B5EF4-FFF2-40B4-BE49-F238E27FC236}">
              <a16:creationId xmlns:a16="http://schemas.microsoft.com/office/drawing/2014/main" id="{5D109AD8-BE79-4296-BE0D-A775D4E9EE7A}"/>
            </a:ext>
          </a:extLst>
        </xdr:cNvPr>
        <xdr:cNvSpPr/>
      </xdr:nvSpPr>
      <xdr:spPr>
        <a:xfrm>
          <a:off x="9588500" y="109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153162</xdr:rowOff>
    </xdr:from>
    <xdr:to>
      <xdr:col>55</xdr:col>
      <xdr:colOff>0</xdr:colOff>
      <xdr:row>63</xdr:row>
      <xdr:rowOff>154686</xdr:rowOff>
    </xdr:to>
    <xdr:cxnSp macro="">
      <xdr:nvCxnSpPr>
        <xdr:cNvPr id="150" name="直線コネクタ 149">
          <a:extLst>
            <a:ext uri="{FF2B5EF4-FFF2-40B4-BE49-F238E27FC236}">
              <a16:creationId xmlns:a16="http://schemas.microsoft.com/office/drawing/2014/main" id="{792E0A6D-70C9-4037-B0EC-D1D235C34B28}"/>
            </a:ext>
          </a:extLst>
        </xdr:cNvPr>
        <xdr:cNvCxnSpPr/>
      </xdr:nvCxnSpPr>
      <xdr:spPr>
        <a:xfrm flipV="1">
          <a:off x="9639300" y="1095451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105410</xdr:rowOff>
    </xdr:from>
    <xdr:to>
      <xdr:col>46</xdr:col>
      <xdr:colOff>38100</xdr:colOff>
      <xdr:row>64</xdr:row>
      <xdr:rowOff>35560</xdr:rowOff>
    </xdr:to>
    <xdr:sp macro="" textlink="">
      <xdr:nvSpPr>
        <xdr:cNvPr id="151" name="楕円 150">
          <a:extLst>
            <a:ext uri="{FF2B5EF4-FFF2-40B4-BE49-F238E27FC236}">
              <a16:creationId xmlns:a16="http://schemas.microsoft.com/office/drawing/2014/main" id="{AFD9A53F-7752-4C39-9E49-8BD832048B15}"/>
            </a:ext>
          </a:extLst>
        </xdr:cNvPr>
        <xdr:cNvSpPr/>
      </xdr:nvSpPr>
      <xdr:spPr>
        <a:xfrm>
          <a:off x="8699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154686</xdr:rowOff>
    </xdr:from>
    <xdr:to>
      <xdr:col>50</xdr:col>
      <xdr:colOff>114300</xdr:colOff>
      <xdr:row>63</xdr:row>
      <xdr:rowOff>156210</xdr:rowOff>
    </xdr:to>
    <xdr:cxnSp macro="">
      <xdr:nvCxnSpPr>
        <xdr:cNvPr id="152" name="直線コネクタ 151">
          <a:extLst>
            <a:ext uri="{FF2B5EF4-FFF2-40B4-BE49-F238E27FC236}">
              <a16:creationId xmlns:a16="http://schemas.microsoft.com/office/drawing/2014/main" id="{4516A333-619A-4560-9919-6BA830CADF9C}"/>
            </a:ext>
          </a:extLst>
        </xdr:cNvPr>
        <xdr:cNvCxnSpPr/>
      </xdr:nvCxnSpPr>
      <xdr:spPr>
        <a:xfrm flipV="1">
          <a:off x="8750300" y="1095603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106934</xdr:rowOff>
    </xdr:from>
    <xdr:to>
      <xdr:col>41</xdr:col>
      <xdr:colOff>101600</xdr:colOff>
      <xdr:row>64</xdr:row>
      <xdr:rowOff>37084</xdr:rowOff>
    </xdr:to>
    <xdr:sp macro="" textlink="">
      <xdr:nvSpPr>
        <xdr:cNvPr id="153" name="楕円 152">
          <a:extLst>
            <a:ext uri="{FF2B5EF4-FFF2-40B4-BE49-F238E27FC236}">
              <a16:creationId xmlns:a16="http://schemas.microsoft.com/office/drawing/2014/main" id="{555088E1-143F-439C-93FA-1075760EAF41}"/>
            </a:ext>
          </a:extLst>
        </xdr:cNvPr>
        <xdr:cNvSpPr/>
      </xdr:nvSpPr>
      <xdr:spPr>
        <a:xfrm>
          <a:off x="7810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156210</xdr:rowOff>
    </xdr:from>
    <xdr:to>
      <xdr:col>45</xdr:col>
      <xdr:colOff>177800</xdr:colOff>
      <xdr:row>63</xdr:row>
      <xdr:rowOff>157734</xdr:rowOff>
    </xdr:to>
    <xdr:cxnSp macro="">
      <xdr:nvCxnSpPr>
        <xdr:cNvPr id="154" name="直線コネクタ 153">
          <a:extLst>
            <a:ext uri="{FF2B5EF4-FFF2-40B4-BE49-F238E27FC236}">
              <a16:creationId xmlns:a16="http://schemas.microsoft.com/office/drawing/2014/main" id="{F976B176-A78A-4B18-9811-DBE5FF1D75F8}"/>
            </a:ext>
          </a:extLst>
        </xdr:cNvPr>
        <xdr:cNvCxnSpPr/>
      </xdr:nvCxnSpPr>
      <xdr:spPr>
        <a:xfrm flipV="1">
          <a:off x="7861300" y="1095756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108077</xdr:rowOff>
    </xdr:from>
    <xdr:to>
      <xdr:col>36</xdr:col>
      <xdr:colOff>165100</xdr:colOff>
      <xdr:row>64</xdr:row>
      <xdr:rowOff>38227</xdr:rowOff>
    </xdr:to>
    <xdr:sp macro="" textlink="">
      <xdr:nvSpPr>
        <xdr:cNvPr id="155" name="楕円 154">
          <a:extLst>
            <a:ext uri="{FF2B5EF4-FFF2-40B4-BE49-F238E27FC236}">
              <a16:creationId xmlns:a16="http://schemas.microsoft.com/office/drawing/2014/main" id="{04ABBD8E-F5AD-4351-877B-CCD85575348B}"/>
            </a:ext>
          </a:extLst>
        </xdr:cNvPr>
        <xdr:cNvSpPr/>
      </xdr:nvSpPr>
      <xdr:spPr>
        <a:xfrm>
          <a:off x="6921500" y="109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157734</xdr:rowOff>
    </xdr:from>
    <xdr:to>
      <xdr:col>41</xdr:col>
      <xdr:colOff>50800</xdr:colOff>
      <xdr:row>63</xdr:row>
      <xdr:rowOff>158877</xdr:rowOff>
    </xdr:to>
    <xdr:cxnSp macro="">
      <xdr:nvCxnSpPr>
        <xdr:cNvPr id="156" name="直線コネクタ 155">
          <a:extLst>
            <a:ext uri="{FF2B5EF4-FFF2-40B4-BE49-F238E27FC236}">
              <a16:creationId xmlns:a16="http://schemas.microsoft.com/office/drawing/2014/main" id="{E655D918-AAE7-4025-AFD8-2C72C15DA320}"/>
            </a:ext>
          </a:extLst>
        </xdr:cNvPr>
        <xdr:cNvCxnSpPr/>
      </xdr:nvCxnSpPr>
      <xdr:spPr>
        <a:xfrm flipV="1">
          <a:off x="6972300" y="1095908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BD521569-2111-4759-9BAF-A9812DFF7CE0}"/>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8D1EBE3E-26DC-4613-AF28-A390462B552C}"/>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4F5C0CEE-43FB-4C82-AF2F-C2E3599DC0FD}"/>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A251B5E4-5801-4BE8-BED2-9FE22640EABE}"/>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25163</xdr:rowOff>
    </xdr:from>
    <xdr:ext cx="469744" cy="259045"/>
    <xdr:sp macro="" textlink="">
      <xdr:nvSpPr>
        <xdr:cNvPr id="161" name="n_1mainValue【体育館・プール】&#10;一人当たり面積">
          <a:extLst>
            <a:ext uri="{FF2B5EF4-FFF2-40B4-BE49-F238E27FC236}">
              <a16:creationId xmlns:a16="http://schemas.microsoft.com/office/drawing/2014/main" id="{EFD972C0-BC60-47C3-BD8E-75046F27B0F8}"/>
            </a:ext>
          </a:extLst>
        </xdr:cNvPr>
        <xdr:cNvSpPr txBox="1"/>
      </xdr:nvSpPr>
      <xdr:spPr>
        <a:xfrm>
          <a:off x="9391727" y="1099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26687</xdr:rowOff>
    </xdr:from>
    <xdr:ext cx="469744" cy="259045"/>
    <xdr:sp macro="" textlink="">
      <xdr:nvSpPr>
        <xdr:cNvPr id="162" name="n_2mainValue【体育館・プール】&#10;一人当たり面積">
          <a:extLst>
            <a:ext uri="{FF2B5EF4-FFF2-40B4-BE49-F238E27FC236}">
              <a16:creationId xmlns:a16="http://schemas.microsoft.com/office/drawing/2014/main" id="{EA40A457-7926-48BF-870A-13E52790626A}"/>
            </a:ext>
          </a:extLst>
        </xdr:cNvPr>
        <xdr:cNvSpPr txBox="1"/>
      </xdr:nvSpPr>
      <xdr:spPr>
        <a:xfrm>
          <a:off x="8515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28211</xdr:rowOff>
    </xdr:from>
    <xdr:ext cx="469744" cy="259045"/>
    <xdr:sp macro="" textlink="">
      <xdr:nvSpPr>
        <xdr:cNvPr id="163" name="n_3mainValue【体育館・プール】&#10;一人当たり面積">
          <a:extLst>
            <a:ext uri="{FF2B5EF4-FFF2-40B4-BE49-F238E27FC236}">
              <a16:creationId xmlns:a16="http://schemas.microsoft.com/office/drawing/2014/main" id="{552ADB6F-BDD3-48E6-A9F6-F849207E2770}"/>
            </a:ext>
          </a:extLst>
        </xdr:cNvPr>
        <xdr:cNvSpPr txBox="1"/>
      </xdr:nvSpPr>
      <xdr:spPr>
        <a:xfrm>
          <a:off x="7626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29354</xdr:rowOff>
    </xdr:from>
    <xdr:ext cx="469744" cy="259045"/>
    <xdr:sp macro="" textlink="">
      <xdr:nvSpPr>
        <xdr:cNvPr id="164" name="n_4mainValue【体育館・プール】&#10;一人当たり面積">
          <a:extLst>
            <a:ext uri="{FF2B5EF4-FFF2-40B4-BE49-F238E27FC236}">
              <a16:creationId xmlns:a16="http://schemas.microsoft.com/office/drawing/2014/main" id="{953E2ADD-58A6-430D-9E20-1D58D4E53C0A}"/>
            </a:ext>
          </a:extLst>
        </xdr:cNvPr>
        <xdr:cNvSpPr txBox="1"/>
      </xdr:nvSpPr>
      <xdr:spPr>
        <a:xfrm>
          <a:off x="6737427" y="1100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522FDDE5-CE1B-4B9E-8FC4-B60CCBADEE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77EE03BA-4653-40EC-BAF5-4A5312DD0A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365D4994-E95A-4261-A0C7-E0EBE79D02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301405E6-EF65-4995-9513-B2780E3082D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BE0FE546-BF1E-45CE-9E00-EE54ECD6504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DC4BA93B-F9D0-4C83-8E9E-2AB8D33174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8A6F2757-10FA-46B0-8341-0526A8F7DC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4E224C9-5472-4D84-A165-F9EB2A74680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E7715C6E-CAC7-4FB9-92C8-72CB03F2E12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628F70A3-D873-4149-BBF7-BF3D537EC7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A9CBC91E-0FA5-421E-8209-44FE421DE8A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68C53792-BFBC-497E-A20F-E6E7084522E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21A5F349-5B22-47DC-87C6-769B1A59244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26C221A0-1C48-45A7-BFBB-94E44017EE1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84A53F1D-47DE-49E7-A5A9-FF79A2C8394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DE550B36-BBBF-4203-A0C2-2310B04D9DF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943230D5-0122-4F83-BCED-82C272B770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83A214E9-CACA-45E9-A175-38054F2020A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18E00AD8-4DF4-4D4A-B123-382B1BA9DE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BEC86262-C64E-4B18-AF89-F5F4BFACE40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C0F870C9-9825-4254-A33E-29BEA08BC4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AC0B3EA9-28DB-4929-8470-16D4BD5274A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2992FFA9-1AFF-4664-98D3-A955BED8AB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C00CA19E-6131-4402-82F9-4A77013374E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F06DD1EA-7645-4DB2-B685-6660395D299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F6C53AA6-4D09-40BB-A90D-D8778C02B99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BA2ACECF-545A-4FF5-AF66-3FA717178D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352F45CE-56BB-42E8-BD22-536C9E0DC79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88EBDF35-5811-43BC-A131-1A8A1B79881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AA97A8A6-1129-4FF1-84AD-3741DF2C64E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836EA075-FB09-4951-9E25-5E43EBD0273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DAB7BD1B-D9A9-4B4E-8217-9B5507A43D2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CC9BBC58-8183-41A6-8D7E-F78D3C83F4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364748C2-CDF3-472A-A121-53D038F2D0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F501F43D-001B-451C-AAF3-2E7434587B4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5AB66219-422B-4D00-B97B-CDD5FD3500E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60D26F1B-BAB2-4B3E-A3D7-F54032ACAD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D2689772-656A-4EE5-BCA7-C49F60F6B0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A12FB427-7C67-43AC-A118-27022ECB16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9E0925E8-7CD2-4DB8-83AE-9A05B85E941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9901F7B6-D483-42BF-AA36-0A0561BBB9B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73AA4143-12F5-4C61-BAA1-4BF465DECFF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E2EF1CEC-7597-4610-B33A-19CEBB43283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9190F5F0-9BBE-4D8C-A3F1-E5E0E0248D1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B324105E-11FC-4381-9EB4-D2773EEAE77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377A408A-CB53-4FCA-8F03-264448ABC58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AAC9B894-06F1-4303-A89A-1FCAAE27E2A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474BBCFB-617D-4F69-9645-D23BD83979F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05C3C4B9-783A-4760-9554-7A34771062A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1D3A56AA-F89A-4CB7-B657-4C486AAF44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C01BDFAF-AFC0-4EF3-934C-6815F4C8EFE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C27BB180-6567-4DA6-9C66-46CF2DAA1FD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48DCAA39-C692-410C-80A3-9447D5347FD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2E3513CD-9FD3-4BE2-AE7B-12421EB7855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81D677E5-2A99-4760-9B06-004E75E4981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A2121E56-31D4-4C47-8CF1-11D00A51A53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D03C4CE8-C23E-41D8-866A-1099E55611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EBF2F8B3-C71D-49FD-8072-DEBCDB7AF549}"/>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FF3C25D0-F53A-4CC3-ADE8-5D7D5D9BF1D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1FAD5358-2080-4F66-A1DC-447F09466C7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DECABDD7-1B40-48EF-9803-6C95ADC4BA9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226" name="直線コネクタ 225">
          <a:extLst>
            <a:ext uri="{FF2B5EF4-FFF2-40B4-BE49-F238E27FC236}">
              <a16:creationId xmlns:a16="http://schemas.microsoft.com/office/drawing/2014/main" id="{A685F955-537C-4722-BB67-691756527705}"/>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994F932E-68D0-4711-BEE0-AD2ECA33E486}"/>
            </a:ext>
          </a:extLst>
        </xdr:cNvPr>
        <xdr:cNvSpPr txBox="1"/>
      </xdr:nvSpPr>
      <xdr:spPr>
        <a:xfrm>
          <a:off x="16357600" y="6192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228" name="フローチャート: 判断 227">
          <a:extLst>
            <a:ext uri="{FF2B5EF4-FFF2-40B4-BE49-F238E27FC236}">
              <a16:creationId xmlns:a16="http://schemas.microsoft.com/office/drawing/2014/main" id="{A7218FD6-0BED-4DFD-8C3A-87D374A1BF08}"/>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229" name="フローチャート: 判断 228">
          <a:extLst>
            <a:ext uri="{FF2B5EF4-FFF2-40B4-BE49-F238E27FC236}">
              <a16:creationId xmlns:a16="http://schemas.microsoft.com/office/drawing/2014/main" id="{850010B4-AB99-4E8C-AD8D-7EC7FE8A42CB}"/>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230" name="フローチャート: 判断 229">
          <a:extLst>
            <a:ext uri="{FF2B5EF4-FFF2-40B4-BE49-F238E27FC236}">
              <a16:creationId xmlns:a16="http://schemas.microsoft.com/office/drawing/2014/main" id="{EEAD2D5D-F6FC-407A-8BDF-2A11008A1F52}"/>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231" name="フローチャート: 判断 230">
          <a:extLst>
            <a:ext uri="{FF2B5EF4-FFF2-40B4-BE49-F238E27FC236}">
              <a16:creationId xmlns:a16="http://schemas.microsoft.com/office/drawing/2014/main" id="{5E4D1736-6846-412E-838C-138758AEE6E8}"/>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232" name="フローチャート: 判断 231">
          <a:extLst>
            <a:ext uri="{FF2B5EF4-FFF2-40B4-BE49-F238E27FC236}">
              <a16:creationId xmlns:a16="http://schemas.microsoft.com/office/drawing/2014/main" id="{8F760849-889C-4649-82D8-D1103033317C}"/>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1D6BE21A-A77B-4D6A-84D5-205CB65B6F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507BB58-6C1C-40AD-B93F-4EBEEE825E8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1B0E55D0-C691-4D37-8152-9A5C9E46738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CA7C3E35-39F7-473D-9683-498EFBF0432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6CF9074E-26A7-4690-AB15-CB608827D7F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28666</xdr:rowOff>
    </xdr:from>
    <xdr:to>
      <xdr:col>85</xdr:col>
      <xdr:colOff>177800</xdr:colOff>
      <xdr:row>36</xdr:row>
      <xdr:rowOff>130266</xdr:rowOff>
    </xdr:to>
    <xdr:sp macro="" textlink="">
      <xdr:nvSpPr>
        <xdr:cNvPr id="238" name="楕円 237">
          <a:extLst>
            <a:ext uri="{FF2B5EF4-FFF2-40B4-BE49-F238E27FC236}">
              <a16:creationId xmlns:a16="http://schemas.microsoft.com/office/drawing/2014/main" id="{90AF1475-7563-4C88-8D31-6B23056D8720}"/>
            </a:ext>
          </a:extLst>
        </xdr:cNvPr>
        <xdr:cNvSpPr/>
      </xdr:nvSpPr>
      <xdr:spPr>
        <a:xfrm>
          <a:off x="162687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51543</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3C96D484-C6B2-4BF1-907A-45581E7B93F5}"/>
            </a:ext>
          </a:extLst>
        </xdr:cNvPr>
        <xdr:cNvSpPr txBox="1"/>
      </xdr:nvSpPr>
      <xdr:spPr>
        <a:xfrm>
          <a:off x="16357600" y="605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105410</xdr:rowOff>
    </xdr:from>
    <xdr:to>
      <xdr:col>81</xdr:col>
      <xdr:colOff>101600</xdr:colOff>
      <xdr:row>36</xdr:row>
      <xdr:rowOff>35560</xdr:rowOff>
    </xdr:to>
    <xdr:sp macro="" textlink="">
      <xdr:nvSpPr>
        <xdr:cNvPr id="240" name="楕円 239">
          <a:extLst>
            <a:ext uri="{FF2B5EF4-FFF2-40B4-BE49-F238E27FC236}">
              <a16:creationId xmlns:a16="http://schemas.microsoft.com/office/drawing/2014/main" id="{5C5F3A40-C2A2-46BB-9B47-E9CBBDB29010}"/>
            </a:ext>
          </a:extLst>
        </xdr:cNvPr>
        <xdr:cNvSpPr/>
      </xdr:nvSpPr>
      <xdr:spPr>
        <a:xfrm>
          <a:off x="15430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156210</xdr:rowOff>
    </xdr:from>
    <xdr:to>
      <xdr:col>85</xdr:col>
      <xdr:colOff>127000</xdr:colOff>
      <xdr:row>36</xdr:row>
      <xdr:rowOff>79466</xdr:rowOff>
    </xdr:to>
    <xdr:cxnSp macro="">
      <xdr:nvCxnSpPr>
        <xdr:cNvPr id="241" name="直線コネクタ 240">
          <a:extLst>
            <a:ext uri="{FF2B5EF4-FFF2-40B4-BE49-F238E27FC236}">
              <a16:creationId xmlns:a16="http://schemas.microsoft.com/office/drawing/2014/main" id="{BED66ED8-9840-4224-90DF-03EBE90D3C8C}"/>
            </a:ext>
          </a:extLst>
        </xdr:cNvPr>
        <xdr:cNvCxnSpPr/>
      </xdr:nvCxnSpPr>
      <xdr:spPr>
        <a:xfrm>
          <a:off x="15481300" y="6156960"/>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41728</xdr:rowOff>
    </xdr:from>
    <xdr:to>
      <xdr:col>76</xdr:col>
      <xdr:colOff>165100</xdr:colOff>
      <xdr:row>35</xdr:row>
      <xdr:rowOff>143328</xdr:rowOff>
    </xdr:to>
    <xdr:sp macro="" textlink="">
      <xdr:nvSpPr>
        <xdr:cNvPr id="242" name="楕円 241">
          <a:extLst>
            <a:ext uri="{FF2B5EF4-FFF2-40B4-BE49-F238E27FC236}">
              <a16:creationId xmlns:a16="http://schemas.microsoft.com/office/drawing/2014/main" id="{29ADE124-D089-4EC9-9A1F-6B69A17DC733}"/>
            </a:ext>
          </a:extLst>
        </xdr:cNvPr>
        <xdr:cNvSpPr/>
      </xdr:nvSpPr>
      <xdr:spPr>
        <a:xfrm>
          <a:off x="14541500" y="604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92528</xdr:rowOff>
    </xdr:from>
    <xdr:to>
      <xdr:col>81</xdr:col>
      <xdr:colOff>50800</xdr:colOff>
      <xdr:row>35</xdr:row>
      <xdr:rowOff>156210</xdr:rowOff>
    </xdr:to>
    <xdr:cxnSp macro="">
      <xdr:nvCxnSpPr>
        <xdr:cNvPr id="243" name="直線コネクタ 242">
          <a:extLst>
            <a:ext uri="{FF2B5EF4-FFF2-40B4-BE49-F238E27FC236}">
              <a16:creationId xmlns:a16="http://schemas.microsoft.com/office/drawing/2014/main" id="{20D989F7-F0B8-49B7-8B78-8BEB68BD07C5}"/>
            </a:ext>
          </a:extLst>
        </xdr:cNvPr>
        <xdr:cNvCxnSpPr/>
      </xdr:nvCxnSpPr>
      <xdr:spPr>
        <a:xfrm>
          <a:off x="14592300" y="6093278"/>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110308</xdr:rowOff>
    </xdr:from>
    <xdr:to>
      <xdr:col>72</xdr:col>
      <xdr:colOff>38100</xdr:colOff>
      <xdr:row>36</xdr:row>
      <xdr:rowOff>40458</xdr:rowOff>
    </xdr:to>
    <xdr:sp macro="" textlink="">
      <xdr:nvSpPr>
        <xdr:cNvPr id="244" name="楕円 243">
          <a:extLst>
            <a:ext uri="{FF2B5EF4-FFF2-40B4-BE49-F238E27FC236}">
              <a16:creationId xmlns:a16="http://schemas.microsoft.com/office/drawing/2014/main" id="{1D98004B-3246-40B4-859F-7DBF66516471}"/>
            </a:ext>
          </a:extLst>
        </xdr:cNvPr>
        <xdr:cNvSpPr/>
      </xdr:nvSpPr>
      <xdr:spPr>
        <a:xfrm>
          <a:off x="13652500" y="611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92528</xdr:rowOff>
    </xdr:from>
    <xdr:to>
      <xdr:col>76</xdr:col>
      <xdr:colOff>114300</xdr:colOff>
      <xdr:row>35</xdr:row>
      <xdr:rowOff>161108</xdr:rowOff>
    </xdr:to>
    <xdr:cxnSp macro="">
      <xdr:nvCxnSpPr>
        <xdr:cNvPr id="245" name="直線コネクタ 244">
          <a:extLst>
            <a:ext uri="{FF2B5EF4-FFF2-40B4-BE49-F238E27FC236}">
              <a16:creationId xmlns:a16="http://schemas.microsoft.com/office/drawing/2014/main" id="{0CF3B25E-F772-4A45-8110-06E57CF0F7A2}"/>
            </a:ext>
          </a:extLst>
        </xdr:cNvPr>
        <xdr:cNvCxnSpPr/>
      </xdr:nvCxnSpPr>
      <xdr:spPr>
        <a:xfrm flipV="1">
          <a:off x="13703300" y="609327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107043</xdr:rowOff>
    </xdr:from>
    <xdr:to>
      <xdr:col>67</xdr:col>
      <xdr:colOff>101600</xdr:colOff>
      <xdr:row>37</xdr:row>
      <xdr:rowOff>37193</xdr:rowOff>
    </xdr:to>
    <xdr:sp macro="" textlink="">
      <xdr:nvSpPr>
        <xdr:cNvPr id="246" name="楕円 245">
          <a:extLst>
            <a:ext uri="{FF2B5EF4-FFF2-40B4-BE49-F238E27FC236}">
              <a16:creationId xmlns:a16="http://schemas.microsoft.com/office/drawing/2014/main" id="{48A7643F-6205-4729-B35E-32D31E3B4B25}"/>
            </a:ext>
          </a:extLst>
        </xdr:cNvPr>
        <xdr:cNvSpPr/>
      </xdr:nvSpPr>
      <xdr:spPr>
        <a:xfrm>
          <a:off x="12763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161108</xdr:rowOff>
    </xdr:from>
    <xdr:to>
      <xdr:col>71</xdr:col>
      <xdr:colOff>177800</xdr:colOff>
      <xdr:row>36</xdr:row>
      <xdr:rowOff>157843</xdr:rowOff>
    </xdr:to>
    <xdr:cxnSp macro="">
      <xdr:nvCxnSpPr>
        <xdr:cNvPr id="247" name="直線コネクタ 246">
          <a:extLst>
            <a:ext uri="{FF2B5EF4-FFF2-40B4-BE49-F238E27FC236}">
              <a16:creationId xmlns:a16="http://schemas.microsoft.com/office/drawing/2014/main" id="{0E39DB41-0479-4908-81EC-333415F22FE7}"/>
            </a:ext>
          </a:extLst>
        </xdr:cNvPr>
        <xdr:cNvCxnSpPr/>
      </xdr:nvCxnSpPr>
      <xdr:spPr>
        <a:xfrm flipV="1">
          <a:off x="12814300" y="6161858"/>
          <a:ext cx="889000" cy="1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18EF4C6C-9E5B-4267-A7B1-955879D4C46F}"/>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93DB2CCC-5857-4E94-B8B6-6BE29FCC981B}"/>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51E218C4-FE9A-43C9-8848-E5087A11F731}"/>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68187DD0-C932-46D3-A7EB-A33D1B832084}"/>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52087</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3594879F-E2AA-454A-A609-B7A51460C759}"/>
            </a:ext>
          </a:extLst>
        </xdr:cNvPr>
        <xdr:cNvSpPr txBox="1"/>
      </xdr:nvSpPr>
      <xdr:spPr>
        <a:xfrm>
          <a:off x="152660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159855</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780F5A64-E622-46C9-855E-D53AD00B8DD4}"/>
            </a:ext>
          </a:extLst>
        </xdr:cNvPr>
        <xdr:cNvSpPr txBox="1"/>
      </xdr:nvSpPr>
      <xdr:spPr>
        <a:xfrm>
          <a:off x="14389744" y="581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56985</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01A7BFEE-6413-42E1-96F1-4B4D3D1D740F}"/>
            </a:ext>
          </a:extLst>
        </xdr:cNvPr>
        <xdr:cNvSpPr txBox="1"/>
      </xdr:nvSpPr>
      <xdr:spPr>
        <a:xfrm>
          <a:off x="13500744" y="588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53720</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B9846742-660D-4614-97DD-29DA87303CA1}"/>
            </a:ext>
          </a:extLst>
        </xdr:cNvPr>
        <xdr:cNvSpPr txBox="1"/>
      </xdr:nvSpPr>
      <xdr:spPr>
        <a:xfrm>
          <a:off x="126117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ABD39533-3F0E-4091-B476-0B518F22DDD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00110F56-490B-4F02-8F97-0BA6303A805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DCAFB4BF-16BD-4793-8058-FF833B0ECEE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CE1AFADE-A71D-4A50-8801-A339DDF32D7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0454565E-0B87-47C9-86AE-3B497BF057D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536D6CEB-402A-4378-B362-6DE4951B019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1B957425-4C0E-4042-9958-3962A4A606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BC5C24E3-46B8-4500-8B67-F486C741D2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6DC58190-88F4-4AE3-BCCE-A1C45AEF05F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C59DFE51-77CC-40D9-80C1-271DB7F8D46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A8896C22-FE7D-484D-8D77-B231C71CCA6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1F28E499-D45B-4A6D-A945-99F67641FB9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29F26D34-B322-4500-B61E-399FB234890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269" name="テキスト ボックス 268">
          <a:extLst>
            <a:ext uri="{FF2B5EF4-FFF2-40B4-BE49-F238E27FC236}">
              <a16:creationId xmlns:a16="http://schemas.microsoft.com/office/drawing/2014/main" id="{674BD0ED-CA26-4CA1-A353-A7B192B0B0A1}"/>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04AD7378-9123-439E-B9FA-731459125FA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71" name="テキスト ボックス 270">
          <a:extLst>
            <a:ext uri="{FF2B5EF4-FFF2-40B4-BE49-F238E27FC236}">
              <a16:creationId xmlns:a16="http://schemas.microsoft.com/office/drawing/2014/main" id="{499374FF-99DE-4D4A-9863-089E2CCD4BDF}"/>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8421574F-703E-4641-9506-954163B1A92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273" name="テキスト ボックス 272">
          <a:extLst>
            <a:ext uri="{FF2B5EF4-FFF2-40B4-BE49-F238E27FC236}">
              <a16:creationId xmlns:a16="http://schemas.microsoft.com/office/drawing/2014/main" id="{0B972794-B189-4A4F-AC61-08948FC2E91D}"/>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E2D80C83-52F5-46E6-ACA6-1D529FA2446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275" name="テキスト ボックス 274">
          <a:extLst>
            <a:ext uri="{FF2B5EF4-FFF2-40B4-BE49-F238E27FC236}">
              <a16:creationId xmlns:a16="http://schemas.microsoft.com/office/drawing/2014/main" id="{56E9D644-1643-466C-82A0-C9BF3EE29D05}"/>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F29B8AD3-F23F-4F16-8535-E33DA10F283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277" name="テキスト ボックス 276">
          <a:extLst>
            <a:ext uri="{FF2B5EF4-FFF2-40B4-BE49-F238E27FC236}">
              <a16:creationId xmlns:a16="http://schemas.microsoft.com/office/drawing/2014/main" id="{C4DF8345-A589-4FF1-8EE0-137BE81787B2}"/>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6BBF1087-7CC5-4FEC-A905-0BE37F43A2E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279" name="直線コネクタ 278">
          <a:extLst>
            <a:ext uri="{FF2B5EF4-FFF2-40B4-BE49-F238E27FC236}">
              <a16:creationId xmlns:a16="http://schemas.microsoft.com/office/drawing/2014/main" id="{758882E0-7F1F-4944-B1D6-46B7ABBF7E23}"/>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280" name="【一般廃棄物処理施設】&#10;一人当たり有形固定資産（償却資産）額最小値テキスト">
          <a:extLst>
            <a:ext uri="{FF2B5EF4-FFF2-40B4-BE49-F238E27FC236}">
              <a16:creationId xmlns:a16="http://schemas.microsoft.com/office/drawing/2014/main" id="{FC752018-2599-47BB-8BC3-798234220D10}"/>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281" name="直線コネクタ 280">
          <a:extLst>
            <a:ext uri="{FF2B5EF4-FFF2-40B4-BE49-F238E27FC236}">
              <a16:creationId xmlns:a16="http://schemas.microsoft.com/office/drawing/2014/main" id="{66314017-B090-42E6-B74B-22BDD98F2042}"/>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282" name="【一般廃棄物処理施設】&#10;一人当たり有形固定資産（償却資産）額最大値テキスト">
          <a:extLst>
            <a:ext uri="{FF2B5EF4-FFF2-40B4-BE49-F238E27FC236}">
              <a16:creationId xmlns:a16="http://schemas.microsoft.com/office/drawing/2014/main" id="{53ECE5A1-2CD7-404F-9CD9-6ABFE48B071B}"/>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283" name="直線コネクタ 282">
          <a:extLst>
            <a:ext uri="{FF2B5EF4-FFF2-40B4-BE49-F238E27FC236}">
              <a16:creationId xmlns:a16="http://schemas.microsoft.com/office/drawing/2014/main" id="{10B3D905-E231-4569-B06B-1078E2A4B30B}"/>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3CEA13B1-D24D-418A-81D9-817D1CDA421B}"/>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285" name="フローチャート: 判断 284">
          <a:extLst>
            <a:ext uri="{FF2B5EF4-FFF2-40B4-BE49-F238E27FC236}">
              <a16:creationId xmlns:a16="http://schemas.microsoft.com/office/drawing/2014/main" id="{AF544856-AF48-4593-8269-3F8C01B90B07}"/>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286" name="フローチャート: 判断 285">
          <a:extLst>
            <a:ext uri="{FF2B5EF4-FFF2-40B4-BE49-F238E27FC236}">
              <a16:creationId xmlns:a16="http://schemas.microsoft.com/office/drawing/2014/main" id="{183FE644-1AE4-419C-8CD3-1871D05F2EAF}"/>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287" name="フローチャート: 判断 286">
          <a:extLst>
            <a:ext uri="{FF2B5EF4-FFF2-40B4-BE49-F238E27FC236}">
              <a16:creationId xmlns:a16="http://schemas.microsoft.com/office/drawing/2014/main" id="{CAA66302-46F8-43B6-B62A-865C6387CFE9}"/>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288" name="フローチャート: 判断 287">
          <a:extLst>
            <a:ext uri="{FF2B5EF4-FFF2-40B4-BE49-F238E27FC236}">
              <a16:creationId xmlns:a16="http://schemas.microsoft.com/office/drawing/2014/main" id="{71E7C2A4-B6B8-439B-B16A-1D14FC4BEFA4}"/>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289" name="フローチャート: 判断 288">
          <a:extLst>
            <a:ext uri="{FF2B5EF4-FFF2-40B4-BE49-F238E27FC236}">
              <a16:creationId xmlns:a16="http://schemas.microsoft.com/office/drawing/2014/main" id="{A5BAB82C-DD68-4524-AAC2-1B99CB7ACD24}"/>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53A4453D-534E-4B3E-A8D9-BAAC5BAED44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61A60CB7-C3AD-40F8-A7B2-2FECD9262C4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F63D9AB7-2BB0-4C4F-BC4C-1282A1AEBBB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C08966B0-4838-45EB-961B-CFBA295AD55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3F73A047-EE00-4C94-B250-A81F468478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123785</xdr:rowOff>
    </xdr:from>
    <xdr:to>
      <xdr:col>116</xdr:col>
      <xdr:colOff>114300</xdr:colOff>
      <xdr:row>42</xdr:row>
      <xdr:rowOff>53935</xdr:rowOff>
    </xdr:to>
    <xdr:sp macro="" textlink="">
      <xdr:nvSpPr>
        <xdr:cNvPr id="295" name="楕円 294">
          <a:extLst>
            <a:ext uri="{FF2B5EF4-FFF2-40B4-BE49-F238E27FC236}">
              <a16:creationId xmlns:a16="http://schemas.microsoft.com/office/drawing/2014/main" id="{D3BC06C4-EBFB-4B1F-A78F-677EA199C9D6}"/>
            </a:ext>
          </a:extLst>
        </xdr:cNvPr>
        <xdr:cNvSpPr/>
      </xdr:nvSpPr>
      <xdr:spPr>
        <a:xfrm>
          <a:off x="22110700" y="715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99010" cy="259045"/>
    <xdr:sp macro="" textlink="">
      <xdr:nvSpPr>
        <xdr:cNvPr id="296" name="【一般廃棄物処理施設】&#10;一人当たり有形固定資産（償却資産）額該当値テキスト">
          <a:extLst>
            <a:ext uri="{FF2B5EF4-FFF2-40B4-BE49-F238E27FC236}">
              <a16:creationId xmlns:a16="http://schemas.microsoft.com/office/drawing/2014/main" id="{60745F68-A1FD-48AD-94BF-1059AAFEF910}"/>
            </a:ext>
          </a:extLst>
        </xdr:cNvPr>
        <xdr:cNvSpPr txBox="1"/>
      </xdr:nvSpPr>
      <xdr:spPr>
        <a:xfrm>
          <a:off x="22199600" y="710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124519</xdr:rowOff>
    </xdr:from>
    <xdr:to>
      <xdr:col>112</xdr:col>
      <xdr:colOff>38100</xdr:colOff>
      <xdr:row>42</xdr:row>
      <xdr:rowOff>54669</xdr:rowOff>
    </xdr:to>
    <xdr:sp macro="" textlink="">
      <xdr:nvSpPr>
        <xdr:cNvPr id="297" name="楕円 296">
          <a:extLst>
            <a:ext uri="{FF2B5EF4-FFF2-40B4-BE49-F238E27FC236}">
              <a16:creationId xmlns:a16="http://schemas.microsoft.com/office/drawing/2014/main" id="{92BA85D7-134B-48AA-8766-FCE8E8717E02}"/>
            </a:ext>
          </a:extLst>
        </xdr:cNvPr>
        <xdr:cNvSpPr/>
      </xdr:nvSpPr>
      <xdr:spPr>
        <a:xfrm>
          <a:off x="21272500" y="7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3135</xdr:rowOff>
    </xdr:from>
    <xdr:to>
      <xdr:col>116</xdr:col>
      <xdr:colOff>63500</xdr:colOff>
      <xdr:row>42</xdr:row>
      <xdr:rowOff>3869</xdr:rowOff>
    </xdr:to>
    <xdr:cxnSp macro="">
      <xdr:nvCxnSpPr>
        <xdr:cNvPr id="298" name="直線コネクタ 297">
          <a:extLst>
            <a:ext uri="{FF2B5EF4-FFF2-40B4-BE49-F238E27FC236}">
              <a16:creationId xmlns:a16="http://schemas.microsoft.com/office/drawing/2014/main" id="{8A636C48-473B-4251-8513-5AB65057493B}"/>
            </a:ext>
          </a:extLst>
        </xdr:cNvPr>
        <xdr:cNvCxnSpPr/>
      </xdr:nvCxnSpPr>
      <xdr:spPr>
        <a:xfrm flipV="1">
          <a:off x="21323300" y="7204035"/>
          <a:ext cx="838200" cy="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126233</xdr:rowOff>
    </xdr:from>
    <xdr:to>
      <xdr:col>107</xdr:col>
      <xdr:colOff>101600</xdr:colOff>
      <xdr:row>42</xdr:row>
      <xdr:rowOff>56383</xdr:rowOff>
    </xdr:to>
    <xdr:sp macro="" textlink="">
      <xdr:nvSpPr>
        <xdr:cNvPr id="299" name="楕円 298">
          <a:extLst>
            <a:ext uri="{FF2B5EF4-FFF2-40B4-BE49-F238E27FC236}">
              <a16:creationId xmlns:a16="http://schemas.microsoft.com/office/drawing/2014/main" id="{A2153B93-8E4F-4D98-9BB7-4E3D2354B32B}"/>
            </a:ext>
          </a:extLst>
        </xdr:cNvPr>
        <xdr:cNvSpPr/>
      </xdr:nvSpPr>
      <xdr:spPr>
        <a:xfrm>
          <a:off x="20383500" y="715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3869</xdr:rowOff>
    </xdr:from>
    <xdr:to>
      <xdr:col>111</xdr:col>
      <xdr:colOff>177800</xdr:colOff>
      <xdr:row>42</xdr:row>
      <xdr:rowOff>5583</xdr:rowOff>
    </xdr:to>
    <xdr:cxnSp macro="">
      <xdr:nvCxnSpPr>
        <xdr:cNvPr id="300" name="直線コネクタ 299">
          <a:extLst>
            <a:ext uri="{FF2B5EF4-FFF2-40B4-BE49-F238E27FC236}">
              <a16:creationId xmlns:a16="http://schemas.microsoft.com/office/drawing/2014/main" id="{BA2FA987-7C5A-4A8D-B256-EA8CE7865A79}"/>
            </a:ext>
          </a:extLst>
        </xdr:cNvPr>
        <xdr:cNvCxnSpPr/>
      </xdr:nvCxnSpPr>
      <xdr:spPr>
        <a:xfrm flipV="1">
          <a:off x="20434300" y="7204769"/>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126434</xdr:rowOff>
    </xdr:from>
    <xdr:to>
      <xdr:col>102</xdr:col>
      <xdr:colOff>165100</xdr:colOff>
      <xdr:row>42</xdr:row>
      <xdr:rowOff>56584</xdr:rowOff>
    </xdr:to>
    <xdr:sp macro="" textlink="">
      <xdr:nvSpPr>
        <xdr:cNvPr id="301" name="楕円 300">
          <a:extLst>
            <a:ext uri="{FF2B5EF4-FFF2-40B4-BE49-F238E27FC236}">
              <a16:creationId xmlns:a16="http://schemas.microsoft.com/office/drawing/2014/main" id="{6ECAB471-3031-4A5D-A6DD-92FC82F70526}"/>
            </a:ext>
          </a:extLst>
        </xdr:cNvPr>
        <xdr:cNvSpPr/>
      </xdr:nvSpPr>
      <xdr:spPr>
        <a:xfrm>
          <a:off x="19494500" y="71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5583</xdr:rowOff>
    </xdr:from>
    <xdr:to>
      <xdr:col>107</xdr:col>
      <xdr:colOff>50800</xdr:colOff>
      <xdr:row>42</xdr:row>
      <xdr:rowOff>5784</xdr:rowOff>
    </xdr:to>
    <xdr:cxnSp macro="">
      <xdr:nvCxnSpPr>
        <xdr:cNvPr id="302" name="直線コネクタ 301">
          <a:extLst>
            <a:ext uri="{FF2B5EF4-FFF2-40B4-BE49-F238E27FC236}">
              <a16:creationId xmlns:a16="http://schemas.microsoft.com/office/drawing/2014/main" id="{99D893D2-0CDA-4051-B833-74099B61AE22}"/>
            </a:ext>
          </a:extLst>
        </xdr:cNvPr>
        <xdr:cNvCxnSpPr/>
      </xdr:nvCxnSpPr>
      <xdr:spPr>
        <a:xfrm flipV="1">
          <a:off x="19545300" y="7206483"/>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137033</xdr:rowOff>
    </xdr:from>
    <xdr:to>
      <xdr:col>98</xdr:col>
      <xdr:colOff>38100</xdr:colOff>
      <xdr:row>42</xdr:row>
      <xdr:rowOff>67183</xdr:rowOff>
    </xdr:to>
    <xdr:sp macro="" textlink="">
      <xdr:nvSpPr>
        <xdr:cNvPr id="303" name="楕円 302">
          <a:extLst>
            <a:ext uri="{FF2B5EF4-FFF2-40B4-BE49-F238E27FC236}">
              <a16:creationId xmlns:a16="http://schemas.microsoft.com/office/drawing/2014/main" id="{19885B52-1CF3-481D-816A-BB4C05B7D7DE}"/>
            </a:ext>
          </a:extLst>
        </xdr:cNvPr>
        <xdr:cNvSpPr/>
      </xdr:nvSpPr>
      <xdr:spPr>
        <a:xfrm>
          <a:off x="18605500" y="71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5784</xdr:rowOff>
    </xdr:from>
    <xdr:to>
      <xdr:col>102</xdr:col>
      <xdr:colOff>114300</xdr:colOff>
      <xdr:row>42</xdr:row>
      <xdr:rowOff>16383</xdr:rowOff>
    </xdr:to>
    <xdr:cxnSp macro="">
      <xdr:nvCxnSpPr>
        <xdr:cNvPr id="304" name="直線コネクタ 303">
          <a:extLst>
            <a:ext uri="{FF2B5EF4-FFF2-40B4-BE49-F238E27FC236}">
              <a16:creationId xmlns:a16="http://schemas.microsoft.com/office/drawing/2014/main" id="{D13F88F1-E3BC-413E-9E07-C292F2F96417}"/>
            </a:ext>
          </a:extLst>
        </xdr:cNvPr>
        <xdr:cNvCxnSpPr/>
      </xdr:nvCxnSpPr>
      <xdr:spPr>
        <a:xfrm flipV="1">
          <a:off x="18656300" y="7206684"/>
          <a:ext cx="889000" cy="1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305" name="n_1aveValue【一般廃棄物処理施設】&#10;一人当たり有形固定資産（償却資産）額">
          <a:extLst>
            <a:ext uri="{FF2B5EF4-FFF2-40B4-BE49-F238E27FC236}">
              <a16:creationId xmlns:a16="http://schemas.microsoft.com/office/drawing/2014/main" id="{7CF0DEEB-FFB4-49F2-A704-BBDC1E63CD51}"/>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306" name="n_2aveValue【一般廃棄物処理施設】&#10;一人当たり有形固定資産（償却資産）額">
          <a:extLst>
            <a:ext uri="{FF2B5EF4-FFF2-40B4-BE49-F238E27FC236}">
              <a16:creationId xmlns:a16="http://schemas.microsoft.com/office/drawing/2014/main" id="{BBEA8619-F22E-46C2-9D52-4D308172D55C}"/>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307" name="n_3aveValue【一般廃棄物処理施設】&#10;一人当たり有形固定資産（償却資産）額">
          <a:extLst>
            <a:ext uri="{FF2B5EF4-FFF2-40B4-BE49-F238E27FC236}">
              <a16:creationId xmlns:a16="http://schemas.microsoft.com/office/drawing/2014/main" id="{7463559C-F7DB-42F7-AF28-CB9E27BD4519}"/>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308" name="n_4aveValue【一般廃棄物処理施設】&#10;一人当たり有形固定資産（償却資産）額">
          <a:extLst>
            <a:ext uri="{FF2B5EF4-FFF2-40B4-BE49-F238E27FC236}">
              <a16:creationId xmlns:a16="http://schemas.microsoft.com/office/drawing/2014/main" id="{B096AEAF-2CE4-4FA5-9C9C-2943FE181E38}"/>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45796</xdr:rowOff>
    </xdr:from>
    <xdr:ext cx="599010" cy="259045"/>
    <xdr:sp macro="" textlink="">
      <xdr:nvSpPr>
        <xdr:cNvPr id="309" name="n_1mainValue【一般廃棄物処理施設】&#10;一人当たり有形固定資産（償却資産）額">
          <a:extLst>
            <a:ext uri="{FF2B5EF4-FFF2-40B4-BE49-F238E27FC236}">
              <a16:creationId xmlns:a16="http://schemas.microsoft.com/office/drawing/2014/main" id="{D3E62681-888E-4426-B8D8-E897AA661812}"/>
            </a:ext>
          </a:extLst>
        </xdr:cNvPr>
        <xdr:cNvSpPr txBox="1"/>
      </xdr:nvSpPr>
      <xdr:spPr>
        <a:xfrm>
          <a:off x="21011095" y="7246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72910</xdr:rowOff>
    </xdr:from>
    <xdr:ext cx="599010" cy="259045"/>
    <xdr:sp macro="" textlink="">
      <xdr:nvSpPr>
        <xdr:cNvPr id="310" name="n_2mainValue【一般廃棄物処理施設】&#10;一人当たり有形固定資産（償却資産）額">
          <a:extLst>
            <a:ext uri="{FF2B5EF4-FFF2-40B4-BE49-F238E27FC236}">
              <a16:creationId xmlns:a16="http://schemas.microsoft.com/office/drawing/2014/main" id="{803B0CB4-5620-40A7-92F0-BCCFBCC349A6}"/>
            </a:ext>
          </a:extLst>
        </xdr:cNvPr>
        <xdr:cNvSpPr txBox="1"/>
      </xdr:nvSpPr>
      <xdr:spPr>
        <a:xfrm>
          <a:off x="20134795" y="693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73111</xdr:rowOff>
    </xdr:from>
    <xdr:ext cx="599010" cy="259045"/>
    <xdr:sp macro="" textlink="">
      <xdr:nvSpPr>
        <xdr:cNvPr id="311" name="n_3mainValue【一般廃棄物処理施設】&#10;一人当たり有形固定資産（償却資産）額">
          <a:extLst>
            <a:ext uri="{FF2B5EF4-FFF2-40B4-BE49-F238E27FC236}">
              <a16:creationId xmlns:a16="http://schemas.microsoft.com/office/drawing/2014/main" id="{1340809F-2AE1-4BCF-9DDA-33AFF3293B64}"/>
            </a:ext>
          </a:extLst>
        </xdr:cNvPr>
        <xdr:cNvSpPr txBox="1"/>
      </xdr:nvSpPr>
      <xdr:spPr>
        <a:xfrm>
          <a:off x="19245795" y="6931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58310</xdr:rowOff>
    </xdr:from>
    <xdr:ext cx="599010" cy="259045"/>
    <xdr:sp macro="" textlink="">
      <xdr:nvSpPr>
        <xdr:cNvPr id="312" name="n_4mainValue【一般廃棄物処理施設】&#10;一人当たり有形固定資産（償却資産）額">
          <a:extLst>
            <a:ext uri="{FF2B5EF4-FFF2-40B4-BE49-F238E27FC236}">
              <a16:creationId xmlns:a16="http://schemas.microsoft.com/office/drawing/2014/main" id="{7E4CE187-EBBA-4B20-9A4E-C4E11DC142AC}"/>
            </a:ext>
          </a:extLst>
        </xdr:cNvPr>
        <xdr:cNvSpPr txBox="1"/>
      </xdr:nvSpPr>
      <xdr:spPr>
        <a:xfrm>
          <a:off x="18356795" y="725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B96D22F2-304A-4445-BE46-B0834BE077C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88497427-008E-40DE-868E-DC0F12082A9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186A712B-F779-479D-A6B5-B30387CB03C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662D157F-8D76-49F4-A0A9-1BAECC4EFAA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7E2ABDCD-917C-44FC-9E89-7626A97C11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4618C62B-90AD-4F52-BBDD-854263DE040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53DF22EC-BC72-4129-B943-67AFDD2008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5B25F97F-3C34-48C8-9915-E2CF4C4482D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2F4D4E32-61B8-4E57-A240-E17E3576EF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E4691EB7-7E37-4256-8C69-2F38BCEB582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6869F55E-6F7C-4512-9EE2-E0EAF22686A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4" name="直線コネクタ 323">
          <a:extLst>
            <a:ext uri="{FF2B5EF4-FFF2-40B4-BE49-F238E27FC236}">
              <a16:creationId xmlns:a16="http://schemas.microsoft.com/office/drawing/2014/main" id="{D3EB26EB-050B-41DD-A988-FB4E64805AE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5" name="テキスト ボックス 324">
          <a:extLst>
            <a:ext uri="{FF2B5EF4-FFF2-40B4-BE49-F238E27FC236}">
              <a16:creationId xmlns:a16="http://schemas.microsoft.com/office/drawing/2014/main" id="{6E27A251-38CC-44A0-99ED-D58B9689454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6" name="直線コネクタ 325">
          <a:extLst>
            <a:ext uri="{FF2B5EF4-FFF2-40B4-BE49-F238E27FC236}">
              <a16:creationId xmlns:a16="http://schemas.microsoft.com/office/drawing/2014/main" id="{0D7D2910-7D3C-4120-9D24-C7C50DD5D83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7" name="テキスト ボックス 326">
          <a:extLst>
            <a:ext uri="{FF2B5EF4-FFF2-40B4-BE49-F238E27FC236}">
              <a16:creationId xmlns:a16="http://schemas.microsoft.com/office/drawing/2014/main" id="{08ECF871-59DD-480A-977C-7FD8C77EEFA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8" name="直線コネクタ 327">
          <a:extLst>
            <a:ext uri="{FF2B5EF4-FFF2-40B4-BE49-F238E27FC236}">
              <a16:creationId xmlns:a16="http://schemas.microsoft.com/office/drawing/2014/main" id="{6B5A0E51-10E4-4C95-A27B-F94333C6017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9" name="テキスト ボックス 328">
          <a:extLst>
            <a:ext uri="{FF2B5EF4-FFF2-40B4-BE49-F238E27FC236}">
              <a16:creationId xmlns:a16="http://schemas.microsoft.com/office/drawing/2014/main" id="{4310B338-B0A8-416D-9A0B-02DF5DDF8D4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0" name="直線コネクタ 329">
          <a:extLst>
            <a:ext uri="{FF2B5EF4-FFF2-40B4-BE49-F238E27FC236}">
              <a16:creationId xmlns:a16="http://schemas.microsoft.com/office/drawing/2014/main" id="{8895899C-2D16-4664-88C2-1EF23284139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1" name="テキスト ボックス 330">
          <a:extLst>
            <a:ext uri="{FF2B5EF4-FFF2-40B4-BE49-F238E27FC236}">
              <a16:creationId xmlns:a16="http://schemas.microsoft.com/office/drawing/2014/main" id="{F2337781-5419-4F28-84A5-CA0CDD6C754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2" name="直線コネクタ 331">
          <a:extLst>
            <a:ext uri="{FF2B5EF4-FFF2-40B4-BE49-F238E27FC236}">
              <a16:creationId xmlns:a16="http://schemas.microsoft.com/office/drawing/2014/main" id="{E89ED7B8-6BF0-475E-B6A7-B60984B621C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3" name="テキスト ボックス 332">
          <a:extLst>
            <a:ext uri="{FF2B5EF4-FFF2-40B4-BE49-F238E27FC236}">
              <a16:creationId xmlns:a16="http://schemas.microsoft.com/office/drawing/2014/main" id="{06521A4E-9C39-4687-A58E-1B1C3C7B81C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B9417F0C-1B54-4C09-A1BC-D43A278D7F9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5" name="テキスト ボックス 334">
          <a:extLst>
            <a:ext uri="{FF2B5EF4-FFF2-40B4-BE49-F238E27FC236}">
              <a16:creationId xmlns:a16="http://schemas.microsoft.com/office/drawing/2014/main" id="{41A06857-B3DC-46F2-82EC-F7551A331E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F364EC17-D81E-457E-B3B1-B339462427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337" name="直線コネクタ 336">
          <a:extLst>
            <a:ext uri="{FF2B5EF4-FFF2-40B4-BE49-F238E27FC236}">
              <a16:creationId xmlns:a16="http://schemas.microsoft.com/office/drawing/2014/main" id="{64ECDEE7-C1D5-4735-9727-DBEC032D0B52}"/>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338" name="【保健センター・保健所】&#10;有形固定資産減価償却率最小値テキスト">
          <a:extLst>
            <a:ext uri="{FF2B5EF4-FFF2-40B4-BE49-F238E27FC236}">
              <a16:creationId xmlns:a16="http://schemas.microsoft.com/office/drawing/2014/main" id="{4E223F2B-269A-41C6-ABAB-22D44805CDAA}"/>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339" name="直線コネクタ 338">
          <a:extLst>
            <a:ext uri="{FF2B5EF4-FFF2-40B4-BE49-F238E27FC236}">
              <a16:creationId xmlns:a16="http://schemas.microsoft.com/office/drawing/2014/main" id="{12B8B32E-4401-43A7-9BA1-BCE964271027}"/>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340" name="【保健センター・保健所】&#10;有形固定資産減価償却率最大値テキスト">
          <a:extLst>
            <a:ext uri="{FF2B5EF4-FFF2-40B4-BE49-F238E27FC236}">
              <a16:creationId xmlns:a16="http://schemas.microsoft.com/office/drawing/2014/main" id="{5EBF65BB-9F91-4434-97E9-2972AAC0BD9A}"/>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341" name="直線コネクタ 340">
          <a:extLst>
            <a:ext uri="{FF2B5EF4-FFF2-40B4-BE49-F238E27FC236}">
              <a16:creationId xmlns:a16="http://schemas.microsoft.com/office/drawing/2014/main" id="{E47BF185-B8C5-4867-A8F0-1F787D6579D3}"/>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0C9AC6CA-96CD-493B-9B3B-6C1DD4BF2841}"/>
            </a:ext>
          </a:extLst>
        </xdr:cNvPr>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343" name="フローチャート: 判断 342">
          <a:extLst>
            <a:ext uri="{FF2B5EF4-FFF2-40B4-BE49-F238E27FC236}">
              <a16:creationId xmlns:a16="http://schemas.microsoft.com/office/drawing/2014/main" id="{D548B6C4-409D-4046-B9CB-B26EEEAB3BD2}"/>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344" name="フローチャート: 判断 343">
          <a:extLst>
            <a:ext uri="{FF2B5EF4-FFF2-40B4-BE49-F238E27FC236}">
              <a16:creationId xmlns:a16="http://schemas.microsoft.com/office/drawing/2014/main" id="{5C05F7F4-08AA-46BA-9105-AF515200946F}"/>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345" name="フローチャート: 判断 344">
          <a:extLst>
            <a:ext uri="{FF2B5EF4-FFF2-40B4-BE49-F238E27FC236}">
              <a16:creationId xmlns:a16="http://schemas.microsoft.com/office/drawing/2014/main" id="{CC82DF4E-5D0F-4C47-B39E-8B8AC3908CBC}"/>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346" name="フローチャート: 判断 345">
          <a:extLst>
            <a:ext uri="{FF2B5EF4-FFF2-40B4-BE49-F238E27FC236}">
              <a16:creationId xmlns:a16="http://schemas.microsoft.com/office/drawing/2014/main" id="{69A85546-2988-4DFF-BDE2-16336D8CA384}"/>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347" name="フローチャート: 判断 346">
          <a:extLst>
            <a:ext uri="{FF2B5EF4-FFF2-40B4-BE49-F238E27FC236}">
              <a16:creationId xmlns:a16="http://schemas.microsoft.com/office/drawing/2014/main" id="{84952A2A-39C5-4E09-8BDD-11CF7C6BDED8}"/>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2E530A50-00C1-4626-9BE5-B13FC07A220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3C7FD396-F675-47D6-96A4-C3CAB9CA86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84CFBAB6-C9DE-4606-B254-80A2C52AC80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A2BC3320-1F74-4518-B8D4-A2A2FF04E8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65809C70-5FA9-429E-9940-EF7C286AD4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147320</xdr:rowOff>
    </xdr:from>
    <xdr:to>
      <xdr:col>85</xdr:col>
      <xdr:colOff>177800</xdr:colOff>
      <xdr:row>59</xdr:row>
      <xdr:rowOff>77470</xdr:rowOff>
    </xdr:to>
    <xdr:sp macro="" textlink="">
      <xdr:nvSpPr>
        <xdr:cNvPr id="353" name="楕円 352">
          <a:extLst>
            <a:ext uri="{FF2B5EF4-FFF2-40B4-BE49-F238E27FC236}">
              <a16:creationId xmlns:a16="http://schemas.microsoft.com/office/drawing/2014/main" id="{592311A8-C2A6-472F-806D-566C6533B4AF}"/>
            </a:ext>
          </a:extLst>
        </xdr:cNvPr>
        <xdr:cNvSpPr/>
      </xdr:nvSpPr>
      <xdr:spPr>
        <a:xfrm>
          <a:off x="162687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170197</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8AA8A719-53C3-41D3-B040-96276E6FF2F1}"/>
            </a:ext>
          </a:extLst>
        </xdr:cNvPr>
        <xdr:cNvSpPr txBox="1"/>
      </xdr:nvSpPr>
      <xdr:spPr>
        <a:xfrm>
          <a:off x="16357600"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95885</xdr:rowOff>
    </xdr:from>
    <xdr:to>
      <xdr:col>81</xdr:col>
      <xdr:colOff>101600</xdr:colOff>
      <xdr:row>59</xdr:row>
      <xdr:rowOff>26035</xdr:rowOff>
    </xdr:to>
    <xdr:sp macro="" textlink="">
      <xdr:nvSpPr>
        <xdr:cNvPr id="355" name="楕円 354">
          <a:extLst>
            <a:ext uri="{FF2B5EF4-FFF2-40B4-BE49-F238E27FC236}">
              <a16:creationId xmlns:a16="http://schemas.microsoft.com/office/drawing/2014/main" id="{C30DB711-088A-40E9-B9FA-CE505151E61C}"/>
            </a:ext>
          </a:extLst>
        </xdr:cNvPr>
        <xdr:cNvSpPr/>
      </xdr:nvSpPr>
      <xdr:spPr>
        <a:xfrm>
          <a:off x="15430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146685</xdr:rowOff>
    </xdr:from>
    <xdr:to>
      <xdr:col>85</xdr:col>
      <xdr:colOff>127000</xdr:colOff>
      <xdr:row>59</xdr:row>
      <xdr:rowOff>26670</xdr:rowOff>
    </xdr:to>
    <xdr:cxnSp macro="">
      <xdr:nvCxnSpPr>
        <xdr:cNvPr id="356" name="直線コネクタ 355">
          <a:extLst>
            <a:ext uri="{FF2B5EF4-FFF2-40B4-BE49-F238E27FC236}">
              <a16:creationId xmlns:a16="http://schemas.microsoft.com/office/drawing/2014/main" id="{864066E4-D0F5-4727-ABD0-58D9E3D0586C}"/>
            </a:ext>
          </a:extLst>
        </xdr:cNvPr>
        <xdr:cNvCxnSpPr/>
      </xdr:nvCxnSpPr>
      <xdr:spPr>
        <a:xfrm>
          <a:off x="15481300" y="1009078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44450</xdr:rowOff>
    </xdr:from>
    <xdr:to>
      <xdr:col>76</xdr:col>
      <xdr:colOff>165100</xdr:colOff>
      <xdr:row>58</xdr:row>
      <xdr:rowOff>146050</xdr:rowOff>
    </xdr:to>
    <xdr:sp macro="" textlink="">
      <xdr:nvSpPr>
        <xdr:cNvPr id="357" name="楕円 356">
          <a:extLst>
            <a:ext uri="{FF2B5EF4-FFF2-40B4-BE49-F238E27FC236}">
              <a16:creationId xmlns:a16="http://schemas.microsoft.com/office/drawing/2014/main" id="{26891043-189B-4FF9-855F-9A85894A4881}"/>
            </a:ext>
          </a:extLst>
        </xdr:cNvPr>
        <xdr:cNvSpPr/>
      </xdr:nvSpPr>
      <xdr:spPr>
        <a:xfrm>
          <a:off x="14541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95250</xdr:rowOff>
    </xdr:from>
    <xdr:to>
      <xdr:col>81</xdr:col>
      <xdr:colOff>50800</xdr:colOff>
      <xdr:row>58</xdr:row>
      <xdr:rowOff>146685</xdr:rowOff>
    </xdr:to>
    <xdr:cxnSp macro="">
      <xdr:nvCxnSpPr>
        <xdr:cNvPr id="358" name="直線コネクタ 357">
          <a:extLst>
            <a:ext uri="{FF2B5EF4-FFF2-40B4-BE49-F238E27FC236}">
              <a16:creationId xmlns:a16="http://schemas.microsoft.com/office/drawing/2014/main" id="{58E70805-F2BB-4257-80EE-C8057FD215AE}"/>
            </a:ext>
          </a:extLst>
        </xdr:cNvPr>
        <xdr:cNvCxnSpPr/>
      </xdr:nvCxnSpPr>
      <xdr:spPr>
        <a:xfrm>
          <a:off x="14592300" y="100393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111125</xdr:rowOff>
    </xdr:from>
    <xdr:to>
      <xdr:col>72</xdr:col>
      <xdr:colOff>38100</xdr:colOff>
      <xdr:row>59</xdr:row>
      <xdr:rowOff>41275</xdr:rowOff>
    </xdr:to>
    <xdr:sp macro="" textlink="">
      <xdr:nvSpPr>
        <xdr:cNvPr id="359" name="楕円 358">
          <a:extLst>
            <a:ext uri="{FF2B5EF4-FFF2-40B4-BE49-F238E27FC236}">
              <a16:creationId xmlns:a16="http://schemas.microsoft.com/office/drawing/2014/main" id="{FBB5C130-5D13-4730-AC25-3DFAE230A402}"/>
            </a:ext>
          </a:extLst>
        </xdr:cNvPr>
        <xdr:cNvSpPr/>
      </xdr:nvSpPr>
      <xdr:spPr>
        <a:xfrm>
          <a:off x="13652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95250</xdr:rowOff>
    </xdr:from>
    <xdr:to>
      <xdr:col>76</xdr:col>
      <xdr:colOff>114300</xdr:colOff>
      <xdr:row>58</xdr:row>
      <xdr:rowOff>161925</xdr:rowOff>
    </xdr:to>
    <xdr:cxnSp macro="">
      <xdr:nvCxnSpPr>
        <xdr:cNvPr id="360" name="直線コネクタ 359">
          <a:extLst>
            <a:ext uri="{FF2B5EF4-FFF2-40B4-BE49-F238E27FC236}">
              <a16:creationId xmlns:a16="http://schemas.microsoft.com/office/drawing/2014/main" id="{CF4E0F7C-BEC5-4103-AF0B-9AF5D5CEAC0D}"/>
            </a:ext>
          </a:extLst>
        </xdr:cNvPr>
        <xdr:cNvCxnSpPr/>
      </xdr:nvCxnSpPr>
      <xdr:spPr>
        <a:xfrm flipV="1">
          <a:off x="13703300" y="100393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92075</xdr:rowOff>
    </xdr:from>
    <xdr:to>
      <xdr:col>67</xdr:col>
      <xdr:colOff>101600</xdr:colOff>
      <xdr:row>59</xdr:row>
      <xdr:rowOff>22225</xdr:rowOff>
    </xdr:to>
    <xdr:sp macro="" textlink="">
      <xdr:nvSpPr>
        <xdr:cNvPr id="361" name="楕円 360">
          <a:extLst>
            <a:ext uri="{FF2B5EF4-FFF2-40B4-BE49-F238E27FC236}">
              <a16:creationId xmlns:a16="http://schemas.microsoft.com/office/drawing/2014/main" id="{B8B53716-B71E-4D37-924E-FAF829C8A0AD}"/>
            </a:ext>
          </a:extLst>
        </xdr:cNvPr>
        <xdr:cNvSpPr/>
      </xdr:nvSpPr>
      <xdr:spPr>
        <a:xfrm>
          <a:off x="12763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142875</xdr:rowOff>
    </xdr:from>
    <xdr:to>
      <xdr:col>71</xdr:col>
      <xdr:colOff>177800</xdr:colOff>
      <xdr:row>58</xdr:row>
      <xdr:rowOff>161925</xdr:rowOff>
    </xdr:to>
    <xdr:cxnSp macro="">
      <xdr:nvCxnSpPr>
        <xdr:cNvPr id="362" name="直線コネクタ 361">
          <a:extLst>
            <a:ext uri="{FF2B5EF4-FFF2-40B4-BE49-F238E27FC236}">
              <a16:creationId xmlns:a16="http://schemas.microsoft.com/office/drawing/2014/main" id="{5D67AECC-B3E5-4937-AB64-B4283EF6650B}"/>
            </a:ext>
          </a:extLst>
        </xdr:cNvPr>
        <xdr:cNvCxnSpPr/>
      </xdr:nvCxnSpPr>
      <xdr:spPr>
        <a:xfrm>
          <a:off x="12814300" y="100869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0366AFCD-EE52-4756-8D7C-20292124C05C}"/>
            </a:ext>
          </a:extLst>
        </xdr:cNvPr>
        <xdr:cNvSpPr txBox="1"/>
      </xdr:nvSpPr>
      <xdr:spPr>
        <a:xfrm>
          <a:off x="152660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A6D5F771-9FE3-4D9D-BCE2-B82A8E199CB7}"/>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ECEDD4B5-CC0E-4AC3-89AD-1138B0160A1A}"/>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00190A3C-361A-4DB9-B498-FCD60EDE4FE8}"/>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42562</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DF95E353-1FB8-4F3F-9F50-40C8567A00F6}"/>
            </a:ext>
          </a:extLst>
        </xdr:cNvPr>
        <xdr:cNvSpPr txBox="1"/>
      </xdr:nvSpPr>
      <xdr:spPr>
        <a:xfrm>
          <a:off x="152660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162577</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E5F12A19-89A7-4B1A-9844-D69C40FB4D3F}"/>
            </a:ext>
          </a:extLst>
        </xdr:cNvPr>
        <xdr:cNvSpPr txBox="1"/>
      </xdr:nvSpPr>
      <xdr:spPr>
        <a:xfrm>
          <a:off x="143897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57802</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E1AA22B0-B08B-4C7E-B0A9-53379A6E7266}"/>
            </a:ext>
          </a:extLst>
        </xdr:cNvPr>
        <xdr:cNvSpPr txBox="1"/>
      </xdr:nvSpPr>
      <xdr:spPr>
        <a:xfrm>
          <a:off x="135007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13352</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9BD9C405-524C-4D71-9480-1FA2677AA797}"/>
            </a:ext>
          </a:extLst>
        </xdr:cNvPr>
        <xdr:cNvSpPr txBox="1"/>
      </xdr:nvSpPr>
      <xdr:spPr>
        <a:xfrm>
          <a:off x="126117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95EA9E10-A159-480F-8397-1F5EA841A6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51ADF007-D83D-444E-AF4F-F402C1AE8E8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77C3ED7A-7289-4961-80F6-0625C238E9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EC7DE414-3745-4DF5-A8C9-72D73DD158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B0A297B3-E3B6-4D71-9A4D-D0FA9B9F96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CAD7794B-0F7F-4C1C-AE40-32178610D0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A16C1A8F-A733-4B0B-BD46-FD7A2CB6498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5B0439FE-9A03-4171-89D0-A99EFB4EACD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EDF371D3-0714-4BD7-B494-A587EEFDAA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64DBFD83-861A-47AA-A5E3-C7F3E830DF2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1" name="直線コネクタ 380">
          <a:extLst>
            <a:ext uri="{FF2B5EF4-FFF2-40B4-BE49-F238E27FC236}">
              <a16:creationId xmlns:a16="http://schemas.microsoft.com/office/drawing/2014/main" id="{88328927-3777-4746-A756-D50B98AC7E3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2" name="テキスト ボックス 381">
          <a:extLst>
            <a:ext uri="{FF2B5EF4-FFF2-40B4-BE49-F238E27FC236}">
              <a16:creationId xmlns:a16="http://schemas.microsoft.com/office/drawing/2014/main" id="{F3E110FA-1C74-43BD-97E7-1209E403592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3" name="直線コネクタ 382">
          <a:extLst>
            <a:ext uri="{FF2B5EF4-FFF2-40B4-BE49-F238E27FC236}">
              <a16:creationId xmlns:a16="http://schemas.microsoft.com/office/drawing/2014/main" id="{ECCDECB2-C7B2-40B3-9E7A-E6549604EEF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4" name="テキスト ボックス 383">
          <a:extLst>
            <a:ext uri="{FF2B5EF4-FFF2-40B4-BE49-F238E27FC236}">
              <a16:creationId xmlns:a16="http://schemas.microsoft.com/office/drawing/2014/main" id="{FD0ABB24-1C5F-426A-B969-1A52F583FB2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5" name="直線コネクタ 384">
          <a:extLst>
            <a:ext uri="{FF2B5EF4-FFF2-40B4-BE49-F238E27FC236}">
              <a16:creationId xmlns:a16="http://schemas.microsoft.com/office/drawing/2014/main" id="{453D4EB6-5566-46CF-9772-36CADACD861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6" name="テキスト ボックス 385">
          <a:extLst>
            <a:ext uri="{FF2B5EF4-FFF2-40B4-BE49-F238E27FC236}">
              <a16:creationId xmlns:a16="http://schemas.microsoft.com/office/drawing/2014/main" id="{52389D23-8442-46EC-BB04-D5CDC3CA91A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7" name="直線コネクタ 386">
          <a:extLst>
            <a:ext uri="{FF2B5EF4-FFF2-40B4-BE49-F238E27FC236}">
              <a16:creationId xmlns:a16="http://schemas.microsoft.com/office/drawing/2014/main" id="{99A770E2-D6E9-433B-B77C-4EE5F6CD8F5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8" name="テキスト ボックス 387">
          <a:extLst>
            <a:ext uri="{FF2B5EF4-FFF2-40B4-BE49-F238E27FC236}">
              <a16:creationId xmlns:a16="http://schemas.microsoft.com/office/drawing/2014/main" id="{C5AA73A2-733D-4CB0-AD58-035B0BDB106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9" name="直線コネクタ 388">
          <a:extLst>
            <a:ext uri="{FF2B5EF4-FFF2-40B4-BE49-F238E27FC236}">
              <a16:creationId xmlns:a16="http://schemas.microsoft.com/office/drawing/2014/main" id="{E5A2D441-1F9B-4B93-B982-96C1D0DE3BD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0" name="テキスト ボックス 389">
          <a:extLst>
            <a:ext uri="{FF2B5EF4-FFF2-40B4-BE49-F238E27FC236}">
              <a16:creationId xmlns:a16="http://schemas.microsoft.com/office/drawing/2014/main" id="{3B322A58-3744-4291-A896-4340439CE12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2FAA16AB-C292-4C8D-B52D-D2F693035AE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A2A21F52-AC65-47A2-B270-855F494EB0F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4C53202A-711A-4B40-9397-B3A861376B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394" name="直線コネクタ 393">
          <a:extLst>
            <a:ext uri="{FF2B5EF4-FFF2-40B4-BE49-F238E27FC236}">
              <a16:creationId xmlns:a16="http://schemas.microsoft.com/office/drawing/2014/main" id="{8C7066AD-46B8-4720-AC5E-7409DA5E1074}"/>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02A0E4EC-B826-40DB-99CE-653AAFEFC441}"/>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396" name="直線コネクタ 395">
          <a:extLst>
            <a:ext uri="{FF2B5EF4-FFF2-40B4-BE49-F238E27FC236}">
              <a16:creationId xmlns:a16="http://schemas.microsoft.com/office/drawing/2014/main" id="{9C769AF8-44F6-43C3-B31D-4B5FCF08BB86}"/>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2BAC5819-C3DB-4822-9FB6-776ACC8043A9}"/>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398" name="直線コネクタ 397">
          <a:extLst>
            <a:ext uri="{FF2B5EF4-FFF2-40B4-BE49-F238E27FC236}">
              <a16:creationId xmlns:a16="http://schemas.microsoft.com/office/drawing/2014/main" id="{05CDBAAF-B265-4286-ACBC-4C9DD45A4CC4}"/>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203CEABA-C407-49B4-839D-379F74F0E657}"/>
            </a:ext>
          </a:extLst>
        </xdr:cNvPr>
        <xdr:cNvSpPr txBox="1"/>
      </xdr:nvSpPr>
      <xdr:spPr>
        <a:xfrm>
          <a:off x="22199600" y="10656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00" name="フローチャート: 判断 399">
          <a:extLst>
            <a:ext uri="{FF2B5EF4-FFF2-40B4-BE49-F238E27FC236}">
              <a16:creationId xmlns:a16="http://schemas.microsoft.com/office/drawing/2014/main" id="{5E7DD5D1-F6A5-46AA-9078-FED9E500DDA1}"/>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01" name="フローチャート: 判断 400">
          <a:extLst>
            <a:ext uri="{FF2B5EF4-FFF2-40B4-BE49-F238E27FC236}">
              <a16:creationId xmlns:a16="http://schemas.microsoft.com/office/drawing/2014/main" id="{B75F5FD4-E08E-442F-A8C0-AB3654BADA28}"/>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02" name="フローチャート: 判断 401">
          <a:extLst>
            <a:ext uri="{FF2B5EF4-FFF2-40B4-BE49-F238E27FC236}">
              <a16:creationId xmlns:a16="http://schemas.microsoft.com/office/drawing/2014/main" id="{9E222364-297C-411F-863A-34C53DD950C1}"/>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403" name="フローチャート: 判断 402">
          <a:extLst>
            <a:ext uri="{FF2B5EF4-FFF2-40B4-BE49-F238E27FC236}">
              <a16:creationId xmlns:a16="http://schemas.microsoft.com/office/drawing/2014/main" id="{6C2155D3-9536-49B1-BDF1-D9936E1B33A2}"/>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04" name="フローチャート: 判断 403">
          <a:extLst>
            <a:ext uri="{FF2B5EF4-FFF2-40B4-BE49-F238E27FC236}">
              <a16:creationId xmlns:a16="http://schemas.microsoft.com/office/drawing/2014/main" id="{CEA76A0C-B39B-4BCF-A647-D884F83C28B9}"/>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B7D52703-9F17-4E9D-8AA3-5356758057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A7D08790-8728-4F4C-8F80-FA7D6EE112E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98A724A4-07AD-47B3-B97D-C3BDE5DDEB4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7CD9E35F-0167-4410-A1CB-BD72CF71826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E2D59B40-9123-4E64-9F7A-13746DEC63A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58420</xdr:rowOff>
    </xdr:from>
    <xdr:to>
      <xdr:col>116</xdr:col>
      <xdr:colOff>114300</xdr:colOff>
      <xdr:row>61</xdr:row>
      <xdr:rowOff>160020</xdr:rowOff>
    </xdr:to>
    <xdr:sp macro="" textlink="">
      <xdr:nvSpPr>
        <xdr:cNvPr id="410" name="楕円 409">
          <a:extLst>
            <a:ext uri="{FF2B5EF4-FFF2-40B4-BE49-F238E27FC236}">
              <a16:creationId xmlns:a16="http://schemas.microsoft.com/office/drawing/2014/main" id="{4650AFEF-4719-4063-9584-DE01587E4F86}"/>
            </a:ext>
          </a:extLst>
        </xdr:cNvPr>
        <xdr:cNvSpPr/>
      </xdr:nvSpPr>
      <xdr:spPr>
        <a:xfrm>
          <a:off x="221107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81297</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13027BB3-E4ED-494B-B818-AAF95E771DCE}"/>
            </a:ext>
          </a:extLst>
        </xdr:cNvPr>
        <xdr:cNvSpPr txBox="1"/>
      </xdr:nvSpPr>
      <xdr:spPr>
        <a:xfrm>
          <a:off x="22199600" y="1036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67310</xdr:rowOff>
    </xdr:from>
    <xdr:to>
      <xdr:col>112</xdr:col>
      <xdr:colOff>38100</xdr:colOff>
      <xdr:row>61</xdr:row>
      <xdr:rowOff>168910</xdr:rowOff>
    </xdr:to>
    <xdr:sp macro="" textlink="">
      <xdr:nvSpPr>
        <xdr:cNvPr id="412" name="楕円 411">
          <a:extLst>
            <a:ext uri="{FF2B5EF4-FFF2-40B4-BE49-F238E27FC236}">
              <a16:creationId xmlns:a16="http://schemas.microsoft.com/office/drawing/2014/main" id="{A3015AF4-B5D8-48AC-BD4C-0B2776091BA9}"/>
            </a:ext>
          </a:extLst>
        </xdr:cNvPr>
        <xdr:cNvSpPr/>
      </xdr:nvSpPr>
      <xdr:spPr>
        <a:xfrm>
          <a:off x="21272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109220</xdr:rowOff>
    </xdr:from>
    <xdr:to>
      <xdr:col>116</xdr:col>
      <xdr:colOff>63500</xdr:colOff>
      <xdr:row>61</xdr:row>
      <xdr:rowOff>118110</xdr:rowOff>
    </xdr:to>
    <xdr:cxnSp macro="">
      <xdr:nvCxnSpPr>
        <xdr:cNvPr id="413" name="直線コネクタ 412">
          <a:extLst>
            <a:ext uri="{FF2B5EF4-FFF2-40B4-BE49-F238E27FC236}">
              <a16:creationId xmlns:a16="http://schemas.microsoft.com/office/drawing/2014/main" id="{72283EDF-1D1E-4C4E-8DE6-CD6BE51D7B40}"/>
            </a:ext>
          </a:extLst>
        </xdr:cNvPr>
        <xdr:cNvCxnSpPr/>
      </xdr:nvCxnSpPr>
      <xdr:spPr>
        <a:xfrm flipV="1">
          <a:off x="21323300" y="1056767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73660</xdr:rowOff>
    </xdr:from>
    <xdr:to>
      <xdr:col>107</xdr:col>
      <xdr:colOff>101600</xdr:colOff>
      <xdr:row>62</xdr:row>
      <xdr:rowOff>3810</xdr:rowOff>
    </xdr:to>
    <xdr:sp macro="" textlink="">
      <xdr:nvSpPr>
        <xdr:cNvPr id="414" name="楕円 413">
          <a:extLst>
            <a:ext uri="{FF2B5EF4-FFF2-40B4-BE49-F238E27FC236}">
              <a16:creationId xmlns:a16="http://schemas.microsoft.com/office/drawing/2014/main" id="{36FB82AF-15D1-4D27-BB2D-2297974326AD}"/>
            </a:ext>
          </a:extLst>
        </xdr:cNvPr>
        <xdr:cNvSpPr/>
      </xdr:nvSpPr>
      <xdr:spPr>
        <a:xfrm>
          <a:off x="20383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118110</xdr:rowOff>
    </xdr:from>
    <xdr:to>
      <xdr:col>111</xdr:col>
      <xdr:colOff>177800</xdr:colOff>
      <xdr:row>61</xdr:row>
      <xdr:rowOff>124460</xdr:rowOff>
    </xdr:to>
    <xdr:cxnSp macro="">
      <xdr:nvCxnSpPr>
        <xdr:cNvPr id="415" name="直線コネクタ 414">
          <a:extLst>
            <a:ext uri="{FF2B5EF4-FFF2-40B4-BE49-F238E27FC236}">
              <a16:creationId xmlns:a16="http://schemas.microsoft.com/office/drawing/2014/main" id="{1144A34D-F343-4465-B9D4-843A07FAB86D}"/>
            </a:ext>
          </a:extLst>
        </xdr:cNvPr>
        <xdr:cNvCxnSpPr/>
      </xdr:nvCxnSpPr>
      <xdr:spPr>
        <a:xfrm flipV="1">
          <a:off x="20434300" y="1057656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416" name="楕円 415">
          <a:extLst>
            <a:ext uri="{FF2B5EF4-FFF2-40B4-BE49-F238E27FC236}">
              <a16:creationId xmlns:a16="http://schemas.microsoft.com/office/drawing/2014/main" id="{85DE6CAC-3E7C-4826-AFAE-598F3D852A6A}"/>
            </a:ext>
          </a:extLst>
        </xdr:cNvPr>
        <xdr:cNvSpPr/>
      </xdr:nvSpPr>
      <xdr:spPr>
        <a:xfrm>
          <a:off x="19494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124460</xdr:rowOff>
    </xdr:from>
    <xdr:to>
      <xdr:col>107</xdr:col>
      <xdr:colOff>50800</xdr:colOff>
      <xdr:row>61</xdr:row>
      <xdr:rowOff>133350</xdr:rowOff>
    </xdr:to>
    <xdr:cxnSp macro="">
      <xdr:nvCxnSpPr>
        <xdr:cNvPr id="417" name="直線コネクタ 416">
          <a:extLst>
            <a:ext uri="{FF2B5EF4-FFF2-40B4-BE49-F238E27FC236}">
              <a16:creationId xmlns:a16="http://schemas.microsoft.com/office/drawing/2014/main" id="{7B53F485-573A-4F1D-97F5-EA9CEB1563E7}"/>
            </a:ext>
          </a:extLst>
        </xdr:cNvPr>
        <xdr:cNvCxnSpPr/>
      </xdr:nvCxnSpPr>
      <xdr:spPr>
        <a:xfrm flipV="1">
          <a:off x="19545300" y="105829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86360</xdr:rowOff>
    </xdr:from>
    <xdr:to>
      <xdr:col>98</xdr:col>
      <xdr:colOff>38100</xdr:colOff>
      <xdr:row>62</xdr:row>
      <xdr:rowOff>16510</xdr:rowOff>
    </xdr:to>
    <xdr:sp macro="" textlink="">
      <xdr:nvSpPr>
        <xdr:cNvPr id="418" name="楕円 417">
          <a:extLst>
            <a:ext uri="{FF2B5EF4-FFF2-40B4-BE49-F238E27FC236}">
              <a16:creationId xmlns:a16="http://schemas.microsoft.com/office/drawing/2014/main" id="{EDD68684-5B80-4302-BCBD-16BADB3BEB2F}"/>
            </a:ext>
          </a:extLst>
        </xdr:cNvPr>
        <xdr:cNvSpPr/>
      </xdr:nvSpPr>
      <xdr:spPr>
        <a:xfrm>
          <a:off x="18605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133350</xdr:rowOff>
    </xdr:from>
    <xdr:to>
      <xdr:col>102</xdr:col>
      <xdr:colOff>114300</xdr:colOff>
      <xdr:row>61</xdr:row>
      <xdr:rowOff>137160</xdr:rowOff>
    </xdr:to>
    <xdr:cxnSp macro="">
      <xdr:nvCxnSpPr>
        <xdr:cNvPr id="419" name="直線コネクタ 418">
          <a:extLst>
            <a:ext uri="{FF2B5EF4-FFF2-40B4-BE49-F238E27FC236}">
              <a16:creationId xmlns:a16="http://schemas.microsoft.com/office/drawing/2014/main" id="{73C336F4-9EC3-4047-8001-8DC54B6D647A}"/>
            </a:ext>
          </a:extLst>
        </xdr:cNvPr>
        <xdr:cNvCxnSpPr/>
      </xdr:nvCxnSpPr>
      <xdr:spPr>
        <a:xfrm flipV="1">
          <a:off x="18656300" y="105918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420" name="n_1aveValue【保健センター・保健所】&#10;一人当たり面積">
          <a:extLst>
            <a:ext uri="{FF2B5EF4-FFF2-40B4-BE49-F238E27FC236}">
              <a16:creationId xmlns:a16="http://schemas.microsoft.com/office/drawing/2014/main" id="{50FBE752-A2B5-4C56-942F-351537A9CA35}"/>
            </a:ext>
          </a:extLst>
        </xdr:cNvPr>
        <xdr:cNvSpPr txBox="1"/>
      </xdr:nvSpPr>
      <xdr:spPr>
        <a:xfrm>
          <a:off x="21075727"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421" name="n_2aveValue【保健センター・保健所】&#10;一人当たり面積">
          <a:extLst>
            <a:ext uri="{FF2B5EF4-FFF2-40B4-BE49-F238E27FC236}">
              <a16:creationId xmlns:a16="http://schemas.microsoft.com/office/drawing/2014/main" id="{0FD3D668-4764-48DA-867B-B661E454653B}"/>
            </a:ext>
          </a:extLst>
        </xdr:cNvPr>
        <xdr:cNvSpPr txBox="1"/>
      </xdr:nvSpPr>
      <xdr:spPr>
        <a:xfrm>
          <a:off x="20199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422" name="n_3aveValue【保健センター・保健所】&#10;一人当たり面積">
          <a:extLst>
            <a:ext uri="{FF2B5EF4-FFF2-40B4-BE49-F238E27FC236}">
              <a16:creationId xmlns:a16="http://schemas.microsoft.com/office/drawing/2014/main" id="{6B7DF67D-96BE-435B-9F0E-3602D3022122}"/>
            </a:ext>
          </a:extLst>
        </xdr:cNvPr>
        <xdr:cNvSpPr txBox="1"/>
      </xdr:nvSpPr>
      <xdr:spPr>
        <a:xfrm>
          <a:off x="19310427" y="1080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423" name="n_4aveValue【保健センター・保健所】&#10;一人当たり面積">
          <a:extLst>
            <a:ext uri="{FF2B5EF4-FFF2-40B4-BE49-F238E27FC236}">
              <a16:creationId xmlns:a16="http://schemas.microsoft.com/office/drawing/2014/main" id="{92E7A513-EF65-456A-B992-47047038479F}"/>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13987</xdr:rowOff>
    </xdr:from>
    <xdr:ext cx="469744" cy="259045"/>
    <xdr:sp macro="" textlink="">
      <xdr:nvSpPr>
        <xdr:cNvPr id="424" name="n_1mainValue【保健センター・保健所】&#10;一人当たり面積">
          <a:extLst>
            <a:ext uri="{FF2B5EF4-FFF2-40B4-BE49-F238E27FC236}">
              <a16:creationId xmlns:a16="http://schemas.microsoft.com/office/drawing/2014/main" id="{A35497EF-A402-4A1C-911F-1B284F3D7416}"/>
            </a:ext>
          </a:extLst>
        </xdr:cNvPr>
        <xdr:cNvSpPr txBox="1"/>
      </xdr:nvSpPr>
      <xdr:spPr>
        <a:xfrm>
          <a:off x="21075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20337</xdr:rowOff>
    </xdr:from>
    <xdr:ext cx="469744" cy="259045"/>
    <xdr:sp macro="" textlink="">
      <xdr:nvSpPr>
        <xdr:cNvPr id="425" name="n_2mainValue【保健センター・保健所】&#10;一人当たり面積">
          <a:extLst>
            <a:ext uri="{FF2B5EF4-FFF2-40B4-BE49-F238E27FC236}">
              <a16:creationId xmlns:a16="http://schemas.microsoft.com/office/drawing/2014/main" id="{5E23784F-0594-4B49-8845-F0E652D88716}"/>
            </a:ext>
          </a:extLst>
        </xdr:cNvPr>
        <xdr:cNvSpPr txBox="1"/>
      </xdr:nvSpPr>
      <xdr:spPr>
        <a:xfrm>
          <a:off x="20199427"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426" name="n_3mainValue【保健センター・保健所】&#10;一人当たり面積">
          <a:extLst>
            <a:ext uri="{FF2B5EF4-FFF2-40B4-BE49-F238E27FC236}">
              <a16:creationId xmlns:a16="http://schemas.microsoft.com/office/drawing/2014/main" id="{1F2CBAC3-6D87-4B25-90EA-E707D5838F55}"/>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33037</xdr:rowOff>
    </xdr:from>
    <xdr:ext cx="469744" cy="259045"/>
    <xdr:sp macro="" textlink="">
      <xdr:nvSpPr>
        <xdr:cNvPr id="427" name="n_4mainValue【保健センター・保健所】&#10;一人当たり面積">
          <a:extLst>
            <a:ext uri="{FF2B5EF4-FFF2-40B4-BE49-F238E27FC236}">
              <a16:creationId xmlns:a16="http://schemas.microsoft.com/office/drawing/2014/main" id="{D0687E9F-6774-4392-9236-895EFED372ED}"/>
            </a:ext>
          </a:extLst>
        </xdr:cNvPr>
        <xdr:cNvSpPr txBox="1"/>
      </xdr:nvSpPr>
      <xdr:spPr>
        <a:xfrm>
          <a:off x="18421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D37120A3-0217-4D5E-B77C-F45B131340B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E2F10358-2DC8-46F8-BF9C-AEAE74E6D5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0C2AFD6D-B4E3-41E1-816F-75EC06567A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B6C00CF5-0EA8-40EB-A6F1-C34DB8593F6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5F1D94F5-6B40-442A-8F5A-D92D47A7912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C43C3840-77CF-43FF-9C18-99F1331D3C1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B9E51C46-BA52-4D27-A28E-4FB099BB910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A6708774-6FC2-49AD-86C7-BB8085951C0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D5344891-8BAD-492C-A267-D600E5C32E9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2230294E-B5AE-4FF6-9116-F4A8276A74B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25A90566-CC6F-4E82-A5B2-0139B0CE5D4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9" name="直線コネクタ 438">
          <a:extLst>
            <a:ext uri="{FF2B5EF4-FFF2-40B4-BE49-F238E27FC236}">
              <a16:creationId xmlns:a16="http://schemas.microsoft.com/office/drawing/2014/main" id="{488D7D17-216D-451E-B233-7593793E17D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0" name="テキスト ボックス 439">
          <a:extLst>
            <a:ext uri="{FF2B5EF4-FFF2-40B4-BE49-F238E27FC236}">
              <a16:creationId xmlns:a16="http://schemas.microsoft.com/office/drawing/2014/main" id="{891A3BBD-EEB1-453D-BC5D-F93D86384A9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1" name="直線コネクタ 440">
          <a:extLst>
            <a:ext uri="{FF2B5EF4-FFF2-40B4-BE49-F238E27FC236}">
              <a16:creationId xmlns:a16="http://schemas.microsoft.com/office/drawing/2014/main" id="{D7249269-0D2A-45BD-9969-B62C7455BFE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2" name="テキスト ボックス 441">
          <a:extLst>
            <a:ext uri="{FF2B5EF4-FFF2-40B4-BE49-F238E27FC236}">
              <a16:creationId xmlns:a16="http://schemas.microsoft.com/office/drawing/2014/main" id="{B997DA34-BA54-4CD9-9B7C-ABBE43B4C17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3" name="直線コネクタ 442">
          <a:extLst>
            <a:ext uri="{FF2B5EF4-FFF2-40B4-BE49-F238E27FC236}">
              <a16:creationId xmlns:a16="http://schemas.microsoft.com/office/drawing/2014/main" id="{DAAA70A7-3EAF-4816-9085-B3D0A8C38A5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4" name="テキスト ボックス 443">
          <a:extLst>
            <a:ext uri="{FF2B5EF4-FFF2-40B4-BE49-F238E27FC236}">
              <a16:creationId xmlns:a16="http://schemas.microsoft.com/office/drawing/2014/main" id="{57893351-2CA7-4570-BC32-D092AB336A8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5" name="直線コネクタ 444">
          <a:extLst>
            <a:ext uri="{FF2B5EF4-FFF2-40B4-BE49-F238E27FC236}">
              <a16:creationId xmlns:a16="http://schemas.microsoft.com/office/drawing/2014/main" id="{48B07D87-AA5B-4CA2-8D8D-B9A0F6854A7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6" name="テキスト ボックス 445">
          <a:extLst>
            <a:ext uri="{FF2B5EF4-FFF2-40B4-BE49-F238E27FC236}">
              <a16:creationId xmlns:a16="http://schemas.microsoft.com/office/drawing/2014/main" id="{CB3B2149-8F60-4089-A347-59209E4F8D4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7" name="直線コネクタ 446">
          <a:extLst>
            <a:ext uri="{FF2B5EF4-FFF2-40B4-BE49-F238E27FC236}">
              <a16:creationId xmlns:a16="http://schemas.microsoft.com/office/drawing/2014/main" id="{F5E42E22-EB30-4883-A544-45AD911A696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8" name="テキスト ボックス 447">
          <a:extLst>
            <a:ext uri="{FF2B5EF4-FFF2-40B4-BE49-F238E27FC236}">
              <a16:creationId xmlns:a16="http://schemas.microsoft.com/office/drawing/2014/main" id="{2681D34E-175D-496F-84E5-75D8034D9B8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26F48847-03E1-4CD1-A100-5CF48D45983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0" name="テキスト ボックス 449">
          <a:extLst>
            <a:ext uri="{FF2B5EF4-FFF2-40B4-BE49-F238E27FC236}">
              <a16:creationId xmlns:a16="http://schemas.microsoft.com/office/drawing/2014/main" id="{B5771DE3-B3E6-47B2-A275-40E6C859492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1CA5C5C0-3574-4082-90B9-639E41D280A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52" name="直線コネクタ 451">
          <a:extLst>
            <a:ext uri="{FF2B5EF4-FFF2-40B4-BE49-F238E27FC236}">
              <a16:creationId xmlns:a16="http://schemas.microsoft.com/office/drawing/2014/main" id="{B0CD6E93-395B-4448-BE68-D4BE41920671}"/>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57EF0EB4-BE90-403E-A2BB-C2B17940899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54" name="直線コネクタ 453">
          <a:extLst>
            <a:ext uri="{FF2B5EF4-FFF2-40B4-BE49-F238E27FC236}">
              <a16:creationId xmlns:a16="http://schemas.microsoft.com/office/drawing/2014/main" id="{703568C2-3560-4D19-82FC-A5290CD8E70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55" name="【消防施設】&#10;有形固定資産減価償却率最大値テキスト">
          <a:extLst>
            <a:ext uri="{FF2B5EF4-FFF2-40B4-BE49-F238E27FC236}">
              <a16:creationId xmlns:a16="http://schemas.microsoft.com/office/drawing/2014/main" id="{6E066DAB-5269-451E-9ACB-56CC02D700DF}"/>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6" name="直線コネクタ 455">
          <a:extLst>
            <a:ext uri="{FF2B5EF4-FFF2-40B4-BE49-F238E27FC236}">
              <a16:creationId xmlns:a16="http://schemas.microsoft.com/office/drawing/2014/main" id="{431356DE-592E-4CD6-BDB5-FA9D631010D5}"/>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6FD1D007-4D71-41E9-88A3-D3BECBC69966}"/>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8" name="フローチャート: 判断 457">
          <a:extLst>
            <a:ext uri="{FF2B5EF4-FFF2-40B4-BE49-F238E27FC236}">
              <a16:creationId xmlns:a16="http://schemas.microsoft.com/office/drawing/2014/main" id="{7DC99A84-A9C3-4882-9A04-73BDF0E64E81}"/>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9" name="フローチャート: 判断 458">
          <a:extLst>
            <a:ext uri="{FF2B5EF4-FFF2-40B4-BE49-F238E27FC236}">
              <a16:creationId xmlns:a16="http://schemas.microsoft.com/office/drawing/2014/main" id="{51880179-C372-4989-B33E-DFD380D2F0CA}"/>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460" name="フローチャート: 判断 459">
          <a:extLst>
            <a:ext uri="{FF2B5EF4-FFF2-40B4-BE49-F238E27FC236}">
              <a16:creationId xmlns:a16="http://schemas.microsoft.com/office/drawing/2014/main" id="{EF47C3ED-3795-4C91-B269-FBF55AA88663}"/>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461" name="フローチャート: 判断 460">
          <a:extLst>
            <a:ext uri="{FF2B5EF4-FFF2-40B4-BE49-F238E27FC236}">
              <a16:creationId xmlns:a16="http://schemas.microsoft.com/office/drawing/2014/main" id="{10107C44-56C4-4261-A3EF-256F57C7B05A}"/>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62" name="フローチャート: 判断 461">
          <a:extLst>
            <a:ext uri="{FF2B5EF4-FFF2-40B4-BE49-F238E27FC236}">
              <a16:creationId xmlns:a16="http://schemas.microsoft.com/office/drawing/2014/main" id="{1E284438-77B9-443C-B90D-CD6846EF40B8}"/>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EFBB1EEA-8644-42A1-ACD7-3EB311A191D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B4F4FAF4-BA65-4C00-A77D-7EB60A5FDDB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847A1773-F217-4515-B9A1-3C0CA5FCE68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7497F297-93FF-416B-B100-6E5F98B2C7A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213A1B0B-744B-4A79-AF5F-0473328E0A5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118745</xdr:rowOff>
    </xdr:from>
    <xdr:to>
      <xdr:col>85</xdr:col>
      <xdr:colOff>177800</xdr:colOff>
      <xdr:row>83</xdr:row>
      <xdr:rowOff>48895</xdr:rowOff>
    </xdr:to>
    <xdr:sp macro="" textlink="">
      <xdr:nvSpPr>
        <xdr:cNvPr id="468" name="楕円 467">
          <a:extLst>
            <a:ext uri="{FF2B5EF4-FFF2-40B4-BE49-F238E27FC236}">
              <a16:creationId xmlns:a16="http://schemas.microsoft.com/office/drawing/2014/main" id="{7C81338D-B092-43AA-B270-253DB7CA9DF2}"/>
            </a:ext>
          </a:extLst>
        </xdr:cNvPr>
        <xdr:cNvSpPr/>
      </xdr:nvSpPr>
      <xdr:spPr>
        <a:xfrm>
          <a:off x="162687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97172</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70831E1B-DD76-45B5-BC3B-2F73514CABC3}"/>
            </a:ext>
          </a:extLst>
        </xdr:cNvPr>
        <xdr:cNvSpPr txBox="1"/>
      </xdr:nvSpPr>
      <xdr:spPr>
        <a:xfrm>
          <a:off x="16357600"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151130</xdr:rowOff>
    </xdr:from>
    <xdr:to>
      <xdr:col>81</xdr:col>
      <xdr:colOff>101600</xdr:colOff>
      <xdr:row>83</xdr:row>
      <xdr:rowOff>81280</xdr:rowOff>
    </xdr:to>
    <xdr:sp macro="" textlink="">
      <xdr:nvSpPr>
        <xdr:cNvPr id="470" name="楕円 469">
          <a:extLst>
            <a:ext uri="{FF2B5EF4-FFF2-40B4-BE49-F238E27FC236}">
              <a16:creationId xmlns:a16="http://schemas.microsoft.com/office/drawing/2014/main" id="{D10B6984-623B-423C-8431-44767F6FA975}"/>
            </a:ext>
          </a:extLst>
        </xdr:cNvPr>
        <xdr:cNvSpPr/>
      </xdr:nvSpPr>
      <xdr:spPr>
        <a:xfrm>
          <a:off x="15430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169545</xdr:rowOff>
    </xdr:from>
    <xdr:to>
      <xdr:col>85</xdr:col>
      <xdr:colOff>127000</xdr:colOff>
      <xdr:row>83</xdr:row>
      <xdr:rowOff>30480</xdr:rowOff>
    </xdr:to>
    <xdr:cxnSp macro="">
      <xdr:nvCxnSpPr>
        <xdr:cNvPr id="471" name="直線コネクタ 470">
          <a:extLst>
            <a:ext uri="{FF2B5EF4-FFF2-40B4-BE49-F238E27FC236}">
              <a16:creationId xmlns:a16="http://schemas.microsoft.com/office/drawing/2014/main" id="{53A12A3D-BCA1-4954-A860-6069C9E3C6A0}"/>
            </a:ext>
          </a:extLst>
        </xdr:cNvPr>
        <xdr:cNvCxnSpPr/>
      </xdr:nvCxnSpPr>
      <xdr:spPr>
        <a:xfrm flipV="1">
          <a:off x="15481300" y="142284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101600</xdr:rowOff>
    </xdr:from>
    <xdr:to>
      <xdr:col>76</xdr:col>
      <xdr:colOff>165100</xdr:colOff>
      <xdr:row>83</xdr:row>
      <xdr:rowOff>31750</xdr:rowOff>
    </xdr:to>
    <xdr:sp macro="" textlink="">
      <xdr:nvSpPr>
        <xdr:cNvPr id="472" name="楕円 471">
          <a:extLst>
            <a:ext uri="{FF2B5EF4-FFF2-40B4-BE49-F238E27FC236}">
              <a16:creationId xmlns:a16="http://schemas.microsoft.com/office/drawing/2014/main" id="{608DFA12-82B5-43F8-98A2-DCD635106945}"/>
            </a:ext>
          </a:extLst>
        </xdr:cNvPr>
        <xdr:cNvSpPr/>
      </xdr:nvSpPr>
      <xdr:spPr>
        <a:xfrm>
          <a:off x="14541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152400</xdr:rowOff>
    </xdr:from>
    <xdr:to>
      <xdr:col>81</xdr:col>
      <xdr:colOff>50800</xdr:colOff>
      <xdr:row>83</xdr:row>
      <xdr:rowOff>30480</xdr:rowOff>
    </xdr:to>
    <xdr:cxnSp macro="">
      <xdr:nvCxnSpPr>
        <xdr:cNvPr id="473" name="直線コネクタ 472">
          <a:extLst>
            <a:ext uri="{FF2B5EF4-FFF2-40B4-BE49-F238E27FC236}">
              <a16:creationId xmlns:a16="http://schemas.microsoft.com/office/drawing/2014/main" id="{CD838BFD-2E35-4C22-8E03-BFB2A4FF23E6}"/>
            </a:ext>
          </a:extLst>
        </xdr:cNvPr>
        <xdr:cNvCxnSpPr/>
      </xdr:nvCxnSpPr>
      <xdr:spPr>
        <a:xfrm>
          <a:off x="14592300" y="142113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82550</xdr:rowOff>
    </xdr:from>
    <xdr:to>
      <xdr:col>72</xdr:col>
      <xdr:colOff>38100</xdr:colOff>
      <xdr:row>83</xdr:row>
      <xdr:rowOff>12700</xdr:rowOff>
    </xdr:to>
    <xdr:sp macro="" textlink="">
      <xdr:nvSpPr>
        <xdr:cNvPr id="474" name="楕円 473">
          <a:extLst>
            <a:ext uri="{FF2B5EF4-FFF2-40B4-BE49-F238E27FC236}">
              <a16:creationId xmlns:a16="http://schemas.microsoft.com/office/drawing/2014/main" id="{0971CA0B-EA7E-4A0F-B1ED-608E209FC06C}"/>
            </a:ext>
          </a:extLst>
        </xdr:cNvPr>
        <xdr:cNvSpPr/>
      </xdr:nvSpPr>
      <xdr:spPr>
        <a:xfrm>
          <a:off x="13652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133350</xdr:rowOff>
    </xdr:from>
    <xdr:to>
      <xdr:col>76</xdr:col>
      <xdr:colOff>114300</xdr:colOff>
      <xdr:row>82</xdr:row>
      <xdr:rowOff>152400</xdr:rowOff>
    </xdr:to>
    <xdr:cxnSp macro="">
      <xdr:nvCxnSpPr>
        <xdr:cNvPr id="475" name="直線コネクタ 474">
          <a:extLst>
            <a:ext uri="{FF2B5EF4-FFF2-40B4-BE49-F238E27FC236}">
              <a16:creationId xmlns:a16="http://schemas.microsoft.com/office/drawing/2014/main" id="{275D97CC-918A-436C-BFF0-D632EBCE7CBD}"/>
            </a:ext>
          </a:extLst>
        </xdr:cNvPr>
        <xdr:cNvCxnSpPr/>
      </xdr:nvCxnSpPr>
      <xdr:spPr>
        <a:xfrm>
          <a:off x="13703300" y="14192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126364</xdr:rowOff>
    </xdr:from>
    <xdr:to>
      <xdr:col>67</xdr:col>
      <xdr:colOff>101600</xdr:colOff>
      <xdr:row>83</xdr:row>
      <xdr:rowOff>56514</xdr:rowOff>
    </xdr:to>
    <xdr:sp macro="" textlink="">
      <xdr:nvSpPr>
        <xdr:cNvPr id="476" name="楕円 475">
          <a:extLst>
            <a:ext uri="{FF2B5EF4-FFF2-40B4-BE49-F238E27FC236}">
              <a16:creationId xmlns:a16="http://schemas.microsoft.com/office/drawing/2014/main" id="{BF7A6C43-739A-46B8-BA28-A96666790E62}"/>
            </a:ext>
          </a:extLst>
        </xdr:cNvPr>
        <xdr:cNvSpPr/>
      </xdr:nvSpPr>
      <xdr:spPr>
        <a:xfrm>
          <a:off x="12763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133350</xdr:rowOff>
    </xdr:from>
    <xdr:to>
      <xdr:col>71</xdr:col>
      <xdr:colOff>177800</xdr:colOff>
      <xdr:row>83</xdr:row>
      <xdr:rowOff>5714</xdr:rowOff>
    </xdr:to>
    <xdr:cxnSp macro="">
      <xdr:nvCxnSpPr>
        <xdr:cNvPr id="477" name="直線コネクタ 476">
          <a:extLst>
            <a:ext uri="{FF2B5EF4-FFF2-40B4-BE49-F238E27FC236}">
              <a16:creationId xmlns:a16="http://schemas.microsoft.com/office/drawing/2014/main" id="{C464D884-AE2F-4550-88A9-E83A3F26C36C}"/>
            </a:ext>
          </a:extLst>
        </xdr:cNvPr>
        <xdr:cNvCxnSpPr/>
      </xdr:nvCxnSpPr>
      <xdr:spPr>
        <a:xfrm flipV="1">
          <a:off x="12814300" y="141922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478" name="n_1aveValue【消防施設】&#10;有形固定資産減価償却率">
          <a:extLst>
            <a:ext uri="{FF2B5EF4-FFF2-40B4-BE49-F238E27FC236}">
              <a16:creationId xmlns:a16="http://schemas.microsoft.com/office/drawing/2014/main" id="{3B19DCB6-4147-401E-B327-030F7667C107}"/>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479" name="n_2aveValue【消防施設】&#10;有形固定資産減価償却率">
          <a:extLst>
            <a:ext uri="{FF2B5EF4-FFF2-40B4-BE49-F238E27FC236}">
              <a16:creationId xmlns:a16="http://schemas.microsoft.com/office/drawing/2014/main" id="{B8B44DB3-BEFC-4763-BAB9-C8871CF94EDF}"/>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480" name="n_3aveValue【消防施設】&#10;有形固定資産減価償却率">
          <a:extLst>
            <a:ext uri="{FF2B5EF4-FFF2-40B4-BE49-F238E27FC236}">
              <a16:creationId xmlns:a16="http://schemas.microsoft.com/office/drawing/2014/main" id="{F61E492D-7BE6-4DC4-B387-6FB4EF53D952}"/>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481" name="n_4aveValue【消防施設】&#10;有形固定資産減価償却率">
          <a:extLst>
            <a:ext uri="{FF2B5EF4-FFF2-40B4-BE49-F238E27FC236}">
              <a16:creationId xmlns:a16="http://schemas.microsoft.com/office/drawing/2014/main" id="{EFDD0D28-8B8D-4753-8BB0-823A1BA03234}"/>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72407</xdr:rowOff>
    </xdr:from>
    <xdr:ext cx="405111" cy="259045"/>
    <xdr:sp macro="" textlink="">
      <xdr:nvSpPr>
        <xdr:cNvPr id="482" name="n_1mainValue【消防施設】&#10;有形固定資産減価償却率">
          <a:extLst>
            <a:ext uri="{FF2B5EF4-FFF2-40B4-BE49-F238E27FC236}">
              <a16:creationId xmlns:a16="http://schemas.microsoft.com/office/drawing/2014/main" id="{34350993-5522-487B-B27E-3D0C9AD06AE3}"/>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22877</xdr:rowOff>
    </xdr:from>
    <xdr:ext cx="405111" cy="259045"/>
    <xdr:sp macro="" textlink="">
      <xdr:nvSpPr>
        <xdr:cNvPr id="483" name="n_2mainValue【消防施設】&#10;有形固定資産減価償却率">
          <a:extLst>
            <a:ext uri="{FF2B5EF4-FFF2-40B4-BE49-F238E27FC236}">
              <a16:creationId xmlns:a16="http://schemas.microsoft.com/office/drawing/2014/main" id="{8EFCBC7D-3C6E-4DD4-9547-5FE4F0CF1E2F}"/>
            </a:ext>
          </a:extLst>
        </xdr:cNvPr>
        <xdr:cNvSpPr txBox="1"/>
      </xdr:nvSpPr>
      <xdr:spPr>
        <a:xfrm>
          <a:off x="14389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3827</xdr:rowOff>
    </xdr:from>
    <xdr:ext cx="405111" cy="259045"/>
    <xdr:sp macro="" textlink="">
      <xdr:nvSpPr>
        <xdr:cNvPr id="484" name="n_3mainValue【消防施設】&#10;有形固定資産減価償却率">
          <a:extLst>
            <a:ext uri="{FF2B5EF4-FFF2-40B4-BE49-F238E27FC236}">
              <a16:creationId xmlns:a16="http://schemas.microsoft.com/office/drawing/2014/main" id="{CF2CF27C-D2EE-4C3A-B095-4446F6B5F67F}"/>
            </a:ext>
          </a:extLst>
        </xdr:cNvPr>
        <xdr:cNvSpPr txBox="1"/>
      </xdr:nvSpPr>
      <xdr:spPr>
        <a:xfrm>
          <a:off x="13500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47641</xdr:rowOff>
    </xdr:from>
    <xdr:ext cx="405111" cy="259045"/>
    <xdr:sp macro="" textlink="">
      <xdr:nvSpPr>
        <xdr:cNvPr id="485" name="n_4mainValue【消防施設】&#10;有形固定資産減価償却率">
          <a:extLst>
            <a:ext uri="{FF2B5EF4-FFF2-40B4-BE49-F238E27FC236}">
              <a16:creationId xmlns:a16="http://schemas.microsoft.com/office/drawing/2014/main" id="{E70F16DF-0E71-47F3-B8DF-70F50BCD6BFD}"/>
            </a:ext>
          </a:extLst>
        </xdr:cNvPr>
        <xdr:cNvSpPr txBox="1"/>
      </xdr:nvSpPr>
      <xdr:spPr>
        <a:xfrm>
          <a:off x="12611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EF66423A-66CC-43E2-976A-10159D97CF6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02B335C1-40D2-4316-9C6E-CCA7658DC7E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206C4EB4-CCC9-4DAB-9137-2B0D354FA8B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51736A7D-BF4C-4467-9BA5-FAACA42F143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C6724010-C650-4DBF-9E74-292D1078F9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ECF65BC1-7AEB-40DC-ACE0-DF83E8DBD6A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BD27F1E9-2096-4E3F-8D81-1AAC102AFF0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D306A858-D1FC-43AE-9D6B-AB90328784A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AF58DBF0-1150-4046-BC46-2EF5ABFCD1A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DF268610-8731-4562-A7D9-389FDE962EB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9FFA684E-688D-45FB-A2B0-6834D46E296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F5A47C71-C5E9-4338-8026-E32D950C613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A9B32059-CC6E-414A-BF71-AE9C518A393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9" name="テキスト ボックス 498">
          <a:extLst>
            <a:ext uri="{FF2B5EF4-FFF2-40B4-BE49-F238E27FC236}">
              <a16:creationId xmlns:a16="http://schemas.microsoft.com/office/drawing/2014/main" id="{6EA8C23D-085E-4D2F-ADFA-D83CAC8F04FE}"/>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A9E7FA02-1DF4-4129-BD36-A29AB13F2FF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01" name="テキスト ボックス 500">
          <a:extLst>
            <a:ext uri="{FF2B5EF4-FFF2-40B4-BE49-F238E27FC236}">
              <a16:creationId xmlns:a16="http://schemas.microsoft.com/office/drawing/2014/main" id="{73252836-E82D-4864-95C4-7BE3B0102702}"/>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F7BFBB76-1E3A-4568-9244-F66A1752D1F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03" name="テキスト ボックス 502">
          <a:extLst>
            <a:ext uri="{FF2B5EF4-FFF2-40B4-BE49-F238E27FC236}">
              <a16:creationId xmlns:a16="http://schemas.microsoft.com/office/drawing/2014/main" id="{1AF063FB-0EB0-462B-91F9-079539893951}"/>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4291F763-6F95-4325-AFCD-960EDA29E4B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05" name="テキスト ボックス 504">
          <a:extLst>
            <a:ext uri="{FF2B5EF4-FFF2-40B4-BE49-F238E27FC236}">
              <a16:creationId xmlns:a16="http://schemas.microsoft.com/office/drawing/2014/main" id="{03751532-B1A0-4142-9F22-42499726CEB4}"/>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3AA392F0-35E1-40A3-B36F-3C9028BC83B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07" name="テキスト ボックス 506">
          <a:extLst>
            <a:ext uri="{FF2B5EF4-FFF2-40B4-BE49-F238E27FC236}">
              <a16:creationId xmlns:a16="http://schemas.microsoft.com/office/drawing/2014/main" id="{74490E39-4810-4B6B-A7F7-A4CC64041078}"/>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6938ECDE-7BB0-450F-939A-8CEBB4DC3DE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9" name="テキスト ボックス 508">
          <a:extLst>
            <a:ext uri="{FF2B5EF4-FFF2-40B4-BE49-F238E27FC236}">
              <a16:creationId xmlns:a16="http://schemas.microsoft.com/office/drawing/2014/main" id="{B2CFA33D-7A40-47EF-B234-78D0A5C857B1}"/>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F738F624-1C2D-41ED-A377-4B03883E992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11" name="直線コネクタ 510">
          <a:extLst>
            <a:ext uri="{FF2B5EF4-FFF2-40B4-BE49-F238E27FC236}">
              <a16:creationId xmlns:a16="http://schemas.microsoft.com/office/drawing/2014/main" id="{387A6F06-E9BC-4D8F-9284-F041144E7FE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12" name="【消防施設】&#10;一人当たり面積最小値テキスト">
          <a:extLst>
            <a:ext uri="{FF2B5EF4-FFF2-40B4-BE49-F238E27FC236}">
              <a16:creationId xmlns:a16="http://schemas.microsoft.com/office/drawing/2014/main" id="{E74C236D-2AEE-448A-BF2A-49FFA6E86B33}"/>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13" name="直線コネクタ 512">
          <a:extLst>
            <a:ext uri="{FF2B5EF4-FFF2-40B4-BE49-F238E27FC236}">
              <a16:creationId xmlns:a16="http://schemas.microsoft.com/office/drawing/2014/main" id="{32470271-646E-426F-B40F-94A358674B1B}"/>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14" name="【消防施設】&#10;一人当たり面積最大値テキスト">
          <a:extLst>
            <a:ext uri="{FF2B5EF4-FFF2-40B4-BE49-F238E27FC236}">
              <a16:creationId xmlns:a16="http://schemas.microsoft.com/office/drawing/2014/main" id="{517C6226-83AC-4F0B-9F7F-B3EBF9DF6BE3}"/>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15" name="直線コネクタ 514">
          <a:extLst>
            <a:ext uri="{FF2B5EF4-FFF2-40B4-BE49-F238E27FC236}">
              <a16:creationId xmlns:a16="http://schemas.microsoft.com/office/drawing/2014/main" id="{486D3195-9C06-40E9-9C68-AAB4D0B484AC}"/>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16" name="【消防施設】&#10;一人当たり面積平均値テキスト">
          <a:extLst>
            <a:ext uri="{FF2B5EF4-FFF2-40B4-BE49-F238E27FC236}">
              <a16:creationId xmlns:a16="http://schemas.microsoft.com/office/drawing/2014/main" id="{E7D14BC9-4793-4091-BC47-9C2D0B2E5998}"/>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17" name="フローチャート: 判断 516">
          <a:extLst>
            <a:ext uri="{FF2B5EF4-FFF2-40B4-BE49-F238E27FC236}">
              <a16:creationId xmlns:a16="http://schemas.microsoft.com/office/drawing/2014/main" id="{5BBC9BA6-BB10-4DC3-9A73-7307341C1838}"/>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8" name="フローチャート: 判断 517">
          <a:extLst>
            <a:ext uri="{FF2B5EF4-FFF2-40B4-BE49-F238E27FC236}">
              <a16:creationId xmlns:a16="http://schemas.microsoft.com/office/drawing/2014/main" id="{D52F270E-26A4-4171-80B9-04C719E3C968}"/>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519" name="フローチャート: 判断 518">
          <a:extLst>
            <a:ext uri="{FF2B5EF4-FFF2-40B4-BE49-F238E27FC236}">
              <a16:creationId xmlns:a16="http://schemas.microsoft.com/office/drawing/2014/main" id="{2A7ACAA2-EBD0-4078-A8B4-39C1485F58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520" name="フローチャート: 判断 519">
          <a:extLst>
            <a:ext uri="{FF2B5EF4-FFF2-40B4-BE49-F238E27FC236}">
              <a16:creationId xmlns:a16="http://schemas.microsoft.com/office/drawing/2014/main" id="{B84DCF67-C40D-4CF1-9F6A-D822FAA4243B}"/>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521" name="フローチャート: 判断 520">
          <a:extLst>
            <a:ext uri="{FF2B5EF4-FFF2-40B4-BE49-F238E27FC236}">
              <a16:creationId xmlns:a16="http://schemas.microsoft.com/office/drawing/2014/main" id="{F0DC70AD-05D2-4FD2-B738-52B6BCD8C8EF}"/>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67BA9C59-89DE-4714-93B2-F2A6829C16F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9D7BFE01-1159-49C9-A87B-D4D45B7E4DF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27E37903-E3E0-40DC-97CB-A2CBE0ADB73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19736DEC-F8E5-4A44-8620-94E15FAEDF4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47D1C467-4E5D-4FF4-8082-6984B620AA6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115970</xdr:rowOff>
    </xdr:from>
    <xdr:to>
      <xdr:col>116</xdr:col>
      <xdr:colOff>114300</xdr:colOff>
      <xdr:row>87</xdr:row>
      <xdr:rowOff>46120</xdr:rowOff>
    </xdr:to>
    <xdr:sp macro="" textlink="">
      <xdr:nvSpPr>
        <xdr:cNvPr id="527" name="楕円 526">
          <a:extLst>
            <a:ext uri="{FF2B5EF4-FFF2-40B4-BE49-F238E27FC236}">
              <a16:creationId xmlns:a16="http://schemas.microsoft.com/office/drawing/2014/main" id="{769F0299-779A-44E7-873D-8833C30EFECA}"/>
            </a:ext>
          </a:extLst>
        </xdr:cNvPr>
        <xdr:cNvSpPr/>
      </xdr:nvSpPr>
      <xdr:spPr>
        <a:xfrm>
          <a:off x="22110700" y="1486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69480</xdr:rowOff>
    </xdr:from>
    <xdr:ext cx="469744" cy="259045"/>
    <xdr:sp macro="" textlink="">
      <xdr:nvSpPr>
        <xdr:cNvPr id="528" name="【消防施設】&#10;一人当たり面積該当値テキスト">
          <a:extLst>
            <a:ext uri="{FF2B5EF4-FFF2-40B4-BE49-F238E27FC236}">
              <a16:creationId xmlns:a16="http://schemas.microsoft.com/office/drawing/2014/main" id="{46B59715-42AE-42F9-87BD-A9C66F10E7C4}"/>
            </a:ext>
          </a:extLst>
        </xdr:cNvPr>
        <xdr:cNvSpPr txBox="1"/>
      </xdr:nvSpPr>
      <xdr:spPr>
        <a:xfrm>
          <a:off x="22199600" y="14814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116013</xdr:rowOff>
    </xdr:from>
    <xdr:to>
      <xdr:col>112</xdr:col>
      <xdr:colOff>38100</xdr:colOff>
      <xdr:row>87</xdr:row>
      <xdr:rowOff>46163</xdr:rowOff>
    </xdr:to>
    <xdr:sp macro="" textlink="">
      <xdr:nvSpPr>
        <xdr:cNvPr id="529" name="楕円 528">
          <a:extLst>
            <a:ext uri="{FF2B5EF4-FFF2-40B4-BE49-F238E27FC236}">
              <a16:creationId xmlns:a16="http://schemas.microsoft.com/office/drawing/2014/main" id="{73A5C165-52FF-47F1-B4F6-DCD7D7076449}"/>
            </a:ext>
          </a:extLst>
        </xdr:cNvPr>
        <xdr:cNvSpPr/>
      </xdr:nvSpPr>
      <xdr:spPr>
        <a:xfrm>
          <a:off x="21272500" y="1486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166770</xdr:rowOff>
    </xdr:from>
    <xdr:to>
      <xdr:col>116</xdr:col>
      <xdr:colOff>63500</xdr:colOff>
      <xdr:row>86</xdr:row>
      <xdr:rowOff>166813</xdr:rowOff>
    </xdr:to>
    <xdr:cxnSp macro="">
      <xdr:nvCxnSpPr>
        <xdr:cNvPr id="530" name="直線コネクタ 529">
          <a:extLst>
            <a:ext uri="{FF2B5EF4-FFF2-40B4-BE49-F238E27FC236}">
              <a16:creationId xmlns:a16="http://schemas.microsoft.com/office/drawing/2014/main" id="{BDB02658-D0B6-4D92-BACF-6B8EB4D48DDA}"/>
            </a:ext>
          </a:extLst>
        </xdr:cNvPr>
        <xdr:cNvCxnSpPr/>
      </xdr:nvCxnSpPr>
      <xdr:spPr>
        <a:xfrm flipV="1">
          <a:off x="21323300" y="14911470"/>
          <a:ext cx="8382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116046</xdr:rowOff>
    </xdr:from>
    <xdr:to>
      <xdr:col>107</xdr:col>
      <xdr:colOff>101600</xdr:colOff>
      <xdr:row>87</xdr:row>
      <xdr:rowOff>46196</xdr:rowOff>
    </xdr:to>
    <xdr:sp macro="" textlink="">
      <xdr:nvSpPr>
        <xdr:cNvPr id="531" name="楕円 530">
          <a:extLst>
            <a:ext uri="{FF2B5EF4-FFF2-40B4-BE49-F238E27FC236}">
              <a16:creationId xmlns:a16="http://schemas.microsoft.com/office/drawing/2014/main" id="{F2FD24FD-DCF5-4923-B366-5164993F2393}"/>
            </a:ext>
          </a:extLst>
        </xdr:cNvPr>
        <xdr:cNvSpPr/>
      </xdr:nvSpPr>
      <xdr:spPr>
        <a:xfrm>
          <a:off x="20383500" y="1486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166813</xdr:rowOff>
    </xdr:from>
    <xdr:to>
      <xdr:col>111</xdr:col>
      <xdr:colOff>177800</xdr:colOff>
      <xdr:row>86</xdr:row>
      <xdr:rowOff>166846</xdr:rowOff>
    </xdr:to>
    <xdr:cxnSp macro="">
      <xdr:nvCxnSpPr>
        <xdr:cNvPr id="532" name="直線コネクタ 531">
          <a:extLst>
            <a:ext uri="{FF2B5EF4-FFF2-40B4-BE49-F238E27FC236}">
              <a16:creationId xmlns:a16="http://schemas.microsoft.com/office/drawing/2014/main" id="{4227E898-7EF6-4927-B93C-2E3F7C98ACC0}"/>
            </a:ext>
          </a:extLst>
        </xdr:cNvPr>
        <xdr:cNvCxnSpPr/>
      </xdr:nvCxnSpPr>
      <xdr:spPr>
        <a:xfrm flipV="1">
          <a:off x="20434300" y="14911513"/>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116046</xdr:rowOff>
    </xdr:from>
    <xdr:to>
      <xdr:col>102</xdr:col>
      <xdr:colOff>165100</xdr:colOff>
      <xdr:row>87</xdr:row>
      <xdr:rowOff>46196</xdr:rowOff>
    </xdr:to>
    <xdr:sp macro="" textlink="">
      <xdr:nvSpPr>
        <xdr:cNvPr id="533" name="楕円 532">
          <a:extLst>
            <a:ext uri="{FF2B5EF4-FFF2-40B4-BE49-F238E27FC236}">
              <a16:creationId xmlns:a16="http://schemas.microsoft.com/office/drawing/2014/main" id="{38AB0654-363F-4D9F-950F-1C1E3ECEC73B}"/>
            </a:ext>
          </a:extLst>
        </xdr:cNvPr>
        <xdr:cNvSpPr/>
      </xdr:nvSpPr>
      <xdr:spPr>
        <a:xfrm>
          <a:off x="19494500" y="1486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166846</xdr:rowOff>
    </xdr:from>
    <xdr:to>
      <xdr:col>107</xdr:col>
      <xdr:colOff>50800</xdr:colOff>
      <xdr:row>86</xdr:row>
      <xdr:rowOff>166846</xdr:rowOff>
    </xdr:to>
    <xdr:cxnSp macro="">
      <xdr:nvCxnSpPr>
        <xdr:cNvPr id="534" name="直線コネクタ 533">
          <a:extLst>
            <a:ext uri="{FF2B5EF4-FFF2-40B4-BE49-F238E27FC236}">
              <a16:creationId xmlns:a16="http://schemas.microsoft.com/office/drawing/2014/main" id="{9538B436-B322-4A49-8A0D-6F69255AC8F7}"/>
            </a:ext>
          </a:extLst>
        </xdr:cNvPr>
        <xdr:cNvCxnSpPr/>
      </xdr:nvCxnSpPr>
      <xdr:spPr>
        <a:xfrm>
          <a:off x="19545300" y="149115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116056</xdr:rowOff>
    </xdr:from>
    <xdr:to>
      <xdr:col>98</xdr:col>
      <xdr:colOff>38100</xdr:colOff>
      <xdr:row>87</xdr:row>
      <xdr:rowOff>46206</xdr:rowOff>
    </xdr:to>
    <xdr:sp macro="" textlink="">
      <xdr:nvSpPr>
        <xdr:cNvPr id="535" name="楕円 534">
          <a:extLst>
            <a:ext uri="{FF2B5EF4-FFF2-40B4-BE49-F238E27FC236}">
              <a16:creationId xmlns:a16="http://schemas.microsoft.com/office/drawing/2014/main" id="{C50A632C-B1D6-438A-B6EF-C16B10F16E11}"/>
            </a:ext>
          </a:extLst>
        </xdr:cNvPr>
        <xdr:cNvSpPr/>
      </xdr:nvSpPr>
      <xdr:spPr>
        <a:xfrm>
          <a:off x="18605500" y="148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166846</xdr:rowOff>
    </xdr:from>
    <xdr:to>
      <xdr:col>102</xdr:col>
      <xdr:colOff>114300</xdr:colOff>
      <xdr:row>86</xdr:row>
      <xdr:rowOff>166856</xdr:rowOff>
    </xdr:to>
    <xdr:cxnSp macro="">
      <xdr:nvCxnSpPr>
        <xdr:cNvPr id="536" name="直線コネクタ 535">
          <a:extLst>
            <a:ext uri="{FF2B5EF4-FFF2-40B4-BE49-F238E27FC236}">
              <a16:creationId xmlns:a16="http://schemas.microsoft.com/office/drawing/2014/main" id="{5352414E-0D1E-4DAC-9D0E-14CF14FF9639}"/>
            </a:ext>
          </a:extLst>
        </xdr:cNvPr>
        <xdr:cNvCxnSpPr/>
      </xdr:nvCxnSpPr>
      <xdr:spPr>
        <a:xfrm flipV="1">
          <a:off x="18656300" y="14911546"/>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537" name="n_1aveValue【消防施設】&#10;一人当たり面積">
          <a:extLst>
            <a:ext uri="{FF2B5EF4-FFF2-40B4-BE49-F238E27FC236}">
              <a16:creationId xmlns:a16="http://schemas.microsoft.com/office/drawing/2014/main" id="{A5D547A3-4334-4AF7-A921-18FAADBC0663}"/>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538" name="n_2aveValue【消防施設】&#10;一人当たり面積">
          <a:extLst>
            <a:ext uri="{FF2B5EF4-FFF2-40B4-BE49-F238E27FC236}">
              <a16:creationId xmlns:a16="http://schemas.microsoft.com/office/drawing/2014/main" id="{C7ED08C7-0B2D-4177-8D3A-3F83FA038A7C}"/>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539" name="n_3aveValue【消防施設】&#10;一人当たり面積">
          <a:extLst>
            <a:ext uri="{FF2B5EF4-FFF2-40B4-BE49-F238E27FC236}">
              <a16:creationId xmlns:a16="http://schemas.microsoft.com/office/drawing/2014/main" id="{3BFA665D-214E-4238-BAAB-2C92462B9262}"/>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540" name="n_4aveValue【消防施設】&#10;一人当たり面積">
          <a:extLst>
            <a:ext uri="{FF2B5EF4-FFF2-40B4-BE49-F238E27FC236}">
              <a16:creationId xmlns:a16="http://schemas.microsoft.com/office/drawing/2014/main" id="{847AB84E-751E-4817-8F34-A6015B17DC58}"/>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62690</xdr:rowOff>
    </xdr:from>
    <xdr:ext cx="469744" cy="259045"/>
    <xdr:sp macro="" textlink="">
      <xdr:nvSpPr>
        <xdr:cNvPr id="541" name="n_1mainValue【消防施設】&#10;一人当たり面積">
          <a:extLst>
            <a:ext uri="{FF2B5EF4-FFF2-40B4-BE49-F238E27FC236}">
              <a16:creationId xmlns:a16="http://schemas.microsoft.com/office/drawing/2014/main" id="{C04867CA-9608-45CB-8132-0324B58324DD}"/>
            </a:ext>
          </a:extLst>
        </xdr:cNvPr>
        <xdr:cNvSpPr txBox="1"/>
      </xdr:nvSpPr>
      <xdr:spPr>
        <a:xfrm>
          <a:off x="21075727" y="1463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62723</xdr:rowOff>
    </xdr:from>
    <xdr:ext cx="469744" cy="259045"/>
    <xdr:sp macro="" textlink="">
      <xdr:nvSpPr>
        <xdr:cNvPr id="542" name="n_2mainValue【消防施設】&#10;一人当たり面積">
          <a:extLst>
            <a:ext uri="{FF2B5EF4-FFF2-40B4-BE49-F238E27FC236}">
              <a16:creationId xmlns:a16="http://schemas.microsoft.com/office/drawing/2014/main" id="{2CB7EE64-2488-4D9D-97B1-F49A554BB2C0}"/>
            </a:ext>
          </a:extLst>
        </xdr:cNvPr>
        <xdr:cNvSpPr txBox="1"/>
      </xdr:nvSpPr>
      <xdr:spPr>
        <a:xfrm>
          <a:off x="20199427" y="1463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62723</xdr:rowOff>
    </xdr:from>
    <xdr:ext cx="469744" cy="259045"/>
    <xdr:sp macro="" textlink="">
      <xdr:nvSpPr>
        <xdr:cNvPr id="543" name="n_3mainValue【消防施設】&#10;一人当たり面積">
          <a:extLst>
            <a:ext uri="{FF2B5EF4-FFF2-40B4-BE49-F238E27FC236}">
              <a16:creationId xmlns:a16="http://schemas.microsoft.com/office/drawing/2014/main" id="{D23D92C6-067D-4EB6-A751-B8B7B682FFDA}"/>
            </a:ext>
          </a:extLst>
        </xdr:cNvPr>
        <xdr:cNvSpPr txBox="1"/>
      </xdr:nvSpPr>
      <xdr:spPr>
        <a:xfrm>
          <a:off x="19310427" y="1463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62733</xdr:rowOff>
    </xdr:from>
    <xdr:ext cx="469744" cy="259045"/>
    <xdr:sp macro="" textlink="">
      <xdr:nvSpPr>
        <xdr:cNvPr id="544" name="n_4mainValue【消防施設】&#10;一人当たり面積">
          <a:extLst>
            <a:ext uri="{FF2B5EF4-FFF2-40B4-BE49-F238E27FC236}">
              <a16:creationId xmlns:a16="http://schemas.microsoft.com/office/drawing/2014/main" id="{74059596-38D9-4DE4-BF76-8B461D9C12F9}"/>
            </a:ext>
          </a:extLst>
        </xdr:cNvPr>
        <xdr:cNvSpPr txBox="1"/>
      </xdr:nvSpPr>
      <xdr:spPr>
        <a:xfrm>
          <a:off x="18421427" y="1463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4C72CC8-040C-4DB0-88DF-69A199CCF49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D88877FA-BE84-4058-9612-E22745F32C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CAE42ED4-0F58-45B0-AE76-6182AB49965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FFD78C87-D8DA-4C5B-BCDA-4FC1DA4CFCD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6F39C5CD-B2D5-4C8F-96CF-A8A9C2F1BE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570DD8F8-70A0-449E-B29D-89294950AB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C2B7A271-BB78-4AEC-98C6-402598906C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B4B7387C-8CCC-4F0B-9989-FAAA82A87A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7169214A-D9FD-432C-AF8C-96C00AF13F6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0574F53-7242-4F01-8FD9-AAB3F9395CF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D36ECB42-B719-45DC-9A01-5A78C4127A1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D65E24ED-BA90-42C2-B7BC-828521B60F9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BDFB3683-05BD-4D1A-87D5-80E927C639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C2425919-3560-49F1-84CB-140791886EC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3E9F3B8A-5315-4059-8209-57E33AD4EAA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8909EEA0-A999-4075-8B53-4DE3F9C6360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F60AEE18-3188-4AEF-B96C-40661F7D84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73584B9A-8E88-4E47-A133-E176189B959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0496B179-7589-4EBA-BE4E-DAD008E3D57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3A8B5733-BA0B-497B-8476-5EDEE201F51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6DFEFA6A-A938-4F7D-B48F-948C7765454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F22AC5A4-0546-432F-BA02-352811B24B1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2EA816C0-D57A-4957-90D4-04B115F980F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77353A3F-56E5-43B2-9223-8FC6C295AD0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3161CCEE-150D-46C1-9B1D-96CD2D06C9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70" name="直線コネクタ 569">
          <a:extLst>
            <a:ext uri="{FF2B5EF4-FFF2-40B4-BE49-F238E27FC236}">
              <a16:creationId xmlns:a16="http://schemas.microsoft.com/office/drawing/2014/main" id="{4336F189-AFF1-4C4D-A40D-624417F793CB}"/>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71" name="【庁舎】&#10;有形固定資産減価償却率最小値テキスト">
          <a:extLst>
            <a:ext uri="{FF2B5EF4-FFF2-40B4-BE49-F238E27FC236}">
              <a16:creationId xmlns:a16="http://schemas.microsoft.com/office/drawing/2014/main" id="{AC39E807-AF94-4F2C-9174-E815B1ED8576}"/>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72" name="直線コネクタ 571">
          <a:extLst>
            <a:ext uri="{FF2B5EF4-FFF2-40B4-BE49-F238E27FC236}">
              <a16:creationId xmlns:a16="http://schemas.microsoft.com/office/drawing/2014/main" id="{B316849F-C494-49B5-9A84-4566AF40FBAC}"/>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73" name="【庁舎】&#10;有形固定資産減価償却率最大値テキスト">
          <a:extLst>
            <a:ext uri="{FF2B5EF4-FFF2-40B4-BE49-F238E27FC236}">
              <a16:creationId xmlns:a16="http://schemas.microsoft.com/office/drawing/2014/main" id="{DE46991F-960D-4071-98DC-BA17AE4BF561}"/>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74" name="直線コネクタ 573">
          <a:extLst>
            <a:ext uri="{FF2B5EF4-FFF2-40B4-BE49-F238E27FC236}">
              <a16:creationId xmlns:a16="http://schemas.microsoft.com/office/drawing/2014/main" id="{AF53BCF6-01BC-4712-AAD9-CBC6B4F4879A}"/>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75" name="【庁舎】&#10;有形固定資産減価償却率平均値テキスト">
          <a:extLst>
            <a:ext uri="{FF2B5EF4-FFF2-40B4-BE49-F238E27FC236}">
              <a16:creationId xmlns:a16="http://schemas.microsoft.com/office/drawing/2014/main" id="{F2435510-9430-4D0F-B2BC-7FA78814F934}"/>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6" name="フローチャート: 判断 575">
          <a:extLst>
            <a:ext uri="{FF2B5EF4-FFF2-40B4-BE49-F238E27FC236}">
              <a16:creationId xmlns:a16="http://schemas.microsoft.com/office/drawing/2014/main" id="{3466A87E-4054-40EB-B824-0214B26BDBA7}"/>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77" name="フローチャート: 判断 576">
          <a:extLst>
            <a:ext uri="{FF2B5EF4-FFF2-40B4-BE49-F238E27FC236}">
              <a16:creationId xmlns:a16="http://schemas.microsoft.com/office/drawing/2014/main" id="{2BDA056A-6197-4DB7-BC69-DB81FC704313}"/>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8" name="フローチャート: 判断 577">
          <a:extLst>
            <a:ext uri="{FF2B5EF4-FFF2-40B4-BE49-F238E27FC236}">
              <a16:creationId xmlns:a16="http://schemas.microsoft.com/office/drawing/2014/main" id="{A9836E77-D18E-478E-A64E-6A5EA50188C5}"/>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9" name="フローチャート: 判断 578">
          <a:extLst>
            <a:ext uri="{FF2B5EF4-FFF2-40B4-BE49-F238E27FC236}">
              <a16:creationId xmlns:a16="http://schemas.microsoft.com/office/drawing/2014/main" id="{06ECF824-DA34-4956-A027-0520CF60BCD6}"/>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80" name="フローチャート: 判断 579">
          <a:extLst>
            <a:ext uri="{FF2B5EF4-FFF2-40B4-BE49-F238E27FC236}">
              <a16:creationId xmlns:a16="http://schemas.microsoft.com/office/drawing/2014/main" id="{5D7419B3-EDE9-4ECB-A439-A9844DC85D3C}"/>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8501D9A-E700-4A3E-B007-0658CE409D8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7B1C2E38-7735-4C87-8DFB-28E32E77AC5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10C69E-FED0-4855-A137-656D7CF077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CF2DED97-E5C1-416D-9C89-772CCAA360D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C3123798-1FE7-4726-9670-C60C214E936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22134</xdr:rowOff>
    </xdr:from>
    <xdr:to>
      <xdr:col>85</xdr:col>
      <xdr:colOff>177800</xdr:colOff>
      <xdr:row>108</xdr:row>
      <xdr:rowOff>123734</xdr:rowOff>
    </xdr:to>
    <xdr:sp macro="" textlink="">
      <xdr:nvSpPr>
        <xdr:cNvPr id="586" name="楕円 585">
          <a:extLst>
            <a:ext uri="{FF2B5EF4-FFF2-40B4-BE49-F238E27FC236}">
              <a16:creationId xmlns:a16="http://schemas.microsoft.com/office/drawing/2014/main" id="{CB014F2C-C90B-450A-9C59-7E71CDE1A557}"/>
            </a:ext>
          </a:extLst>
        </xdr:cNvPr>
        <xdr:cNvSpPr/>
      </xdr:nvSpPr>
      <xdr:spPr>
        <a:xfrm>
          <a:off x="162687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108511</xdr:rowOff>
    </xdr:from>
    <xdr:ext cx="405111" cy="259045"/>
    <xdr:sp macro="" textlink="">
      <xdr:nvSpPr>
        <xdr:cNvPr id="587" name="【庁舎】&#10;有形固定資産減価償却率該当値テキスト">
          <a:extLst>
            <a:ext uri="{FF2B5EF4-FFF2-40B4-BE49-F238E27FC236}">
              <a16:creationId xmlns:a16="http://schemas.microsoft.com/office/drawing/2014/main" id="{7116C11D-979F-4486-9EFE-8C851C26F7DD}"/>
            </a:ext>
          </a:extLst>
        </xdr:cNvPr>
        <xdr:cNvSpPr txBox="1"/>
      </xdr:nvSpPr>
      <xdr:spPr>
        <a:xfrm>
          <a:off x="16357600" y="18453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146231</xdr:rowOff>
    </xdr:from>
    <xdr:to>
      <xdr:col>81</xdr:col>
      <xdr:colOff>101600</xdr:colOff>
      <xdr:row>108</xdr:row>
      <xdr:rowOff>76381</xdr:rowOff>
    </xdr:to>
    <xdr:sp macro="" textlink="">
      <xdr:nvSpPr>
        <xdr:cNvPr id="588" name="楕円 587">
          <a:extLst>
            <a:ext uri="{FF2B5EF4-FFF2-40B4-BE49-F238E27FC236}">
              <a16:creationId xmlns:a16="http://schemas.microsoft.com/office/drawing/2014/main" id="{F858465B-488B-40C2-A7F9-2610A743FF23}"/>
            </a:ext>
          </a:extLst>
        </xdr:cNvPr>
        <xdr:cNvSpPr/>
      </xdr:nvSpPr>
      <xdr:spPr>
        <a:xfrm>
          <a:off x="15430500" y="1849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25581</xdr:rowOff>
    </xdr:from>
    <xdr:to>
      <xdr:col>85</xdr:col>
      <xdr:colOff>127000</xdr:colOff>
      <xdr:row>108</xdr:row>
      <xdr:rowOff>72934</xdr:rowOff>
    </xdr:to>
    <xdr:cxnSp macro="">
      <xdr:nvCxnSpPr>
        <xdr:cNvPr id="589" name="直線コネクタ 588">
          <a:extLst>
            <a:ext uri="{FF2B5EF4-FFF2-40B4-BE49-F238E27FC236}">
              <a16:creationId xmlns:a16="http://schemas.microsoft.com/office/drawing/2014/main" id="{834F44FD-D13B-4CB7-9B64-AA815DEE6589}"/>
            </a:ext>
          </a:extLst>
        </xdr:cNvPr>
        <xdr:cNvCxnSpPr/>
      </xdr:nvCxnSpPr>
      <xdr:spPr>
        <a:xfrm>
          <a:off x="15481300" y="1854218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590" name="楕円 589">
          <a:extLst>
            <a:ext uri="{FF2B5EF4-FFF2-40B4-BE49-F238E27FC236}">
              <a16:creationId xmlns:a16="http://schemas.microsoft.com/office/drawing/2014/main" id="{5BB9392E-D977-403D-8E67-D54184DD6827}"/>
            </a:ext>
          </a:extLst>
        </xdr:cNvPr>
        <xdr:cNvSpPr/>
      </xdr:nvSpPr>
      <xdr:spPr>
        <a:xfrm>
          <a:off x="14541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149679</xdr:rowOff>
    </xdr:from>
    <xdr:to>
      <xdr:col>81</xdr:col>
      <xdr:colOff>50800</xdr:colOff>
      <xdr:row>108</xdr:row>
      <xdr:rowOff>25581</xdr:rowOff>
    </xdr:to>
    <xdr:cxnSp macro="">
      <xdr:nvCxnSpPr>
        <xdr:cNvPr id="591" name="直線コネクタ 590">
          <a:extLst>
            <a:ext uri="{FF2B5EF4-FFF2-40B4-BE49-F238E27FC236}">
              <a16:creationId xmlns:a16="http://schemas.microsoft.com/office/drawing/2014/main" id="{EB8EE7FD-543A-47F2-B74C-5D4F7E247CA3}"/>
            </a:ext>
          </a:extLst>
        </xdr:cNvPr>
        <xdr:cNvCxnSpPr/>
      </xdr:nvCxnSpPr>
      <xdr:spPr>
        <a:xfrm>
          <a:off x="14592300" y="1849482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44994</xdr:rowOff>
    </xdr:from>
    <xdr:to>
      <xdr:col>72</xdr:col>
      <xdr:colOff>38100</xdr:colOff>
      <xdr:row>107</xdr:row>
      <xdr:rowOff>146594</xdr:rowOff>
    </xdr:to>
    <xdr:sp macro="" textlink="">
      <xdr:nvSpPr>
        <xdr:cNvPr id="592" name="楕円 591">
          <a:extLst>
            <a:ext uri="{FF2B5EF4-FFF2-40B4-BE49-F238E27FC236}">
              <a16:creationId xmlns:a16="http://schemas.microsoft.com/office/drawing/2014/main" id="{899B4460-9DB9-4888-AC29-C48CFA51835A}"/>
            </a:ext>
          </a:extLst>
        </xdr:cNvPr>
        <xdr:cNvSpPr/>
      </xdr:nvSpPr>
      <xdr:spPr>
        <a:xfrm>
          <a:off x="136525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95794</xdr:rowOff>
    </xdr:from>
    <xdr:to>
      <xdr:col>76</xdr:col>
      <xdr:colOff>114300</xdr:colOff>
      <xdr:row>107</xdr:row>
      <xdr:rowOff>149679</xdr:rowOff>
    </xdr:to>
    <xdr:cxnSp macro="">
      <xdr:nvCxnSpPr>
        <xdr:cNvPr id="593" name="直線コネクタ 592">
          <a:extLst>
            <a:ext uri="{FF2B5EF4-FFF2-40B4-BE49-F238E27FC236}">
              <a16:creationId xmlns:a16="http://schemas.microsoft.com/office/drawing/2014/main" id="{C2F1A2BD-D5B7-4FDE-99AE-C0452292E9E2}"/>
            </a:ext>
          </a:extLst>
        </xdr:cNvPr>
        <xdr:cNvCxnSpPr/>
      </xdr:nvCxnSpPr>
      <xdr:spPr>
        <a:xfrm>
          <a:off x="13703300" y="1844094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167458</xdr:rowOff>
    </xdr:from>
    <xdr:to>
      <xdr:col>67</xdr:col>
      <xdr:colOff>101600</xdr:colOff>
      <xdr:row>107</xdr:row>
      <xdr:rowOff>97608</xdr:rowOff>
    </xdr:to>
    <xdr:sp macro="" textlink="">
      <xdr:nvSpPr>
        <xdr:cNvPr id="594" name="楕円 593">
          <a:extLst>
            <a:ext uri="{FF2B5EF4-FFF2-40B4-BE49-F238E27FC236}">
              <a16:creationId xmlns:a16="http://schemas.microsoft.com/office/drawing/2014/main" id="{B94369F9-5100-4C49-9019-1356C6706797}"/>
            </a:ext>
          </a:extLst>
        </xdr:cNvPr>
        <xdr:cNvSpPr/>
      </xdr:nvSpPr>
      <xdr:spPr>
        <a:xfrm>
          <a:off x="12763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46808</xdr:rowOff>
    </xdr:from>
    <xdr:to>
      <xdr:col>71</xdr:col>
      <xdr:colOff>177800</xdr:colOff>
      <xdr:row>107</xdr:row>
      <xdr:rowOff>95794</xdr:rowOff>
    </xdr:to>
    <xdr:cxnSp macro="">
      <xdr:nvCxnSpPr>
        <xdr:cNvPr id="595" name="直線コネクタ 594">
          <a:extLst>
            <a:ext uri="{FF2B5EF4-FFF2-40B4-BE49-F238E27FC236}">
              <a16:creationId xmlns:a16="http://schemas.microsoft.com/office/drawing/2014/main" id="{FDB2049F-8CBF-409E-851D-CE61848BC394}"/>
            </a:ext>
          </a:extLst>
        </xdr:cNvPr>
        <xdr:cNvCxnSpPr/>
      </xdr:nvCxnSpPr>
      <xdr:spPr>
        <a:xfrm>
          <a:off x="12814300" y="1839195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596" name="n_1aveValue【庁舎】&#10;有形固定資産減価償却率">
          <a:extLst>
            <a:ext uri="{FF2B5EF4-FFF2-40B4-BE49-F238E27FC236}">
              <a16:creationId xmlns:a16="http://schemas.microsoft.com/office/drawing/2014/main" id="{7AE1D859-B2A5-422E-A490-C5AE5FC4137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597" name="n_2aveValue【庁舎】&#10;有形固定資産減価償却率">
          <a:extLst>
            <a:ext uri="{FF2B5EF4-FFF2-40B4-BE49-F238E27FC236}">
              <a16:creationId xmlns:a16="http://schemas.microsoft.com/office/drawing/2014/main" id="{F1E32531-3586-45A6-B026-AEE2898C5D37}"/>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598" name="n_3aveValue【庁舎】&#10;有形固定資産減価償却率">
          <a:extLst>
            <a:ext uri="{FF2B5EF4-FFF2-40B4-BE49-F238E27FC236}">
              <a16:creationId xmlns:a16="http://schemas.microsoft.com/office/drawing/2014/main" id="{03655623-4644-4B0E-B97D-895CC059833D}"/>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599" name="n_4aveValue【庁舎】&#10;有形固定資産減価償却率">
          <a:extLst>
            <a:ext uri="{FF2B5EF4-FFF2-40B4-BE49-F238E27FC236}">
              <a16:creationId xmlns:a16="http://schemas.microsoft.com/office/drawing/2014/main" id="{CB80F811-EB7A-4926-B39A-84BEDF68AC2B}"/>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67508</xdr:rowOff>
    </xdr:from>
    <xdr:ext cx="405111" cy="259045"/>
    <xdr:sp macro="" textlink="">
      <xdr:nvSpPr>
        <xdr:cNvPr id="600" name="n_1mainValue【庁舎】&#10;有形固定資産減価償却率">
          <a:extLst>
            <a:ext uri="{FF2B5EF4-FFF2-40B4-BE49-F238E27FC236}">
              <a16:creationId xmlns:a16="http://schemas.microsoft.com/office/drawing/2014/main" id="{ECE4076F-D6E9-4290-88E4-1723D1F7D09B}"/>
            </a:ext>
          </a:extLst>
        </xdr:cNvPr>
        <xdr:cNvSpPr txBox="1"/>
      </xdr:nvSpPr>
      <xdr:spPr>
        <a:xfrm>
          <a:off x="15266044" y="1858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601" name="n_2mainValue【庁舎】&#10;有形固定資産減価償却率">
          <a:extLst>
            <a:ext uri="{FF2B5EF4-FFF2-40B4-BE49-F238E27FC236}">
              <a16:creationId xmlns:a16="http://schemas.microsoft.com/office/drawing/2014/main" id="{D03D4116-5EDD-4144-9585-A836F9D26A8A}"/>
            </a:ext>
          </a:extLst>
        </xdr:cNvPr>
        <xdr:cNvSpPr txBox="1"/>
      </xdr:nvSpPr>
      <xdr:spPr>
        <a:xfrm>
          <a:off x="14389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137721</xdr:rowOff>
    </xdr:from>
    <xdr:ext cx="405111" cy="259045"/>
    <xdr:sp macro="" textlink="">
      <xdr:nvSpPr>
        <xdr:cNvPr id="602" name="n_3mainValue【庁舎】&#10;有形固定資産減価償却率">
          <a:extLst>
            <a:ext uri="{FF2B5EF4-FFF2-40B4-BE49-F238E27FC236}">
              <a16:creationId xmlns:a16="http://schemas.microsoft.com/office/drawing/2014/main" id="{03B805D4-32DD-4CF9-B1E1-5556C648298D}"/>
            </a:ext>
          </a:extLst>
        </xdr:cNvPr>
        <xdr:cNvSpPr txBox="1"/>
      </xdr:nvSpPr>
      <xdr:spPr>
        <a:xfrm>
          <a:off x="13500744" y="184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88735</xdr:rowOff>
    </xdr:from>
    <xdr:ext cx="405111" cy="259045"/>
    <xdr:sp macro="" textlink="">
      <xdr:nvSpPr>
        <xdr:cNvPr id="603" name="n_4mainValue【庁舎】&#10;有形固定資産減価償却率">
          <a:extLst>
            <a:ext uri="{FF2B5EF4-FFF2-40B4-BE49-F238E27FC236}">
              <a16:creationId xmlns:a16="http://schemas.microsoft.com/office/drawing/2014/main" id="{18460B75-C4A6-49EC-BE55-3A2BB6628E39}"/>
            </a:ext>
          </a:extLst>
        </xdr:cNvPr>
        <xdr:cNvSpPr txBox="1"/>
      </xdr:nvSpPr>
      <xdr:spPr>
        <a:xfrm>
          <a:off x="12611744" y="184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30549BC0-0684-429F-BFE6-0A101C6776D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285143D6-900F-49B2-BAA0-BD69A80A4A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2239F237-1797-4EEF-B6FC-145C13D119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BD491CB2-E338-4BB0-9771-8F4FCBA3AE8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F000FE95-82F5-4855-80A7-8BBB1FDA860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5698A598-8FFD-4401-BBC0-976E39E20E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14158CC0-FA1D-4154-A995-D3D8B133956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575329A3-8934-4172-A7E8-600DC4D5F2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3C3EDF93-75A3-4E6C-BB9F-59BD874C5CF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A43F6369-D566-4C24-97CE-7AC50875DF3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6140906E-6757-4C80-B822-6927CBFA626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5" name="直線コネクタ 614">
          <a:extLst>
            <a:ext uri="{FF2B5EF4-FFF2-40B4-BE49-F238E27FC236}">
              <a16:creationId xmlns:a16="http://schemas.microsoft.com/office/drawing/2014/main" id="{199AD976-E2F7-488E-A155-760979C7498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6" name="テキスト ボックス 615">
          <a:extLst>
            <a:ext uri="{FF2B5EF4-FFF2-40B4-BE49-F238E27FC236}">
              <a16:creationId xmlns:a16="http://schemas.microsoft.com/office/drawing/2014/main" id="{B42F20DE-4E60-49C6-9DBB-D782AC0BBB3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7" name="直線コネクタ 616">
          <a:extLst>
            <a:ext uri="{FF2B5EF4-FFF2-40B4-BE49-F238E27FC236}">
              <a16:creationId xmlns:a16="http://schemas.microsoft.com/office/drawing/2014/main" id="{015755F9-C85F-4B81-8694-33310BD49C0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8" name="テキスト ボックス 617">
          <a:extLst>
            <a:ext uri="{FF2B5EF4-FFF2-40B4-BE49-F238E27FC236}">
              <a16:creationId xmlns:a16="http://schemas.microsoft.com/office/drawing/2014/main" id="{930F66AD-B356-4B61-92EA-E4498F3557B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9" name="直線コネクタ 618">
          <a:extLst>
            <a:ext uri="{FF2B5EF4-FFF2-40B4-BE49-F238E27FC236}">
              <a16:creationId xmlns:a16="http://schemas.microsoft.com/office/drawing/2014/main" id="{98DA60F4-F682-4658-96BC-FA21CC11FF0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0" name="テキスト ボックス 619">
          <a:extLst>
            <a:ext uri="{FF2B5EF4-FFF2-40B4-BE49-F238E27FC236}">
              <a16:creationId xmlns:a16="http://schemas.microsoft.com/office/drawing/2014/main" id="{5D7880A5-20DF-45A2-9738-ACB34D60BFF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1" name="直線コネクタ 620">
          <a:extLst>
            <a:ext uri="{FF2B5EF4-FFF2-40B4-BE49-F238E27FC236}">
              <a16:creationId xmlns:a16="http://schemas.microsoft.com/office/drawing/2014/main" id="{3F3F3735-C4B5-45CE-A007-E563F867573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2" name="テキスト ボックス 621">
          <a:extLst>
            <a:ext uri="{FF2B5EF4-FFF2-40B4-BE49-F238E27FC236}">
              <a16:creationId xmlns:a16="http://schemas.microsoft.com/office/drawing/2014/main" id="{4C1D7C85-C9D4-45D2-9CB0-5A5FDAE1B7C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3" name="直線コネクタ 622">
          <a:extLst>
            <a:ext uri="{FF2B5EF4-FFF2-40B4-BE49-F238E27FC236}">
              <a16:creationId xmlns:a16="http://schemas.microsoft.com/office/drawing/2014/main" id="{15D6DB6A-727D-4777-AB93-7583C768BED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4" name="テキスト ボックス 623">
          <a:extLst>
            <a:ext uri="{FF2B5EF4-FFF2-40B4-BE49-F238E27FC236}">
              <a16:creationId xmlns:a16="http://schemas.microsoft.com/office/drawing/2014/main" id="{31947442-186A-4C1C-8D04-ED5788A7312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08494D91-C0FF-43B8-8FEB-8015C8D42FA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a:extLst>
            <a:ext uri="{FF2B5EF4-FFF2-40B4-BE49-F238E27FC236}">
              <a16:creationId xmlns:a16="http://schemas.microsoft.com/office/drawing/2014/main" id="{C54BB779-8DE9-4F11-ABD4-C07E0FECDD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A1B7FE9C-F1DF-438B-80AC-3BE492DF476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8" name="直線コネクタ 627">
          <a:extLst>
            <a:ext uri="{FF2B5EF4-FFF2-40B4-BE49-F238E27FC236}">
              <a16:creationId xmlns:a16="http://schemas.microsoft.com/office/drawing/2014/main" id="{FEA89DFF-6C2B-43EE-B44B-7658CC53DCD3}"/>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9" name="【庁舎】&#10;一人当たり面積最小値テキスト">
          <a:extLst>
            <a:ext uri="{FF2B5EF4-FFF2-40B4-BE49-F238E27FC236}">
              <a16:creationId xmlns:a16="http://schemas.microsoft.com/office/drawing/2014/main" id="{B5EFB63B-BC23-497E-91E2-434C07A32BA1}"/>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30" name="直線コネクタ 629">
          <a:extLst>
            <a:ext uri="{FF2B5EF4-FFF2-40B4-BE49-F238E27FC236}">
              <a16:creationId xmlns:a16="http://schemas.microsoft.com/office/drawing/2014/main" id="{A3F8E792-4B25-4CF9-A4B9-F8BD373AC6FC}"/>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31" name="【庁舎】&#10;一人当たり面積最大値テキスト">
          <a:extLst>
            <a:ext uri="{FF2B5EF4-FFF2-40B4-BE49-F238E27FC236}">
              <a16:creationId xmlns:a16="http://schemas.microsoft.com/office/drawing/2014/main" id="{2396C535-1EDE-494B-AFD7-C1250471F0F7}"/>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32" name="直線コネクタ 631">
          <a:extLst>
            <a:ext uri="{FF2B5EF4-FFF2-40B4-BE49-F238E27FC236}">
              <a16:creationId xmlns:a16="http://schemas.microsoft.com/office/drawing/2014/main" id="{117B40BE-BF37-47BE-865B-C9D38574E783}"/>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633" name="【庁舎】&#10;一人当たり面積平均値テキスト">
          <a:extLst>
            <a:ext uri="{FF2B5EF4-FFF2-40B4-BE49-F238E27FC236}">
              <a16:creationId xmlns:a16="http://schemas.microsoft.com/office/drawing/2014/main" id="{EE0A7165-3078-49B6-8839-B109CC3302E4}"/>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34" name="フローチャート: 判断 633">
          <a:extLst>
            <a:ext uri="{FF2B5EF4-FFF2-40B4-BE49-F238E27FC236}">
              <a16:creationId xmlns:a16="http://schemas.microsoft.com/office/drawing/2014/main" id="{5094D1A2-29C3-49F3-A6A9-3C940459A1B4}"/>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35" name="フローチャート: 判断 634">
          <a:extLst>
            <a:ext uri="{FF2B5EF4-FFF2-40B4-BE49-F238E27FC236}">
              <a16:creationId xmlns:a16="http://schemas.microsoft.com/office/drawing/2014/main" id="{E2B2D4F6-3E82-4823-B422-6DE0CBD07B3A}"/>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36" name="フローチャート: 判断 635">
          <a:extLst>
            <a:ext uri="{FF2B5EF4-FFF2-40B4-BE49-F238E27FC236}">
              <a16:creationId xmlns:a16="http://schemas.microsoft.com/office/drawing/2014/main" id="{7EE03512-9F4E-488D-B176-88E3AABDE0B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37" name="フローチャート: 判断 636">
          <a:extLst>
            <a:ext uri="{FF2B5EF4-FFF2-40B4-BE49-F238E27FC236}">
              <a16:creationId xmlns:a16="http://schemas.microsoft.com/office/drawing/2014/main" id="{6A9B84EB-34FD-4B46-9F97-745F658D49CD}"/>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8" name="フローチャート: 判断 637">
          <a:extLst>
            <a:ext uri="{FF2B5EF4-FFF2-40B4-BE49-F238E27FC236}">
              <a16:creationId xmlns:a16="http://schemas.microsoft.com/office/drawing/2014/main" id="{05ECF9F7-0476-4E9C-863A-34F9F8792278}"/>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6FB7F7CF-4E57-44FE-9DF9-A97D360F46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E2235FB3-A5CC-4927-B65C-959F6E70797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77699BFE-386A-4354-BD38-CFF451672E4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F14C7C5B-2E41-4633-95D1-E6BE6B77886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DB9711F2-F9B2-44FC-A94C-5500E044D69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644" name="楕円 643">
          <a:extLst>
            <a:ext uri="{FF2B5EF4-FFF2-40B4-BE49-F238E27FC236}">
              <a16:creationId xmlns:a16="http://schemas.microsoft.com/office/drawing/2014/main" id="{8D1A4932-ED57-4460-9037-4ED3B5D914EE}"/>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645" name="【庁舎】&#10;一人当たり面積該当値テキスト">
          <a:extLst>
            <a:ext uri="{FF2B5EF4-FFF2-40B4-BE49-F238E27FC236}">
              <a16:creationId xmlns:a16="http://schemas.microsoft.com/office/drawing/2014/main" id="{F079E664-6F38-448E-AA3A-9822EA221616}"/>
            </a:ext>
          </a:extLst>
        </xdr:cNvPr>
        <xdr:cNvSpPr txBox="1"/>
      </xdr:nvSpPr>
      <xdr:spPr>
        <a:xfrm>
          <a:off x="22199600"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2539</xdr:rowOff>
    </xdr:from>
    <xdr:to>
      <xdr:col>112</xdr:col>
      <xdr:colOff>38100</xdr:colOff>
      <xdr:row>107</xdr:row>
      <xdr:rowOff>104139</xdr:rowOff>
    </xdr:to>
    <xdr:sp macro="" textlink="">
      <xdr:nvSpPr>
        <xdr:cNvPr id="646" name="楕円 645">
          <a:extLst>
            <a:ext uri="{FF2B5EF4-FFF2-40B4-BE49-F238E27FC236}">
              <a16:creationId xmlns:a16="http://schemas.microsoft.com/office/drawing/2014/main" id="{D4BD6492-1855-4BB1-9C68-5D9FDC5EAFA2}"/>
            </a:ext>
          </a:extLst>
        </xdr:cNvPr>
        <xdr:cNvSpPr/>
      </xdr:nvSpPr>
      <xdr:spPr>
        <a:xfrm>
          <a:off x="21272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53339</xdr:rowOff>
    </xdr:to>
    <xdr:cxnSp macro="">
      <xdr:nvCxnSpPr>
        <xdr:cNvPr id="647" name="直線コネクタ 646">
          <a:extLst>
            <a:ext uri="{FF2B5EF4-FFF2-40B4-BE49-F238E27FC236}">
              <a16:creationId xmlns:a16="http://schemas.microsoft.com/office/drawing/2014/main" id="{FC2C1E54-A535-47C9-A9D1-1EE984F73D5E}"/>
            </a:ext>
          </a:extLst>
        </xdr:cNvPr>
        <xdr:cNvCxnSpPr/>
      </xdr:nvCxnSpPr>
      <xdr:spPr>
        <a:xfrm flipV="1">
          <a:off x="21323300" y="183870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48" name="楕円 647">
          <a:extLst>
            <a:ext uri="{FF2B5EF4-FFF2-40B4-BE49-F238E27FC236}">
              <a16:creationId xmlns:a16="http://schemas.microsoft.com/office/drawing/2014/main" id="{9CE572CE-592D-4462-9375-F24090205925}"/>
            </a:ext>
          </a:extLst>
        </xdr:cNvPr>
        <xdr:cNvSpPr/>
      </xdr:nvSpPr>
      <xdr:spPr>
        <a:xfrm>
          <a:off x="20383500" y="183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53339</xdr:rowOff>
    </xdr:from>
    <xdr:to>
      <xdr:col>111</xdr:col>
      <xdr:colOff>177800</xdr:colOff>
      <xdr:row>107</xdr:row>
      <xdr:rowOff>62230</xdr:rowOff>
    </xdr:to>
    <xdr:cxnSp macro="">
      <xdr:nvCxnSpPr>
        <xdr:cNvPr id="649" name="直線コネクタ 648">
          <a:extLst>
            <a:ext uri="{FF2B5EF4-FFF2-40B4-BE49-F238E27FC236}">
              <a16:creationId xmlns:a16="http://schemas.microsoft.com/office/drawing/2014/main" id="{7C08F8C9-4943-4B66-8959-BBFFC48674C4}"/>
            </a:ext>
          </a:extLst>
        </xdr:cNvPr>
        <xdr:cNvCxnSpPr/>
      </xdr:nvCxnSpPr>
      <xdr:spPr>
        <a:xfrm flipV="1">
          <a:off x="20434300" y="183984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17780</xdr:rowOff>
    </xdr:from>
    <xdr:to>
      <xdr:col>102</xdr:col>
      <xdr:colOff>165100</xdr:colOff>
      <xdr:row>107</xdr:row>
      <xdr:rowOff>119380</xdr:rowOff>
    </xdr:to>
    <xdr:sp macro="" textlink="">
      <xdr:nvSpPr>
        <xdr:cNvPr id="650" name="楕円 649">
          <a:extLst>
            <a:ext uri="{FF2B5EF4-FFF2-40B4-BE49-F238E27FC236}">
              <a16:creationId xmlns:a16="http://schemas.microsoft.com/office/drawing/2014/main" id="{8EE70733-8079-433F-A520-69019FC833CA}"/>
            </a:ext>
          </a:extLst>
        </xdr:cNvPr>
        <xdr:cNvSpPr/>
      </xdr:nvSpPr>
      <xdr:spPr>
        <a:xfrm>
          <a:off x="19494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62230</xdr:rowOff>
    </xdr:from>
    <xdr:to>
      <xdr:col>107</xdr:col>
      <xdr:colOff>50800</xdr:colOff>
      <xdr:row>107</xdr:row>
      <xdr:rowOff>68580</xdr:rowOff>
    </xdr:to>
    <xdr:cxnSp macro="">
      <xdr:nvCxnSpPr>
        <xdr:cNvPr id="651" name="直線コネクタ 650">
          <a:extLst>
            <a:ext uri="{FF2B5EF4-FFF2-40B4-BE49-F238E27FC236}">
              <a16:creationId xmlns:a16="http://schemas.microsoft.com/office/drawing/2014/main" id="{BC7390CF-AF59-43C5-A48B-83FBBB69246A}"/>
            </a:ext>
          </a:extLst>
        </xdr:cNvPr>
        <xdr:cNvCxnSpPr/>
      </xdr:nvCxnSpPr>
      <xdr:spPr>
        <a:xfrm flipV="1">
          <a:off x="19545300" y="184073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19050</xdr:rowOff>
    </xdr:from>
    <xdr:to>
      <xdr:col>98</xdr:col>
      <xdr:colOff>38100</xdr:colOff>
      <xdr:row>107</xdr:row>
      <xdr:rowOff>120650</xdr:rowOff>
    </xdr:to>
    <xdr:sp macro="" textlink="">
      <xdr:nvSpPr>
        <xdr:cNvPr id="652" name="楕円 651">
          <a:extLst>
            <a:ext uri="{FF2B5EF4-FFF2-40B4-BE49-F238E27FC236}">
              <a16:creationId xmlns:a16="http://schemas.microsoft.com/office/drawing/2014/main" id="{E37C04AC-6209-48F3-B250-5A1A2E19FB97}"/>
            </a:ext>
          </a:extLst>
        </xdr:cNvPr>
        <xdr:cNvSpPr/>
      </xdr:nvSpPr>
      <xdr:spPr>
        <a:xfrm>
          <a:off x="18605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68580</xdr:rowOff>
    </xdr:from>
    <xdr:to>
      <xdr:col>102</xdr:col>
      <xdr:colOff>114300</xdr:colOff>
      <xdr:row>107</xdr:row>
      <xdr:rowOff>69850</xdr:rowOff>
    </xdr:to>
    <xdr:cxnSp macro="">
      <xdr:nvCxnSpPr>
        <xdr:cNvPr id="653" name="直線コネクタ 652">
          <a:extLst>
            <a:ext uri="{FF2B5EF4-FFF2-40B4-BE49-F238E27FC236}">
              <a16:creationId xmlns:a16="http://schemas.microsoft.com/office/drawing/2014/main" id="{D33DE09F-8223-4DE3-8C7C-EBD6E378E9C2}"/>
            </a:ext>
          </a:extLst>
        </xdr:cNvPr>
        <xdr:cNvCxnSpPr/>
      </xdr:nvCxnSpPr>
      <xdr:spPr>
        <a:xfrm flipV="1">
          <a:off x="18656300" y="184137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654" name="n_1aveValue【庁舎】&#10;一人当たり面積">
          <a:extLst>
            <a:ext uri="{FF2B5EF4-FFF2-40B4-BE49-F238E27FC236}">
              <a16:creationId xmlns:a16="http://schemas.microsoft.com/office/drawing/2014/main" id="{4D7378D5-F1D2-463F-931A-86D48A4DE0C3}"/>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655" name="n_2aveValue【庁舎】&#10;一人当たり面積">
          <a:extLst>
            <a:ext uri="{FF2B5EF4-FFF2-40B4-BE49-F238E27FC236}">
              <a16:creationId xmlns:a16="http://schemas.microsoft.com/office/drawing/2014/main" id="{67CC7B6C-771C-457B-BF8E-A3DF646C185D}"/>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656" name="n_3aveValue【庁舎】&#10;一人当たり面積">
          <a:extLst>
            <a:ext uri="{FF2B5EF4-FFF2-40B4-BE49-F238E27FC236}">
              <a16:creationId xmlns:a16="http://schemas.microsoft.com/office/drawing/2014/main" id="{752C3B9E-0F85-4CD2-80E5-4A393A12DEAF}"/>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657" name="n_4aveValue【庁舎】&#10;一人当たり面積">
          <a:extLst>
            <a:ext uri="{FF2B5EF4-FFF2-40B4-BE49-F238E27FC236}">
              <a16:creationId xmlns:a16="http://schemas.microsoft.com/office/drawing/2014/main" id="{55A0FCC6-A6F0-42A5-959E-6CF556A03F5E}"/>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95266</xdr:rowOff>
    </xdr:from>
    <xdr:ext cx="469744" cy="259045"/>
    <xdr:sp macro="" textlink="">
      <xdr:nvSpPr>
        <xdr:cNvPr id="658" name="n_1mainValue【庁舎】&#10;一人当たり面積">
          <a:extLst>
            <a:ext uri="{FF2B5EF4-FFF2-40B4-BE49-F238E27FC236}">
              <a16:creationId xmlns:a16="http://schemas.microsoft.com/office/drawing/2014/main" id="{372A5C32-F918-4071-8FC2-9E907CEEFCFC}"/>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659" name="n_2mainValue【庁舎】&#10;一人当たり面積">
          <a:extLst>
            <a:ext uri="{FF2B5EF4-FFF2-40B4-BE49-F238E27FC236}">
              <a16:creationId xmlns:a16="http://schemas.microsoft.com/office/drawing/2014/main" id="{E98F5F32-4B7A-4FAB-AA18-2D0685D7A73F}"/>
            </a:ext>
          </a:extLst>
        </xdr:cNvPr>
        <xdr:cNvSpPr txBox="1"/>
      </xdr:nvSpPr>
      <xdr:spPr>
        <a:xfrm>
          <a:off x="20199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110507</xdr:rowOff>
    </xdr:from>
    <xdr:ext cx="469744" cy="259045"/>
    <xdr:sp macro="" textlink="">
      <xdr:nvSpPr>
        <xdr:cNvPr id="660" name="n_3mainValue【庁舎】&#10;一人当たり面積">
          <a:extLst>
            <a:ext uri="{FF2B5EF4-FFF2-40B4-BE49-F238E27FC236}">
              <a16:creationId xmlns:a16="http://schemas.microsoft.com/office/drawing/2014/main" id="{6BD7E2D3-03F8-4DE4-9B5C-C9CC1870596D}"/>
            </a:ext>
          </a:extLst>
        </xdr:cNvPr>
        <xdr:cNvSpPr txBox="1"/>
      </xdr:nvSpPr>
      <xdr:spPr>
        <a:xfrm>
          <a:off x="19310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111777</xdr:rowOff>
    </xdr:from>
    <xdr:ext cx="469744" cy="259045"/>
    <xdr:sp macro="" textlink="">
      <xdr:nvSpPr>
        <xdr:cNvPr id="661" name="n_4mainValue【庁舎】&#10;一人当たり面積">
          <a:extLst>
            <a:ext uri="{FF2B5EF4-FFF2-40B4-BE49-F238E27FC236}">
              <a16:creationId xmlns:a16="http://schemas.microsoft.com/office/drawing/2014/main" id="{E820ABF9-2521-4B71-9B2F-E1BBC1FE97A7}"/>
            </a:ext>
          </a:extLst>
        </xdr:cNvPr>
        <xdr:cNvSpPr txBox="1"/>
      </xdr:nvSpPr>
      <xdr:spPr>
        <a:xfrm>
          <a:off x="18421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172E2227-5367-46A2-A6BE-B7CDA43AAB3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597AC450-1BFA-4D60-BA1B-FB7742ECDF1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7C7F4DF3-964E-498B-BE56-768F33C82DC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　類似団体と比較し、特に有形固定資産減価償却率が高い施設は</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体育館</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、次いで</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庁舎</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となっている。</a:t>
          </a:r>
          <a:endParaRPr lang="ja-JP" altLang="ja-JP" sz="1400">
            <a:effectLst/>
            <a:latin typeface="HG丸ｺﾞｼｯｸM-PRO" panose="020F0600000000000000" pitchFamily="50" charset="-128"/>
            <a:ea typeface="HG丸ｺﾞｼｯｸM-PRO" panose="020F0600000000000000" pitchFamily="50" charset="-128"/>
          </a:endParaRPr>
        </a:p>
        <a:p>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　体育館については昭和</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49</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年に建設されたもので、耐震基準を満たしていないことから使用を停止</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し</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ており、</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施設の</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複合化</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集約化を図りつつ</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建替え</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事業</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を</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計画</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している。</a:t>
          </a:r>
          <a:endPar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庁舎については償却率が高い水準にあるが、他の施設より建設年が新しいため、当面の間は修繕等により維持管理を行っていく。</a:t>
          </a:r>
          <a:endParaRPr lang="ja-JP" altLang="ja-JP" sz="1400">
            <a:effectLst/>
            <a:latin typeface="HG丸ｺﾞｼｯｸM-PRO" panose="020F0600000000000000" pitchFamily="50" charset="-128"/>
            <a:ea typeface="HG丸ｺﾞｼｯｸM-PRO" panose="020F0600000000000000" pitchFamily="50" charset="-128"/>
          </a:endParaRPr>
        </a:p>
        <a:p>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13" sqref="L13"/>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5012319</v>
      </c>
      <c r="BO4" s="406"/>
      <c r="BP4" s="406"/>
      <c r="BQ4" s="406"/>
      <c r="BR4" s="406"/>
      <c r="BS4" s="406"/>
      <c r="BT4" s="406"/>
      <c r="BU4" s="407"/>
      <c r="BV4" s="405">
        <v>6000198</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5.4</v>
      </c>
      <c r="CU4" s="412"/>
      <c r="CV4" s="412"/>
      <c r="CW4" s="412"/>
      <c r="CX4" s="412"/>
      <c r="CY4" s="412"/>
      <c r="CZ4" s="412"/>
      <c r="DA4" s="413"/>
      <c r="DB4" s="411">
        <v>4.9000000000000004</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4825186</v>
      </c>
      <c r="BO5" s="443"/>
      <c r="BP5" s="443"/>
      <c r="BQ5" s="443"/>
      <c r="BR5" s="443"/>
      <c r="BS5" s="443"/>
      <c r="BT5" s="443"/>
      <c r="BU5" s="444"/>
      <c r="BV5" s="442">
        <v>5844916</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90.2</v>
      </c>
      <c r="CU5" s="440"/>
      <c r="CV5" s="440"/>
      <c r="CW5" s="440"/>
      <c r="CX5" s="440"/>
      <c r="CY5" s="440"/>
      <c r="CZ5" s="440"/>
      <c r="DA5" s="441"/>
      <c r="DB5" s="439">
        <v>92.2</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187133</v>
      </c>
      <c r="BO6" s="443"/>
      <c r="BP6" s="443"/>
      <c r="BQ6" s="443"/>
      <c r="BR6" s="443"/>
      <c r="BS6" s="443"/>
      <c r="BT6" s="443"/>
      <c r="BU6" s="444"/>
      <c r="BV6" s="442">
        <v>155282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90.4</v>
      </c>
      <c r="CU6" s="480"/>
      <c r="CV6" s="480"/>
      <c r="CW6" s="480"/>
      <c r="CX6" s="480"/>
      <c r="CY6" s="480"/>
      <c r="CZ6" s="480"/>
      <c r="DA6" s="481"/>
      <c r="DB6" s="479">
        <v>92.6</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38855</v>
      </c>
      <c r="BO7" s="443"/>
      <c r="BP7" s="443"/>
      <c r="BQ7" s="443"/>
      <c r="BR7" s="443"/>
      <c r="BS7" s="443"/>
      <c r="BT7" s="443"/>
      <c r="BU7" s="444"/>
      <c r="BV7" s="442">
        <v>22756</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2738353</v>
      </c>
      <c r="CU7" s="443"/>
      <c r="CV7" s="443"/>
      <c r="CW7" s="443"/>
      <c r="CX7" s="443"/>
      <c r="CY7" s="443"/>
      <c r="CZ7" s="443"/>
      <c r="DA7" s="444"/>
      <c r="DB7" s="442">
        <v>2679985</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148278</v>
      </c>
      <c r="BO8" s="443"/>
      <c r="BP8" s="443"/>
      <c r="BQ8" s="443"/>
      <c r="BR8" s="443"/>
      <c r="BS8" s="443"/>
      <c r="BT8" s="443"/>
      <c r="BU8" s="444"/>
      <c r="BV8" s="442">
        <v>132526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0.28999999999999998</v>
      </c>
      <c r="CU8" s="483"/>
      <c r="CV8" s="483"/>
      <c r="CW8" s="483"/>
      <c r="CX8" s="483"/>
      <c r="CY8" s="483"/>
      <c r="CZ8" s="483"/>
      <c r="DA8" s="484"/>
      <c r="DB8" s="482">
        <v>0.28999999999999998</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6293</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15752</v>
      </c>
      <c r="BO9" s="443"/>
      <c r="BP9" s="443"/>
      <c r="BQ9" s="443"/>
      <c r="BR9" s="443"/>
      <c r="BS9" s="443"/>
      <c r="BT9" s="443"/>
      <c r="BU9" s="444"/>
      <c r="BV9" s="442">
        <v>-51340</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17.7</v>
      </c>
      <c r="CU9" s="440"/>
      <c r="CV9" s="440"/>
      <c r="CW9" s="440"/>
      <c r="CX9" s="440"/>
      <c r="CY9" s="440"/>
      <c r="CZ9" s="440"/>
      <c r="DA9" s="441"/>
      <c r="DB9" s="439">
        <v>18.5</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6777</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3510</v>
      </c>
      <c r="BO10" s="443"/>
      <c r="BP10" s="443"/>
      <c r="BQ10" s="443"/>
      <c r="BR10" s="443"/>
      <c r="BS10" s="443"/>
      <c r="BT10" s="443"/>
      <c r="BU10" s="444"/>
      <c r="BV10" s="442">
        <v>1961</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5">
      <c r="A12" s="163"/>
      <c r="B12" s="502" t="s">
        <v>123</v>
      </c>
      <c r="C12" s="503"/>
      <c r="D12" s="503"/>
      <c r="E12" s="503"/>
      <c r="F12" s="503"/>
      <c r="G12" s="503"/>
      <c r="H12" s="503"/>
      <c r="I12" s="503"/>
      <c r="J12" s="503"/>
      <c r="K12" s="504"/>
      <c r="L12" s="511" t="s">
        <v>124</v>
      </c>
      <c r="M12" s="512"/>
      <c r="N12" s="512"/>
      <c r="O12" s="512"/>
      <c r="P12" s="512"/>
      <c r="Q12" s="513"/>
      <c r="R12" s="514">
        <v>5941</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70000</v>
      </c>
      <c r="BO12" s="443"/>
      <c r="BP12" s="443"/>
      <c r="BQ12" s="443"/>
      <c r="BR12" s="443"/>
      <c r="BS12" s="443"/>
      <c r="BT12" s="443"/>
      <c r="BU12" s="444"/>
      <c r="BV12" s="442">
        <v>100000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2"/>
      <c r="M13" s="533" t="s">
        <v>130</v>
      </c>
      <c r="N13" s="534"/>
      <c r="O13" s="534"/>
      <c r="P13" s="534"/>
      <c r="Q13" s="535"/>
      <c r="R13" s="526">
        <v>5898</v>
      </c>
      <c r="S13" s="527"/>
      <c r="T13" s="527"/>
      <c r="U13" s="527"/>
      <c r="V13" s="528"/>
      <c r="W13" s="458" t="s">
        <v>131</v>
      </c>
      <c r="X13" s="459"/>
      <c r="Y13" s="459"/>
      <c r="Z13" s="459"/>
      <c r="AA13" s="459"/>
      <c r="AB13" s="449"/>
      <c r="AC13" s="493">
        <v>170</v>
      </c>
      <c r="AD13" s="494"/>
      <c r="AE13" s="494"/>
      <c r="AF13" s="494"/>
      <c r="AG13" s="536"/>
      <c r="AH13" s="493">
        <v>178</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-50738</v>
      </c>
      <c r="BO13" s="443"/>
      <c r="BP13" s="443"/>
      <c r="BQ13" s="443"/>
      <c r="BR13" s="443"/>
      <c r="BS13" s="443"/>
      <c r="BT13" s="443"/>
      <c r="BU13" s="444"/>
      <c r="BV13" s="442">
        <v>-149379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7.2</v>
      </c>
      <c r="CU13" s="440"/>
      <c r="CV13" s="440"/>
      <c r="CW13" s="440"/>
      <c r="CX13" s="440"/>
      <c r="CY13" s="440"/>
      <c r="CZ13" s="440"/>
      <c r="DA13" s="441"/>
      <c r="DB13" s="439">
        <v>7.6</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6044</v>
      </c>
      <c r="S14" s="527"/>
      <c r="T14" s="527"/>
      <c r="U14" s="527"/>
      <c r="V14" s="528"/>
      <c r="W14" s="432"/>
      <c r="X14" s="433"/>
      <c r="Y14" s="433"/>
      <c r="Z14" s="433"/>
      <c r="AA14" s="433"/>
      <c r="AB14" s="422"/>
      <c r="AC14" s="529">
        <v>6</v>
      </c>
      <c r="AD14" s="530"/>
      <c r="AE14" s="530"/>
      <c r="AF14" s="530"/>
      <c r="AG14" s="531"/>
      <c r="AH14" s="529">
        <v>6.1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2"/>
      <c r="M15" s="533" t="s">
        <v>130</v>
      </c>
      <c r="N15" s="534"/>
      <c r="O15" s="534"/>
      <c r="P15" s="534"/>
      <c r="Q15" s="535"/>
      <c r="R15" s="526">
        <v>6020</v>
      </c>
      <c r="S15" s="527"/>
      <c r="T15" s="527"/>
      <c r="U15" s="527"/>
      <c r="V15" s="528"/>
      <c r="W15" s="458" t="s">
        <v>137</v>
      </c>
      <c r="X15" s="459"/>
      <c r="Y15" s="459"/>
      <c r="Z15" s="459"/>
      <c r="AA15" s="459"/>
      <c r="AB15" s="449"/>
      <c r="AC15" s="493">
        <v>757</v>
      </c>
      <c r="AD15" s="494"/>
      <c r="AE15" s="494"/>
      <c r="AF15" s="494"/>
      <c r="AG15" s="536"/>
      <c r="AH15" s="493">
        <v>829</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727221</v>
      </c>
      <c r="BO15" s="406"/>
      <c r="BP15" s="406"/>
      <c r="BQ15" s="406"/>
      <c r="BR15" s="406"/>
      <c r="BS15" s="406"/>
      <c r="BT15" s="406"/>
      <c r="BU15" s="407"/>
      <c r="BV15" s="405">
        <v>779718</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26.9</v>
      </c>
      <c r="AD16" s="530"/>
      <c r="AE16" s="530"/>
      <c r="AF16" s="530"/>
      <c r="AG16" s="531"/>
      <c r="AH16" s="529">
        <v>28.3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2545262</v>
      </c>
      <c r="BO16" s="443"/>
      <c r="BP16" s="443"/>
      <c r="BQ16" s="443"/>
      <c r="BR16" s="443"/>
      <c r="BS16" s="443"/>
      <c r="BT16" s="443"/>
      <c r="BU16" s="444"/>
      <c r="BV16" s="442">
        <v>2460272</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1884</v>
      </c>
      <c r="AD17" s="494"/>
      <c r="AE17" s="494"/>
      <c r="AF17" s="494"/>
      <c r="AG17" s="536"/>
      <c r="AH17" s="493">
        <v>1922</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914252</v>
      </c>
      <c r="BO17" s="443"/>
      <c r="BP17" s="443"/>
      <c r="BQ17" s="443"/>
      <c r="BR17" s="443"/>
      <c r="BS17" s="443"/>
      <c r="BT17" s="443"/>
      <c r="BU17" s="444"/>
      <c r="BV17" s="442">
        <v>987615</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11.5</v>
      </c>
      <c r="M18" s="566"/>
      <c r="N18" s="566"/>
      <c r="O18" s="566"/>
      <c r="P18" s="566"/>
      <c r="Q18" s="566"/>
      <c r="R18" s="567"/>
      <c r="S18" s="567"/>
      <c r="T18" s="567"/>
      <c r="U18" s="567"/>
      <c r="V18" s="568"/>
      <c r="W18" s="460"/>
      <c r="X18" s="461"/>
      <c r="Y18" s="461"/>
      <c r="Z18" s="461"/>
      <c r="AA18" s="461"/>
      <c r="AB18" s="452"/>
      <c r="AC18" s="569">
        <v>67</v>
      </c>
      <c r="AD18" s="570"/>
      <c r="AE18" s="570"/>
      <c r="AF18" s="570"/>
      <c r="AG18" s="571"/>
      <c r="AH18" s="569">
        <v>65.599999999999994</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2519379</v>
      </c>
      <c r="BO18" s="443"/>
      <c r="BP18" s="443"/>
      <c r="BQ18" s="443"/>
      <c r="BR18" s="443"/>
      <c r="BS18" s="443"/>
      <c r="BT18" s="443"/>
      <c r="BU18" s="444"/>
      <c r="BV18" s="442">
        <v>2435280</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547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3332134</v>
      </c>
      <c r="BO19" s="443"/>
      <c r="BP19" s="443"/>
      <c r="BQ19" s="443"/>
      <c r="BR19" s="443"/>
      <c r="BS19" s="443"/>
      <c r="BT19" s="443"/>
      <c r="BU19" s="444"/>
      <c r="BV19" s="442">
        <v>3241176</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2455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4249892</v>
      </c>
      <c r="BO22" s="406"/>
      <c r="BP22" s="406"/>
      <c r="BQ22" s="406"/>
      <c r="BR22" s="406"/>
      <c r="BS22" s="406"/>
      <c r="BT22" s="406"/>
      <c r="BU22" s="407"/>
      <c r="BV22" s="405">
        <v>4519290</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4120771</v>
      </c>
      <c r="BO23" s="443"/>
      <c r="BP23" s="443"/>
      <c r="BQ23" s="443"/>
      <c r="BR23" s="443"/>
      <c r="BS23" s="443"/>
      <c r="BT23" s="443"/>
      <c r="BU23" s="444"/>
      <c r="BV23" s="442">
        <v>4373373</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7730</v>
      </c>
      <c r="R24" s="494"/>
      <c r="S24" s="494"/>
      <c r="T24" s="494"/>
      <c r="U24" s="494"/>
      <c r="V24" s="536"/>
      <c r="W24" s="588"/>
      <c r="X24" s="589"/>
      <c r="Y24" s="590"/>
      <c r="Z24" s="492" t="s">
        <v>162</v>
      </c>
      <c r="AA24" s="472"/>
      <c r="AB24" s="472"/>
      <c r="AC24" s="472"/>
      <c r="AD24" s="472"/>
      <c r="AE24" s="472"/>
      <c r="AF24" s="472"/>
      <c r="AG24" s="473"/>
      <c r="AH24" s="493">
        <v>86</v>
      </c>
      <c r="AI24" s="494"/>
      <c r="AJ24" s="494"/>
      <c r="AK24" s="494"/>
      <c r="AL24" s="536"/>
      <c r="AM24" s="493">
        <v>269180</v>
      </c>
      <c r="AN24" s="494"/>
      <c r="AO24" s="494"/>
      <c r="AP24" s="494"/>
      <c r="AQ24" s="494"/>
      <c r="AR24" s="536"/>
      <c r="AS24" s="493">
        <v>3130</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3073786</v>
      </c>
      <c r="BO24" s="443"/>
      <c r="BP24" s="443"/>
      <c r="BQ24" s="443"/>
      <c r="BR24" s="443"/>
      <c r="BS24" s="443"/>
      <c r="BT24" s="443"/>
      <c r="BU24" s="444"/>
      <c r="BV24" s="442">
        <v>3234105</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1</v>
      </c>
      <c r="M25" s="494"/>
      <c r="N25" s="494"/>
      <c r="O25" s="494"/>
      <c r="P25" s="536"/>
      <c r="Q25" s="493">
        <v>6338</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313470</v>
      </c>
      <c r="BO25" s="406"/>
      <c r="BP25" s="406"/>
      <c r="BQ25" s="406"/>
      <c r="BR25" s="406"/>
      <c r="BS25" s="406"/>
      <c r="BT25" s="406"/>
      <c r="BU25" s="407"/>
      <c r="BV25" s="405">
        <v>351223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5560</v>
      </c>
      <c r="R26" s="494"/>
      <c r="S26" s="494"/>
      <c r="T26" s="494"/>
      <c r="U26" s="494"/>
      <c r="V26" s="536"/>
      <c r="W26" s="588"/>
      <c r="X26" s="589"/>
      <c r="Y26" s="590"/>
      <c r="Z26" s="492" t="s">
        <v>168</v>
      </c>
      <c r="AA26" s="594"/>
      <c r="AB26" s="594"/>
      <c r="AC26" s="594"/>
      <c r="AD26" s="594"/>
      <c r="AE26" s="594"/>
      <c r="AF26" s="594"/>
      <c r="AG26" s="595"/>
      <c r="AH26" s="493">
        <v>7</v>
      </c>
      <c r="AI26" s="494"/>
      <c r="AJ26" s="494"/>
      <c r="AK26" s="494"/>
      <c r="AL26" s="536"/>
      <c r="AM26" s="493">
        <v>26733</v>
      </c>
      <c r="AN26" s="494"/>
      <c r="AO26" s="494"/>
      <c r="AP26" s="494"/>
      <c r="AQ26" s="494"/>
      <c r="AR26" s="536"/>
      <c r="AS26" s="493">
        <v>3819</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170</v>
      </c>
      <c r="F27" s="472"/>
      <c r="G27" s="472"/>
      <c r="H27" s="472"/>
      <c r="I27" s="472"/>
      <c r="J27" s="472"/>
      <c r="K27" s="473"/>
      <c r="L27" s="493">
        <v>1</v>
      </c>
      <c r="M27" s="494"/>
      <c r="N27" s="494"/>
      <c r="O27" s="494"/>
      <c r="P27" s="536"/>
      <c r="Q27" s="493">
        <v>3108</v>
      </c>
      <c r="R27" s="494"/>
      <c r="S27" s="494"/>
      <c r="T27" s="494"/>
      <c r="U27" s="494"/>
      <c r="V27" s="536"/>
      <c r="W27" s="588"/>
      <c r="X27" s="589"/>
      <c r="Y27" s="590"/>
      <c r="Z27" s="492" t="s">
        <v>171</v>
      </c>
      <c r="AA27" s="472"/>
      <c r="AB27" s="472"/>
      <c r="AC27" s="472"/>
      <c r="AD27" s="472"/>
      <c r="AE27" s="472"/>
      <c r="AF27" s="472"/>
      <c r="AG27" s="473"/>
      <c r="AH27" s="493">
        <v>1</v>
      </c>
      <c r="AI27" s="494"/>
      <c r="AJ27" s="494"/>
      <c r="AK27" s="494"/>
      <c r="AL27" s="536"/>
      <c r="AM27" s="493" t="s">
        <v>172</v>
      </c>
      <c r="AN27" s="494"/>
      <c r="AO27" s="494"/>
      <c r="AP27" s="494"/>
      <c r="AQ27" s="494"/>
      <c r="AR27" s="536"/>
      <c r="AS27" s="493" t="s">
        <v>172</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174</v>
      </c>
      <c r="F28" s="472"/>
      <c r="G28" s="472"/>
      <c r="H28" s="472"/>
      <c r="I28" s="472"/>
      <c r="J28" s="472"/>
      <c r="K28" s="473"/>
      <c r="L28" s="493">
        <v>1</v>
      </c>
      <c r="M28" s="494"/>
      <c r="N28" s="494"/>
      <c r="O28" s="494"/>
      <c r="P28" s="536"/>
      <c r="Q28" s="493">
        <v>2584</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1160569</v>
      </c>
      <c r="BO28" s="406"/>
      <c r="BP28" s="406"/>
      <c r="BQ28" s="406"/>
      <c r="BR28" s="406"/>
      <c r="BS28" s="406"/>
      <c r="BT28" s="406"/>
      <c r="BU28" s="407"/>
      <c r="BV28" s="405">
        <v>1157038</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177</v>
      </c>
      <c r="F29" s="472"/>
      <c r="G29" s="472"/>
      <c r="H29" s="472"/>
      <c r="I29" s="472"/>
      <c r="J29" s="472"/>
      <c r="K29" s="473"/>
      <c r="L29" s="493">
        <v>6</v>
      </c>
      <c r="M29" s="494"/>
      <c r="N29" s="494"/>
      <c r="O29" s="494"/>
      <c r="P29" s="536"/>
      <c r="Q29" s="493">
        <v>2423</v>
      </c>
      <c r="R29" s="494"/>
      <c r="S29" s="494"/>
      <c r="T29" s="494"/>
      <c r="U29" s="494"/>
      <c r="V29" s="536"/>
      <c r="W29" s="591"/>
      <c r="X29" s="592"/>
      <c r="Y29" s="593"/>
      <c r="Z29" s="492" t="s">
        <v>178</v>
      </c>
      <c r="AA29" s="472"/>
      <c r="AB29" s="472"/>
      <c r="AC29" s="472"/>
      <c r="AD29" s="472"/>
      <c r="AE29" s="472"/>
      <c r="AF29" s="472"/>
      <c r="AG29" s="473"/>
      <c r="AH29" s="493">
        <v>87</v>
      </c>
      <c r="AI29" s="494"/>
      <c r="AJ29" s="494"/>
      <c r="AK29" s="494"/>
      <c r="AL29" s="536"/>
      <c r="AM29" s="493">
        <v>273200</v>
      </c>
      <c r="AN29" s="494"/>
      <c r="AO29" s="494"/>
      <c r="AP29" s="494"/>
      <c r="AQ29" s="494"/>
      <c r="AR29" s="536"/>
      <c r="AS29" s="493">
        <v>3140</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647601</v>
      </c>
      <c r="BO29" s="443"/>
      <c r="BP29" s="443"/>
      <c r="BQ29" s="443"/>
      <c r="BR29" s="443"/>
      <c r="BS29" s="443"/>
      <c r="BT29" s="443"/>
      <c r="BU29" s="444"/>
      <c r="BV29" s="442">
        <v>545945</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94.7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3230324</v>
      </c>
      <c r="BO30" s="562"/>
      <c r="BP30" s="562"/>
      <c r="BQ30" s="562"/>
      <c r="BR30" s="562"/>
      <c r="BS30" s="562"/>
      <c r="BT30" s="562"/>
      <c r="BU30" s="563"/>
      <c r="BV30" s="561">
        <v>3306702</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5">
      <c r="A33" s="163"/>
      <c r="B33" s="187"/>
      <c r="C33" s="466" t="s">
        <v>187</v>
      </c>
      <c r="D33" s="466"/>
      <c r="E33" s="431" t="s">
        <v>188</v>
      </c>
      <c r="F33" s="431"/>
      <c r="G33" s="431"/>
      <c r="H33" s="431"/>
      <c r="I33" s="431"/>
      <c r="J33" s="431"/>
      <c r="K33" s="431"/>
      <c r="L33" s="431"/>
      <c r="M33" s="431"/>
      <c r="N33" s="431"/>
      <c r="O33" s="431"/>
      <c r="P33" s="431"/>
      <c r="Q33" s="431"/>
      <c r="R33" s="431"/>
      <c r="S33" s="431"/>
      <c r="T33" s="188"/>
      <c r="U33" s="466" t="s">
        <v>187</v>
      </c>
      <c r="V33" s="466"/>
      <c r="W33" s="431" t="s">
        <v>188</v>
      </c>
      <c r="X33" s="431"/>
      <c r="Y33" s="431"/>
      <c r="Z33" s="431"/>
      <c r="AA33" s="431"/>
      <c r="AB33" s="431"/>
      <c r="AC33" s="431"/>
      <c r="AD33" s="431"/>
      <c r="AE33" s="431"/>
      <c r="AF33" s="431"/>
      <c r="AG33" s="431"/>
      <c r="AH33" s="431"/>
      <c r="AI33" s="431"/>
      <c r="AJ33" s="431"/>
      <c r="AK33" s="431"/>
      <c r="AL33" s="188"/>
      <c r="AM33" s="466" t="s">
        <v>187</v>
      </c>
      <c r="AN33" s="466"/>
      <c r="AO33" s="431" t="s">
        <v>188</v>
      </c>
      <c r="AP33" s="431"/>
      <c r="AQ33" s="431"/>
      <c r="AR33" s="431"/>
      <c r="AS33" s="431"/>
      <c r="AT33" s="431"/>
      <c r="AU33" s="431"/>
      <c r="AV33" s="431"/>
      <c r="AW33" s="431"/>
      <c r="AX33" s="431"/>
      <c r="AY33" s="431"/>
      <c r="AZ33" s="431"/>
      <c r="BA33" s="431"/>
      <c r="BB33" s="431"/>
      <c r="BC33" s="431"/>
      <c r="BD33" s="189"/>
      <c r="BE33" s="431" t="s">
        <v>189</v>
      </c>
      <c r="BF33" s="431"/>
      <c r="BG33" s="431" t="s">
        <v>190</v>
      </c>
      <c r="BH33" s="431"/>
      <c r="BI33" s="431"/>
      <c r="BJ33" s="431"/>
      <c r="BK33" s="431"/>
      <c r="BL33" s="431"/>
      <c r="BM33" s="431"/>
      <c r="BN33" s="431"/>
      <c r="BO33" s="431"/>
      <c r="BP33" s="431"/>
      <c r="BQ33" s="431"/>
      <c r="BR33" s="431"/>
      <c r="BS33" s="431"/>
      <c r="BT33" s="431"/>
      <c r="BU33" s="431"/>
      <c r="BV33" s="189"/>
      <c r="BW33" s="466" t="s">
        <v>189</v>
      </c>
      <c r="BX33" s="466"/>
      <c r="BY33" s="431" t="s">
        <v>191</v>
      </c>
      <c r="BZ33" s="431"/>
      <c r="CA33" s="431"/>
      <c r="CB33" s="431"/>
      <c r="CC33" s="431"/>
      <c r="CD33" s="431"/>
      <c r="CE33" s="431"/>
      <c r="CF33" s="431"/>
      <c r="CG33" s="431"/>
      <c r="CH33" s="431"/>
      <c r="CI33" s="431"/>
      <c r="CJ33" s="431"/>
      <c r="CK33" s="431"/>
      <c r="CL33" s="431"/>
      <c r="CM33" s="431"/>
      <c r="CN33" s="188"/>
      <c r="CO33" s="466" t="s">
        <v>187</v>
      </c>
      <c r="CP33" s="466"/>
      <c r="CQ33" s="431" t="s">
        <v>192</v>
      </c>
      <c r="CR33" s="431"/>
      <c r="CS33" s="431"/>
      <c r="CT33" s="431"/>
      <c r="CU33" s="431"/>
      <c r="CV33" s="431"/>
      <c r="CW33" s="431"/>
      <c r="CX33" s="431"/>
      <c r="CY33" s="431"/>
      <c r="CZ33" s="431"/>
      <c r="DA33" s="431"/>
      <c r="DB33" s="431"/>
      <c r="DC33" s="431"/>
      <c r="DD33" s="431"/>
      <c r="DE33" s="431"/>
      <c r="DF33" s="188"/>
      <c r="DG33" s="631" t="s">
        <v>193</v>
      </c>
      <c r="DH33" s="631"/>
      <c r="DI33" s="190"/>
    </row>
    <row r="34" spans="1:113" ht="32.25" customHeight="1" x14ac:dyDescent="0.2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t="str">
        <f>IF(AO34="","",MAX(C34:D43,U34:V43)+1)</f>
        <v/>
      </c>
      <c r="AN34" s="632"/>
      <c r="AO34" s="633"/>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5</v>
      </c>
      <c r="BX34" s="632"/>
      <c r="BY34" s="633" t="str">
        <f>IF('各会計、関係団体の財政状況及び健全化判断比率'!B68="","",'各会計、関係団体の財政状況及び健全化判断比率'!B68)</f>
        <v>杵藤地区広域市町村圏組合（一般会計）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5">
      <c r="A35" s="163"/>
      <c r="B35" s="187"/>
      <c r="C35" s="632">
        <f>IF(E35="","",C34+1)</f>
        <v>2</v>
      </c>
      <c r="D35" s="632"/>
      <c r="E35" s="633" t="str">
        <f>IF('各会計、関係団体の財政状況及び健全化判断比率'!B8="","",'各会計、関係団体の財政状況及び健全化判断比率'!B8)</f>
        <v>灌漑用水ポンプ施設維持管理事業特別会計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6</v>
      </c>
      <c r="BX35" s="632"/>
      <c r="BY35" s="633" t="str">
        <f>IF('各会計、関係団体の財政状況及び健全化判断比率'!B69="","",'各会計、関係団体の財政状況及び健全化判断比率'!B69)</f>
        <v>杵藤地区広域市町村圏組合（特別会計）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7</v>
      </c>
      <c r="BX36" s="632"/>
      <c r="BY36" s="633" t="str">
        <f>IF('各会計、関係団体の財政状況及び健全化判断比率'!B70="","",'各会計、関係団体の財政状況及び健全化判断比率'!B70)</f>
        <v>杵島工業用水道企業団</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8</v>
      </c>
      <c r="BX37" s="632"/>
      <c r="BY37" s="633" t="str">
        <f>IF('各会計、関係団体の財政状況及び健全化判断比率'!B71="","",'各会計、関係団体の財政状況及び健全化判断比率'!B71)</f>
        <v>佐賀西部広域水道企業団</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9</v>
      </c>
      <c r="BX38" s="632"/>
      <c r="BY38" s="633" t="str">
        <f>IF('各会計、関係団体の財政状況及び健全化判断比率'!B72="","",'各会計、関係団体の財政状況及び健全化判断比率'!B72)</f>
        <v>佐賀県西部広域環境組合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10</v>
      </c>
      <c r="BX39" s="632"/>
      <c r="BY39" s="633" t="str">
        <f>IF('各会計、関係団体の財政状況及び健全化判断比率'!B73="","",'各会計、関係団体の財政状況及び健全化判断比率'!B73)</f>
        <v>佐賀県後期高齢者医療広域連合（一般会計）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11</v>
      </c>
      <c r="BX40" s="632"/>
      <c r="BY40" s="633" t="str">
        <f>IF('各会計、関係団体の財政状況及び健全化判断比率'!B74="","",'各会計、関係団体の財政状況及び健全化判断比率'!B74)</f>
        <v>佐賀県後期高齢者医療広域連合（特別会計）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12</v>
      </c>
      <c r="BX41" s="632"/>
      <c r="BY41" s="633" t="str">
        <f>IF('各会計、関係団体の財政状況及び健全化判断比率'!B75="","",'各会計、関係団体の財政状況及び健全化判断比率'!B75)</f>
        <v>佐賀県市町総合事務組合（一般会計）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13</v>
      </c>
      <c r="BX42" s="632"/>
      <c r="BY42" s="633" t="str">
        <f>IF('各会計、関係団体の財政状況及び健全化判断比率'!B76="","",'各会計、関係団体の財政状況及び健全化判断比率'!B76)</f>
        <v>佐賀県市町総合事務組合（特別会計）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14</v>
      </c>
      <c r="BX43" s="632"/>
      <c r="BY43" s="633" t="str">
        <f>IF('各会計、関係団体の財政状況及び健全化判断比率'!B77="","",'各会計、関係団体の財政状況及び健全化判断比率'!B77)</f>
        <v>杵東地区衛生処理組合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c80LP9Y/RzM0z6iQE3tUKImTIpMmHKWwioc+UeNOrlsmoCQelCoQhLwRdfS0zp38rBsg5QRIrtxUG05bJRVWsQ==" saltValue="x4jNVFaeWCcJS2Dh1pkh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216</v>
      </c>
      <c r="C5" s="645"/>
      <c r="D5" s="645"/>
      <c r="E5" s="645"/>
      <c r="F5" s="645"/>
      <c r="G5" s="645"/>
      <c r="H5" s="645"/>
      <c r="I5" s="645"/>
      <c r="J5" s="645"/>
      <c r="K5" s="645"/>
      <c r="L5" s="645"/>
      <c r="M5" s="645"/>
      <c r="N5" s="645"/>
      <c r="O5" s="645"/>
      <c r="P5" s="645"/>
      <c r="Q5" s="646"/>
      <c r="R5" s="647">
        <v>723801</v>
      </c>
      <c r="S5" s="648"/>
      <c r="T5" s="648"/>
      <c r="U5" s="648"/>
      <c r="V5" s="648"/>
      <c r="W5" s="648"/>
      <c r="X5" s="648"/>
      <c r="Y5" s="649"/>
      <c r="Z5" s="650">
        <v>14.4</v>
      </c>
      <c r="AA5" s="650"/>
      <c r="AB5" s="650"/>
      <c r="AC5" s="650"/>
      <c r="AD5" s="651">
        <v>723801</v>
      </c>
      <c r="AE5" s="651"/>
      <c r="AF5" s="651"/>
      <c r="AG5" s="651"/>
      <c r="AH5" s="651"/>
      <c r="AI5" s="651"/>
      <c r="AJ5" s="651"/>
      <c r="AK5" s="651"/>
      <c r="AL5" s="652">
        <v>26</v>
      </c>
      <c r="AM5" s="653"/>
      <c r="AN5" s="653"/>
      <c r="AO5" s="654"/>
      <c r="AP5" s="644" t="s">
        <v>217</v>
      </c>
      <c r="AQ5" s="645"/>
      <c r="AR5" s="645"/>
      <c r="AS5" s="645"/>
      <c r="AT5" s="645"/>
      <c r="AU5" s="645"/>
      <c r="AV5" s="645"/>
      <c r="AW5" s="645"/>
      <c r="AX5" s="645"/>
      <c r="AY5" s="645"/>
      <c r="AZ5" s="645"/>
      <c r="BA5" s="645"/>
      <c r="BB5" s="645"/>
      <c r="BC5" s="645"/>
      <c r="BD5" s="645"/>
      <c r="BE5" s="645"/>
      <c r="BF5" s="646"/>
      <c r="BG5" s="658">
        <v>723639</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5">
      <c r="B6" s="655" t="s">
        <v>221</v>
      </c>
      <c r="C6" s="656"/>
      <c r="D6" s="656"/>
      <c r="E6" s="656"/>
      <c r="F6" s="656"/>
      <c r="G6" s="656"/>
      <c r="H6" s="656"/>
      <c r="I6" s="656"/>
      <c r="J6" s="656"/>
      <c r="K6" s="656"/>
      <c r="L6" s="656"/>
      <c r="M6" s="656"/>
      <c r="N6" s="656"/>
      <c r="O6" s="656"/>
      <c r="P6" s="656"/>
      <c r="Q6" s="657"/>
      <c r="R6" s="658">
        <v>21766</v>
      </c>
      <c r="S6" s="659"/>
      <c r="T6" s="659"/>
      <c r="U6" s="659"/>
      <c r="V6" s="659"/>
      <c r="W6" s="659"/>
      <c r="X6" s="659"/>
      <c r="Y6" s="660"/>
      <c r="Z6" s="661">
        <v>0.4</v>
      </c>
      <c r="AA6" s="661"/>
      <c r="AB6" s="661"/>
      <c r="AC6" s="661"/>
      <c r="AD6" s="662">
        <v>21766</v>
      </c>
      <c r="AE6" s="662"/>
      <c r="AF6" s="662"/>
      <c r="AG6" s="662"/>
      <c r="AH6" s="662"/>
      <c r="AI6" s="662"/>
      <c r="AJ6" s="662"/>
      <c r="AK6" s="662"/>
      <c r="AL6" s="663">
        <v>0.8</v>
      </c>
      <c r="AM6" s="664"/>
      <c r="AN6" s="664"/>
      <c r="AO6" s="665"/>
      <c r="AP6" s="655" t="s">
        <v>222</v>
      </c>
      <c r="AQ6" s="656"/>
      <c r="AR6" s="656"/>
      <c r="AS6" s="656"/>
      <c r="AT6" s="656"/>
      <c r="AU6" s="656"/>
      <c r="AV6" s="656"/>
      <c r="AW6" s="656"/>
      <c r="AX6" s="656"/>
      <c r="AY6" s="656"/>
      <c r="AZ6" s="656"/>
      <c r="BA6" s="656"/>
      <c r="BB6" s="656"/>
      <c r="BC6" s="656"/>
      <c r="BD6" s="656"/>
      <c r="BE6" s="656"/>
      <c r="BF6" s="657"/>
      <c r="BG6" s="658">
        <v>723639</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52498</v>
      </c>
      <c r="CS6" s="659"/>
      <c r="CT6" s="659"/>
      <c r="CU6" s="659"/>
      <c r="CV6" s="659"/>
      <c r="CW6" s="659"/>
      <c r="CX6" s="659"/>
      <c r="CY6" s="660"/>
      <c r="CZ6" s="652">
        <v>1.1000000000000001</v>
      </c>
      <c r="DA6" s="653"/>
      <c r="DB6" s="653"/>
      <c r="DC6" s="669"/>
      <c r="DD6" s="667" t="s">
        <v>122</v>
      </c>
      <c r="DE6" s="659"/>
      <c r="DF6" s="659"/>
      <c r="DG6" s="659"/>
      <c r="DH6" s="659"/>
      <c r="DI6" s="659"/>
      <c r="DJ6" s="659"/>
      <c r="DK6" s="659"/>
      <c r="DL6" s="659"/>
      <c r="DM6" s="659"/>
      <c r="DN6" s="659"/>
      <c r="DO6" s="659"/>
      <c r="DP6" s="660"/>
      <c r="DQ6" s="667">
        <v>52498</v>
      </c>
      <c r="DR6" s="659"/>
      <c r="DS6" s="659"/>
      <c r="DT6" s="659"/>
      <c r="DU6" s="659"/>
      <c r="DV6" s="659"/>
      <c r="DW6" s="659"/>
      <c r="DX6" s="659"/>
      <c r="DY6" s="659"/>
      <c r="DZ6" s="659"/>
      <c r="EA6" s="659"/>
      <c r="EB6" s="659"/>
      <c r="EC6" s="668"/>
    </row>
    <row r="7" spans="2:143" ht="11.25" customHeight="1" x14ac:dyDescent="0.25">
      <c r="B7" s="655" t="s">
        <v>224</v>
      </c>
      <c r="C7" s="656"/>
      <c r="D7" s="656"/>
      <c r="E7" s="656"/>
      <c r="F7" s="656"/>
      <c r="G7" s="656"/>
      <c r="H7" s="656"/>
      <c r="I7" s="656"/>
      <c r="J7" s="656"/>
      <c r="K7" s="656"/>
      <c r="L7" s="656"/>
      <c r="M7" s="656"/>
      <c r="N7" s="656"/>
      <c r="O7" s="656"/>
      <c r="P7" s="656"/>
      <c r="Q7" s="657"/>
      <c r="R7" s="658">
        <v>212</v>
      </c>
      <c r="S7" s="659"/>
      <c r="T7" s="659"/>
      <c r="U7" s="659"/>
      <c r="V7" s="659"/>
      <c r="W7" s="659"/>
      <c r="X7" s="659"/>
      <c r="Y7" s="660"/>
      <c r="Z7" s="661">
        <v>0</v>
      </c>
      <c r="AA7" s="661"/>
      <c r="AB7" s="661"/>
      <c r="AC7" s="661"/>
      <c r="AD7" s="662">
        <v>212</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260893</v>
      </c>
      <c r="BH7" s="659"/>
      <c r="BI7" s="659"/>
      <c r="BJ7" s="659"/>
      <c r="BK7" s="659"/>
      <c r="BL7" s="659"/>
      <c r="BM7" s="659"/>
      <c r="BN7" s="660"/>
      <c r="BO7" s="661">
        <v>36</v>
      </c>
      <c r="BP7" s="661"/>
      <c r="BQ7" s="661"/>
      <c r="BR7" s="661"/>
      <c r="BS7" s="662" t="s">
        <v>122</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954178</v>
      </c>
      <c r="CS7" s="659"/>
      <c r="CT7" s="659"/>
      <c r="CU7" s="659"/>
      <c r="CV7" s="659"/>
      <c r="CW7" s="659"/>
      <c r="CX7" s="659"/>
      <c r="CY7" s="660"/>
      <c r="CZ7" s="661">
        <v>19.8</v>
      </c>
      <c r="DA7" s="661"/>
      <c r="DB7" s="661"/>
      <c r="DC7" s="661"/>
      <c r="DD7" s="667">
        <v>4298</v>
      </c>
      <c r="DE7" s="659"/>
      <c r="DF7" s="659"/>
      <c r="DG7" s="659"/>
      <c r="DH7" s="659"/>
      <c r="DI7" s="659"/>
      <c r="DJ7" s="659"/>
      <c r="DK7" s="659"/>
      <c r="DL7" s="659"/>
      <c r="DM7" s="659"/>
      <c r="DN7" s="659"/>
      <c r="DO7" s="659"/>
      <c r="DP7" s="660"/>
      <c r="DQ7" s="667">
        <v>664947</v>
      </c>
      <c r="DR7" s="659"/>
      <c r="DS7" s="659"/>
      <c r="DT7" s="659"/>
      <c r="DU7" s="659"/>
      <c r="DV7" s="659"/>
      <c r="DW7" s="659"/>
      <c r="DX7" s="659"/>
      <c r="DY7" s="659"/>
      <c r="DZ7" s="659"/>
      <c r="EA7" s="659"/>
      <c r="EB7" s="659"/>
      <c r="EC7" s="668"/>
    </row>
    <row r="8" spans="2:143" ht="11.25" customHeight="1" x14ac:dyDescent="0.25">
      <c r="B8" s="655" t="s">
        <v>227</v>
      </c>
      <c r="C8" s="656"/>
      <c r="D8" s="656"/>
      <c r="E8" s="656"/>
      <c r="F8" s="656"/>
      <c r="G8" s="656"/>
      <c r="H8" s="656"/>
      <c r="I8" s="656"/>
      <c r="J8" s="656"/>
      <c r="K8" s="656"/>
      <c r="L8" s="656"/>
      <c r="M8" s="656"/>
      <c r="N8" s="656"/>
      <c r="O8" s="656"/>
      <c r="P8" s="656"/>
      <c r="Q8" s="657"/>
      <c r="R8" s="658">
        <v>3268</v>
      </c>
      <c r="S8" s="659"/>
      <c r="T8" s="659"/>
      <c r="U8" s="659"/>
      <c r="V8" s="659"/>
      <c r="W8" s="659"/>
      <c r="X8" s="659"/>
      <c r="Y8" s="660"/>
      <c r="Z8" s="661">
        <v>0.1</v>
      </c>
      <c r="AA8" s="661"/>
      <c r="AB8" s="661"/>
      <c r="AC8" s="661"/>
      <c r="AD8" s="662">
        <v>3268</v>
      </c>
      <c r="AE8" s="662"/>
      <c r="AF8" s="662"/>
      <c r="AG8" s="662"/>
      <c r="AH8" s="662"/>
      <c r="AI8" s="662"/>
      <c r="AJ8" s="662"/>
      <c r="AK8" s="662"/>
      <c r="AL8" s="663">
        <v>0.1</v>
      </c>
      <c r="AM8" s="664"/>
      <c r="AN8" s="664"/>
      <c r="AO8" s="665"/>
      <c r="AP8" s="655" t="s">
        <v>228</v>
      </c>
      <c r="AQ8" s="656"/>
      <c r="AR8" s="656"/>
      <c r="AS8" s="656"/>
      <c r="AT8" s="656"/>
      <c r="AU8" s="656"/>
      <c r="AV8" s="656"/>
      <c r="AW8" s="656"/>
      <c r="AX8" s="656"/>
      <c r="AY8" s="656"/>
      <c r="AZ8" s="656"/>
      <c r="BA8" s="656"/>
      <c r="BB8" s="656"/>
      <c r="BC8" s="656"/>
      <c r="BD8" s="656"/>
      <c r="BE8" s="656"/>
      <c r="BF8" s="657"/>
      <c r="BG8" s="658">
        <v>8734</v>
      </c>
      <c r="BH8" s="659"/>
      <c r="BI8" s="659"/>
      <c r="BJ8" s="659"/>
      <c r="BK8" s="659"/>
      <c r="BL8" s="659"/>
      <c r="BM8" s="659"/>
      <c r="BN8" s="660"/>
      <c r="BO8" s="661">
        <v>1.2</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1591688</v>
      </c>
      <c r="CS8" s="659"/>
      <c r="CT8" s="659"/>
      <c r="CU8" s="659"/>
      <c r="CV8" s="659"/>
      <c r="CW8" s="659"/>
      <c r="CX8" s="659"/>
      <c r="CY8" s="660"/>
      <c r="CZ8" s="661">
        <v>33</v>
      </c>
      <c r="DA8" s="661"/>
      <c r="DB8" s="661"/>
      <c r="DC8" s="661"/>
      <c r="DD8" s="667">
        <v>8022</v>
      </c>
      <c r="DE8" s="659"/>
      <c r="DF8" s="659"/>
      <c r="DG8" s="659"/>
      <c r="DH8" s="659"/>
      <c r="DI8" s="659"/>
      <c r="DJ8" s="659"/>
      <c r="DK8" s="659"/>
      <c r="DL8" s="659"/>
      <c r="DM8" s="659"/>
      <c r="DN8" s="659"/>
      <c r="DO8" s="659"/>
      <c r="DP8" s="660"/>
      <c r="DQ8" s="667">
        <v>915828</v>
      </c>
      <c r="DR8" s="659"/>
      <c r="DS8" s="659"/>
      <c r="DT8" s="659"/>
      <c r="DU8" s="659"/>
      <c r="DV8" s="659"/>
      <c r="DW8" s="659"/>
      <c r="DX8" s="659"/>
      <c r="DY8" s="659"/>
      <c r="DZ8" s="659"/>
      <c r="EA8" s="659"/>
      <c r="EB8" s="659"/>
      <c r="EC8" s="668"/>
    </row>
    <row r="9" spans="2:143" ht="11.25" customHeight="1" x14ac:dyDescent="0.25">
      <c r="B9" s="655" t="s">
        <v>230</v>
      </c>
      <c r="C9" s="656"/>
      <c r="D9" s="656"/>
      <c r="E9" s="656"/>
      <c r="F9" s="656"/>
      <c r="G9" s="656"/>
      <c r="H9" s="656"/>
      <c r="I9" s="656"/>
      <c r="J9" s="656"/>
      <c r="K9" s="656"/>
      <c r="L9" s="656"/>
      <c r="M9" s="656"/>
      <c r="N9" s="656"/>
      <c r="O9" s="656"/>
      <c r="P9" s="656"/>
      <c r="Q9" s="657"/>
      <c r="R9" s="658">
        <v>4040</v>
      </c>
      <c r="S9" s="659"/>
      <c r="T9" s="659"/>
      <c r="U9" s="659"/>
      <c r="V9" s="659"/>
      <c r="W9" s="659"/>
      <c r="X9" s="659"/>
      <c r="Y9" s="660"/>
      <c r="Z9" s="661">
        <v>0.1</v>
      </c>
      <c r="AA9" s="661"/>
      <c r="AB9" s="661"/>
      <c r="AC9" s="661"/>
      <c r="AD9" s="662">
        <v>4040</v>
      </c>
      <c r="AE9" s="662"/>
      <c r="AF9" s="662"/>
      <c r="AG9" s="662"/>
      <c r="AH9" s="662"/>
      <c r="AI9" s="662"/>
      <c r="AJ9" s="662"/>
      <c r="AK9" s="662"/>
      <c r="AL9" s="663">
        <v>0.1</v>
      </c>
      <c r="AM9" s="664"/>
      <c r="AN9" s="664"/>
      <c r="AO9" s="665"/>
      <c r="AP9" s="655" t="s">
        <v>231</v>
      </c>
      <c r="AQ9" s="656"/>
      <c r="AR9" s="656"/>
      <c r="AS9" s="656"/>
      <c r="AT9" s="656"/>
      <c r="AU9" s="656"/>
      <c r="AV9" s="656"/>
      <c r="AW9" s="656"/>
      <c r="AX9" s="656"/>
      <c r="AY9" s="656"/>
      <c r="AZ9" s="656"/>
      <c r="BA9" s="656"/>
      <c r="BB9" s="656"/>
      <c r="BC9" s="656"/>
      <c r="BD9" s="656"/>
      <c r="BE9" s="656"/>
      <c r="BF9" s="657"/>
      <c r="BG9" s="658">
        <v>183031</v>
      </c>
      <c r="BH9" s="659"/>
      <c r="BI9" s="659"/>
      <c r="BJ9" s="659"/>
      <c r="BK9" s="659"/>
      <c r="BL9" s="659"/>
      <c r="BM9" s="659"/>
      <c r="BN9" s="660"/>
      <c r="BO9" s="661">
        <v>25.3</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318455</v>
      </c>
      <c r="CS9" s="659"/>
      <c r="CT9" s="659"/>
      <c r="CU9" s="659"/>
      <c r="CV9" s="659"/>
      <c r="CW9" s="659"/>
      <c r="CX9" s="659"/>
      <c r="CY9" s="660"/>
      <c r="CZ9" s="661">
        <v>6.6</v>
      </c>
      <c r="DA9" s="661"/>
      <c r="DB9" s="661"/>
      <c r="DC9" s="661"/>
      <c r="DD9" s="667">
        <v>8952</v>
      </c>
      <c r="DE9" s="659"/>
      <c r="DF9" s="659"/>
      <c r="DG9" s="659"/>
      <c r="DH9" s="659"/>
      <c r="DI9" s="659"/>
      <c r="DJ9" s="659"/>
      <c r="DK9" s="659"/>
      <c r="DL9" s="659"/>
      <c r="DM9" s="659"/>
      <c r="DN9" s="659"/>
      <c r="DO9" s="659"/>
      <c r="DP9" s="660"/>
      <c r="DQ9" s="667">
        <v>267894</v>
      </c>
      <c r="DR9" s="659"/>
      <c r="DS9" s="659"/>
      <c r="DT9" s="659"/>
      <c r="DU9" s="659"/>
      <c r="DV9" s="659"/>
      <c r="DW9" s="659"/>
      <c r="DX9" s="659"/>
      <c r="DY9" s="659"/>
      <c r="DZ9" s="659"/>
      <c r="EA9" s="659"/>
      <c r="EB9" s="659"/>
      <c r="EC9" s="668"/>
    </row>
    <row r="10" spans="2:143" ht="11.25" customHeight="1" x14ac:dyDescent="0.25">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16688</v>
      </c>
      <c r="BH10" s="659"/>
      <c r="BI10" s="659"/>
      <c r="BJ10" s="659"/>
      <c r="BK10" s="659"/>
      <c r="BL10" s="659"/>
      <c r="BM10" s="659"/>
      <c r="BN10" s="660"/>
      <c r="BO10" s="661">
        <v>2.2999999999999998</v>
      </c>
      <c r="BP10" s="661"/>
      <c r="BQ10" s="661"/>
      <c r="BR10" s="661"/>
      <c r="BS10" s="662" t="s">
        <v>122</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3030</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30</v>
      </c>
      <c r="DR10" s="659"/>
      <c r="DS10" s="659"/>
      <c r="DT10" s="659"/>
      <c r="DU10" s="659"/>
      <c r="DV10" s="659"/>
      <c r="DW10" s="659"/>
      <c r="DX10" s="659"/>
      <c r="DY10" s="659"/>
      <c r="DZ10" s="659"/>
      <c r="EA10" s="659"/>
      <c r="EB10" s="659"/>
      <c r="EC10" s="668"/>
    </row>
    <row r="11" spans="2:143" ht="11.25" customHeight="1" x14ac:dyDescent="0.25">
      <c r="B11" s="655" t="s">
        <v>236</v>
      </c>
      <c r="C11" s="656"/>
      <c r="D11" s="656"/>
      <c r="E11" s="656"/>
      <c r="F11" s="656"/>
      <c r="G11" s="656"/>
      <c r="H11" s="656"/>
      <c r="I11" s="656"/>
      <c r="J11" s="656"/>
      <c r="K11" s="656"/>
      <c r="L11" s="656"/>
      <c r="M11" s="656"/>
      <c r="N11" s="656"/>
      <c r="O11" s="656"/>
      <c r="P11" s="656"/>
      <c r="Q11" s="657"/>
      <c r="R11" s="658">
        <v>163271</v>
      </c>
      <c r="S11" s="659"/>
      <c r="T11" s="659"/>
      <c r="U11" s="659"/>
      <c r="V11" s="659"/>
      <c r="W11" s="659"/>
      <c r="X11" s="659"/>
      <c r="Y11" s="660"/>
      <c r="Z11" s="663">
        <v>3.3</v>
      </c>
      <c r="AA11" s="664"/>
      <c r="AB11" s="664"/>
      <c r="AC11" s="670"/>
      <c r="AD11" s="667">
        <v>163271</v>
      </c>
      <c r="AE11" s="659"/>
      <c r="AF11" s="659"/>
      <c r="AG11" s="659"/>
      <c r="AH11" s="659"/>
      <c r="AI11" s="659"/>
      <c r="AJ11" s="659"/>
      <c r="AK11" s="660"/>
      <c r="AL11" s="663">
        <v>5.9</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52440</v>
      </c>
      <c r="BH11" s="659"/>
      <c r="BI11" s="659"/>
      <c r="BJ11" s="659"/>
      <c r="BK11" s="659"/>
      <c r="BL11" s="659"/>
      <c r="BM11" s="659"/>
      <c r="BN11" s="660"/>
      <c r="BO11" s="661">
        <v>7.2</v>
      </c>
      <c r="BP11" s="661"/>
      <c r="BQ11" s="661"/>
      <c r="BR11" s="661"/>
      <c r="BS11" s="662" t="s">
        <v>122</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228693</v>
      </c>
      <c r="CS11" s="659"/>
      <c r="CT11" s="659"/>
      <c r="CU11" s="659"/>
      <c r="CV11" s="659"/>
      <c r="CW11" s="659"/>
      <c r="CX11" s="659"/>
      <c r="CY11" s="660"/>
      <c r="CZ11" s="661">
        <v>4.7</v>
      </c>
      <c r="DA11" s="661"/>
      <c r="DB11" s="661"/>
      <c r="DC11" s="661"/>
      <c r="DD11" s="667">
        <v>113546</v>
      </c>
      <c r="DE11" s="659"/>
      <c r="DF11" s="659"/>
      <c r="DG11" s="659"/>
      <c r="DH11" s="659"/>
      <c r="DI11" s="659"/>
      <c r="DJ11" s="659"/>
      <c r="DK11" s="659"/>
      <c r="DL11" s="659"/>
      <c r="DM11" s="659"/>
      <c r="DN11" s="659"/>
      <c r="DO11" s="659"/>
      <c r="DP11" s="660"/>
      <c r="DQ11" s="667">
        <v>65039</v>
      </c>
      <c r="DR11" s="659"/>
      <c r="DS11" s="659"/>
      <c r="DT11" s="659"/>
      <c r="DU11" s="659"/>
      <c r="DV11" s="659"/>
      <c r="DW11" s="659"/>
      <c r="DX11" s="659"/>
      <c r="DY11" s="659"/>
      <c r="DZ11" s="659"/>
      <c r="EA11" s="659"/>
      <c r="EB11" s="659"/>
      <c r="EC11" s="668"/>
    </row>
    <row r="12" spans="2:143" ht="11.25" customHeight="1" x14ac:dyDescent="0.25">
      <c r="B12" s="655" t="s">
        <v>239</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392723</v>
      </c>
      <c r="BH12" s="659"/>
      <c r="BI12" s="659"/>
      <c r="BJ12" s="659"/>
      <c r="BK12" s="659"/>
      <c r="BL12" s="659"/>
      <c r="BM12" s="659"/>
      <c r="BN12" s="660"/>
      <c r="BO12" s="661">
        <v>54.3</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136636</v>
      </c>
      <c r="CS12" s="659"/>
      <c r="CT12" s="659"/>
      <c r="CU12" s="659"/>
      <c r="CV12" s="659"/>
      <c r="CW12" s="659"/>
      <c r="CX12" s="659"/>
      <c r="CY12" s="660"/>
      <c r="CZ12" s="661">
        <v>2.8</v>
      </c>
      <c r="DA12" s="661"/>
      <c r="DB12" s="661"/>
      <c r="DC12" s="661"/>
      <c r="DD12" s="667" t="s">
        <v>122</v>
      </c>
      <c r="DE12" s="659"/>
      <c r="DF12" s="659"/>
      <c r="DG12" s="659"/>
      <c r="DH12" s="659"/>
      <c r="DI12" s="659"/>
      <c r="DJ12" s="659"/>
      <c r="DK12" s="659"/>
      <c r="DL12" s="659"/>
      <c r="DM12" s="659"/>
      <c r="DN12" s="659"/>
      <c r="DO12" s="659"/>
      <c r="DP12" s="660"/>
      <c r="DQ12" s="667">
        <v>49244</v>
      </c>
      <c r="DR12" s="659"/>
      <c r="DS12" s="659"/>
      <c r="DT12" s="659"/>
      <c r="DU12" s="659"/>
      <c r="DV12" s="659"/>
      <c r="DW12" s="659"/>
      <c r="DX12" s="659"/>
      <c r="DY12" s="659"/>
      <c r="DZ12" s="659"/>
      <c r="EA12" s="659"/>
      <c r="EB12" s="659"/>
      <c r="EC12" s="668"/>
    </row>
    <row r="13" spans="2:143" ht="11.25" customHeight="1" x14ac:dyDescent="0.25">
      <c r="B13" s="655" t="s">
        <v>242</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391823</v>
      </c>
      <c r="BH13" s="659"/>
      <c r="BI13" s="659"/>
      <c r="BJ13" s="659"/>
      <c r="BK13" s="659"/>
      <c r="BL13" s="659"/>
      <c r="BM13" s="659"/>
      <c r="BN13" s="660"/>
      <c r="BO13" s="661">
        <v>54.1</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241320</v>
      </c>
      <c r="CS13" s="659"/>
      <c r="CT13" s="659"/>
      <c r="CU13" s="659"/>
      <c r="CV13" s="659"/>
      <c r="CW13" s="659"/>
      <c r="CX13" s="659"/>
      <c r="CY13" s="660"/>
      <c r="CZ13" s="661">
        <v>5</v>
      </c>
      <c r="DA13" s="661"/>
      <c r="DB13" s="661"/>
      <c r="DC13" s="661"/>
      <c r="DD13" s="667">
        <v>141014</v>
      </c>
      <c r="DE13" s="659"/>
      <c r="DF13" s="659"/>
      <c r="DG13" s="659"/>
      <c r="DH13" s="659"/>
      <c r="DI13" s="659"/>
      <c r="DJ13" s="659"/>
      <c r="DK13" s="659"/>
      <c r="DL13" s="659"/>
      <c r="DM13" s="659"/>
      <c r="DN13" s="659"/>
      <c r="DO13" s="659"/>
      <c r="DP13" s="660"/>
      <c r="DQ13" s="667">
        <v>75490</v>
      </c>
      <c r="DR13" s="659"/>
      <c r="DS13" s="659"/>
      <c r="DT13" s="659"/>
      <c r="DU13" s="659"/>
      <c r="DV13" s="659"/>
      <c r="DW13" s="659"/>
      <c r="DX13" s="659"/>
      <c r="DY13" s="659"/>
      <c r="DZ13" s="659"/>
      <c r="EA13" s="659"/>
      <c r="EB13" s="659"/>
      <c r="EC13" s="668"/>
    </row>
    <row r="14" spans="2:143" ht="11.25" customHeight="1" x14ac:dyDescent="0.25">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26582</v>
      </c>
      <c r="BH14" s="659"/>
      <c r="BI14" s="659"/>
      <c r="BJ14" s="659"/>
      <c r="BK14" s="659"/>
      <c r="BL14" s="659"/>
      <c r="BM14" s="659"/>
      <c r="BN14" s="660"/>
      <c r="BO14" s="661">
        <v>3.7</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216976</v>
      </c>
      <c r="CS14" s="659"/>
      <c r="CT14" s="659"/>
      <c r="CU14" s="659"/>
      <c r="CV14" s="659"/>
      <c r="CW14" s="659"/>
      <c r="CX14" s="659"/>
      <c r="CY14" s="660"/>
      <c r="CZ14" s="661">
        <v>4.5</v>
      </c>
      <c r="DA14" s="661"/>
      <c r="DB14" s="661"/>
      <c r="DC14" s="661"/>
      <c r="DD14" s="667">
        <v>37913</v>
      </c>
      <c r="DE14" s="659"/>
      <c r="DF14" s="659"/>
      <c r="DG14" s="659"/>
      <c r="DH14" s="659"/>
      <c r="DI14" s="659"/>
      <c r="DJ14" s="659"/>
      <c r="DK14" s="659"/>
      <c r="DL14" s="659"/>
      <c r="DM14" s="659"/>
      <c r="DN14" s="659"/>
      <c r="DO14" s="659"/>
      <c r="DP14" s="660"/>
      <c r="DQ14" s="667">
        <v>179492</v>
      </c>
      <c r="DR14" s="659"/>
      <c r="DS14" s="659"/>
      <c r="DT14" s="659"/>
      <c r="DU14" s="659"/>
      <c r="DV14" s="659"/>
      <c r="DW14" s="659"/>
      <c r="DX14" s="659"/>
      <c r="DY14" s="659"/>
      <c r="DZ14" s="659"/>
      <c r="EA14" s="659"/>
      <c r="EB14" s="659"/>
      <c r="EC14" s="668"/>
    </row>
    <row r="15" spans="2:143" ht="11.25" customHeight="1" x14ac:dyDescent="0.25">
      <c r="B15" s="655" t="s">
        <v>248</v>
      </c>
      <c r="C15" s="656"/>
      <c r="D15" s="656"/>
      <c r="E15" s="656"/>
      <c r="F15" s="656"/>
      <c r="G15" s="656"/>
      <c r="H15" s="656"/>
      <c r="I15" s="656"/>
      <c r="J15" s="656"/>
      <c r="K15" s="656"/>
      <c r="L15" s="656"/>
      <c r="M15" s="656"/>
      <c r="N15" s="656"/>
      <c r="O15" s="656"/>
      <c r="P15" s="656"/>
      <c r="Q15" s="657"/>
      <c r="R15" s="658">
        <v>2093</v>
      </c>
      <c r="S15" s="659"/>
      <c r="T15" s="659"/>
      <c r="U15" s="659"/>
      <c r="V15" s="659"/>
      <c r="W15" s="659"/>
      <c r="X15" s="659"/>
      <c r="Y15" s="660"/>
      <c r="Z15" s="661">
        <v>0</v>
      </c>
      <c r="AA15" s="661"/>
      <c r="AB15" s="661"/>
      <c r="AC15" s="661"/>
      <c r="AD15" s="662">
        <v>2093</v>
      </c>
      <c r="AE15" s="662"/>
      <c r="AF15" s="662"/>
      <c r="AG15" s="662"/>
      <c r="AH15" s="662"/>
      <c r="AI15" s="662"/>
      <c r="AJ15" s="662"/>
      <c r="AK15" s="662"/>
      <c r="AL15" s="663">
        <v>0.1</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43441</v>
      </c>
      <c r="BH15" s="659"/>
      <c r="BI15" s="659"/>
      <c r="BJ15" s="659"/>
      <c r="BK15" s="659"/>
      <c r="BL15" s="659"/>
      <c r="BM15" s="659"/>
      <c r="BN15" s="660"/>
      <c r="BO15" s="661">
        <v>6</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450726</v>
      </c>
      <c r="CS15" s="659"/>
      <c r="CT15" s="659"/>
      <c r="CU15" s="659"/>
      <c r="CV15" s="659"/>
      <c r="CW15" s="659"/>
      <c r="CX15" s="659"/>
      <c r="CY15" s="660"/>
      <c r="CZ15" s="661">
        <v>9.3000000000000007</v>
      </c>
      <c r="DA15" s="661"/>
      <c r="DB15" s="661"/>
      <c r="DC15" s="661"/>
      <c r="DD15" s="667">
        <v>54477</v>
      </c>
      <c r="DE15" s="659"/>
      <c r="DF15" s="659"/>
      <c r="DG15" s="659"/>
      <c r="DH15" s="659"/>
      <c r="DI15" s="659"/>
      <c r="DJ15" s="659"/>
      <c r="DK15" s="659"/>
      <c r="DL15" s="659"/>
      <c r="DM15" s="659"/>
      <c r="DN15" s="659"/>
      <c r="DO15" s="659"/>
      <c r="DP15" s="660"/>
      <c r="DQ15" s="667">
        <v>281396</v>
      </c>
      <c r="DR15" s="659"/>
      <c r="DS15" s="659"/>
      <c r="DT15" s="659"/>
      <c r="DU15" s="659"/>
      <c r="DV15" s="659"/>
      <c r="DW15" s="659"/>
      <c r="DX15" s="659"/>
      <c r="DY15" s="659"/>
      <c r="DZ15" s="659"/>
      <c r="EA15" s="659"/>
      <c r="EB15" s="659"/>
      <c r="EC15" s="668"/>
    </row>
    <row r="16" spans="2:143" ht="11.25" customHeight="1" x14ac:dyDescent="0.25">
      <c r="B16" s="655" t="s">
        <v>251</v>
      </c>
      <c r="C16" s="656"/>
      <c r="D16" s="656"/>
      <c r="E16" s="656"/>
      <c r="F16" s="656"/>
      <c r="G16" s="656"/>
      <c r="H16" s="656"/>
      <c r="I16" s="656"/>
      <c r="J16" s="656"/>
      <c r="K16" s="656"/>
      <c r="L16" s="656"/>
      <c r="M16" s="656"/>
      <c r="N16" s="656"/>
      <c r="O16" s="656"/>
      <c r="P16" s="656"/>
      <c r="Q16" s="657"/>
      <c r="R16" s="658">
        <v>13622</v>
      </c>
      <c r="S16" s="659"/>
      <c r="T16" s="659"/>
      <c r="U16" s="659"/>
      <c r="V16" s="659"/>
      <c r="W16" s="659"/>
      <c r="X16" s="659"/>
      <c r="Y16" s="660"/>
      <c r="Z16" s="661">
        <v>0.3</v>
      </c>
      <c r="AA16" s="661"/>
      <c r="AB16" s="661"/>
      <c r="AC16" s="661"/>
      <c r="AD16" s="662">
        <v>13622</v>
      </c>
      <c r="AE16" s="662"/>
      <c r="AF16" s="662"/>
      <c r="AG16" s="662"/>
      <c r="AH16" s="662"/>
      <c r="AI16" s="662"/>
      <c r="AJ16" s="662"/>
      <c r="AK16" s="662"/>
      <c r="AL16" s="663">
        <v>0.5</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v>36760</v>
      </c>
      <c r="CS16" s="659"/>
      <c r="CT16" s="659"/>
      <c r="CU16" s="659"/>
      <c r="CV16" s="659"/>
      <c r="CW16" s="659"/>
      <c r="CX16" s="659"/>
      <c r="CY16" s="660"/>
      <c r="CZ16" s="661">
        <v>0.8</v>
      </c>
      <c r="DA16" s="661"/>
      <c r="DB16" s="661"/>
      <c r="DC16" s="661"/>
      <c r="DD16" s="667" t="s">
        <v>122</v>
      </c>
      <c r="DE16" s="659"/>
      <c r="DF16" s="659"/>
      <c r="DG16" s="659"/>
      <c r="DH16" s="659"/>
      <c r="DI16" s="659"/>
      <c r="DJ16" s="659"/>
      <c r="DK16" s="659"/>
      <c r="DL16" s="659"/>
      <c r="DM16" s="659"/>
      <c r="DN16" s="659"/>
      <c r="DO16" s="659"/>
      <c r="DP16" s="660"/>
      <c r="DQ16" s="667">
        <v>4280</v>
      </c>
      <c r="DR16" s="659"/>
      <c r="DS16" s="659"/>
      <c r="DT16" s="659"/>
      <c r="DU16" s="659"/>
      <c r="DV16" s="659"/>
      <c r="DW16" s="659"/>
      <c r="DX16" s="659"/>
      <c r="DY16" s="659"/>
      <c r="DZ16" s="659"/>
      <c r="EA16" s="659"/>
      <c r="EB16" s="659"/>
      <c r="EC16" s="668"/>
    </row>
    <row r="17" spans="2:133" ht="11.25" customHeight="1" x14ac:dyDescent="0.25">
      <c r="B17" s="655" t="s">
        <v>254</v>
      </c>
      <c r="C17" s="656"/>
      <c r="D17" s="656"/>
      <c r="E17" s="656"/>
      <c r="F17" s="656"/>
      <c r="G17" s="656"/>
      <c r="H17" s="656"/>
      <c r="I17" s="656"/>
      <c r="J17" s="656"/>
      <c r="K17" s="656"/>
      <c r="L17" s="656"/>
      <c r="M17" s="656"/>
      <c r="N17" s="656"/>
      <c r="O17" s="656"/>
      <c r="P17" s="656"/>
      <c r="Q17" s="657"/>
      <c r="R17" s="658">
        <v>27034</v>
      </c>
      <c r="S17" s="659"/>
      <c r="T17" s="659"/>
      <c r="U17" s="659"/>
      <c r="V17" s="659"/>
      <c r="W17" s="659"/>
      <c r="X17" s="659"/>
      <c r="Y17" s="660"/>
      <c r="Z17" s="661">
        <v>0.5</v>
      </c>
      <c r="AA17" s="661"/>
      <c r="AB17" s="661"/>
      <c r="AC17" s="661"/>
      <c r="AD17" s="662">
        <v>27034</v>
      </c>
      <c r="AE17" s="662"/>
      <c r="AF17" s="662"/>
      <c r="AG17" s="662"/>
      <c r="AH17" s="662"/>
      <c r="AI17" s="662"/>
      <c r="AJ17" s="662"/>
      <c r="AK17" s="662"/>
      <c r="AL17" s="663">
        <v>1</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594226</v>
      </c>
      <c r="CS17" s="659"/>
      <c r="CT17" s="659"/>
      <c r="CU17" s="659"/>
      <c r="CV17" s="659"/>
      <c r="CW17" s="659"/>
      <c r="CX17" s="659"/>
      <c r="CY17" s="660"/>
      <c r="CZ17" s="661">
        <v>12.3</v>
      </c>
      <c r="DA17" s="661"/>
      <c r="DB17" s="661"/>
      <c r="DC17" s="661"/>
      <c r="DD17" s="667" t="s">
        <v>122</v>
      </c>
      <c r="DE17" s="659"/>
      <c r="DF17" s="659"/>
      <c r="DG17" s="659"/>
      <c r="DH17" s="659"/>
      <c r="DI17" s="659"/>
      <c r="DJ17" s="659"/>
      <c r="DK17" s="659"/>
      <c r="DL17" s="659"/>
      <c r="DM17" s="659"/>
      <c r="DN17" s="659"/>
      <c r="DO17" s="659"/>
      <c r="DP17" s="660"/>
      <c r="DQ17" s="667">
        <v>588863</v>
      </c>
      <c r="DR17" s="659"/>
      <c r="DS17" s="659"/>
      <c r="DT17" s="659"/>
      <c r="DU17" s="659"/>
      <c r="DV17" s="659"/>
      <c r="DW17" s="659"/>
      <c r="DX17" s="659"/>
      <c r="DY17" s="659"/>
      <c r="DZ17" s="659"/>
      <c r="EA17" s="659"/>
      <c r="EB17" s="659"/>
      <c r="EC17" s="668"/>
    </row>
    <row r="18" spans="2:133" ht="11.25" customHeight="1" x14ac:dyDescent="0.25">
      <c r="B18" s="655" t="s">
        <v>257</v>
      </c>
      <c r="C18" s="656"/>
      <c r="D18" s="656"/>
      <c r="E18" s="656"/>
      <c r="F18" s="656"/>
      <c r="G18" s="656"/>
      <c r="H18" s="656"/>
      <c r="I18" s="656"/>
      <c r="J18" s="656"/>
      <c r="K18" s="656"/>
      <c r="L18" s="656"/>
      <c r="M18" s="656"/>
      <c r="N18" s="656"/>
      <c r="O18" s="656"/>
      <c r="P18" s="656"/>
      <c r="Q18" s="657"/>
      <c r="R18" s="658">
        <v>4266</v>
      </c>
      <c r="S18" s="659"/>
      <c r="T18" s="659"/>
      <c r="U18" s="659"/>
      <c r="V18" s="659"/>
      <c r="W18" s="659"/>
      <c r="X18" s="659"/>
      <c r="Y18" s="660"/>
      <c r="Z18" s="661">
        <v>0.1</v>
      </c>
      <c r="AA18" s="661"/>
      <c r="AB18" s="661"/>
      <c r="AC18" s="661"/>
      <c r="AD18" s="662">
        <v>4266</v>
      </c>
      <c r="AE18" s="662"/>
      <c r="AF18" s="662"/>
      <c r="AG18" s="662"/>
      <c r="AH18" s="662"/>
      <c r="AI18" s="662"/>
      <c r="AJ18" s="662"/>
      <c r="AK18" s="662"/>
      <c r="AL18" s="663">
        <v>0.2</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5">
      <c r="B19" s="655" t="s">
        <v>260</v>
      </c>
      <c r="C19" s="656"/>
      <c r="D19" s="656"/>
      <c r="E19" s="656"/>
      <c r="F19" s="656"/>
      <c r="G19" s="656"/>
      <c r="H19" s="656"/>
      <c r="I19" s="656"/>
      <c r="J19" s="656"/>
      <c r="K19" s="656"/>
      <c r="L19" s="656"/>
      <c r="M19" s="656"/>
      <c r="N19" s="656"/>
      <c r="O19" s="656"/>
      <c r="P19" s="656"/>
      <c r="Q19" s="657"/>
      <c r="R19" s="658">
        <v>22671</v>
      </c>
      <c r="S19" s="659"/>
      <c r="T19" s="659"/>
      <c r="U19" s="659"/>
      <c r="V19" s="659"/>
      <c r="W19" s="659"/>
      <c r="X19" s="659"/>
      <c r="Y19" s="660"/>
      <c r="Z19" s="661">
        <v>0.5</v>
      </c>
      <c r="AA19" s="661"/>
      <c r="AB19" s="661"/>
      <c r="AC19" s="661"/>
      <c r="AD19" s="662">
        <v>22671</v>
      </c>
      <c r="AE19" s="662"/>
      <c r="AF19" s="662"/>
      <c r="AG19" s="662"/>
      <c r="AH19" s="662"/>
      <c r="AI19" s="662"/>
      <c r="AJ19" s="662"/>
      <c r="AK19" s="662"/>
      <c r="AL19" s="663">
        <v>0.8</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162</v>
      </c>
      <c r="BH19" s="659"/>
      <c r="BI19" s="659"/>
      <c r="BJ19" s="659"/>
      <c r="BK19" s="659"/>
      <c r="BL19" s="659"/>
      <c r="BM19" s="659"/>
      <c r="BN19" s="660"/>
      <c r="BO19" s="661">
        <v>0</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5">
      <c r="B20" s="671" t="s">
        <v>263</v>
      </c>
      <c r="C20" s="672"/>
      <c r="D20" s="672"/>
      <c r="E20" s="672"/>
      <c r="F20" s="672"/>
      <c r="G20" s="672"/>
      <c r="H20" s="672"/>
      <c r="I20" s="672"/>
      <c r="J20" s="672"/>
      <c r="K20" s="672"/>
      <c r="L20" s="672"/>
      <c r="M20" s="672"/>
      <c r="N20" s="672"/>
      <c r="O20" s="672"/>
      <c r="P20" s="672"/>
      <c r="Q20" s="673"/>
      <c r="R20" s="658">
        <v>97</v>
      </c>
      <c r="S20" s="659"/>
      <c r="T20" s="659"/>
      <c r="U20" s="659"/>
      <c r="V20" s="659"/>
      <c r="W20" s="659"/>
      <c r="X20" s="659"/>
      <c r="Y20" s="660"/>
      <c r="Z20" s="661">
        <v>0</v>
      </c>
      <c r="AA20" s="661"/>
      <c r="AB20" s="661"/>
      <c r="AC20" s="661"/>
      <c r="AD20" s="662">
        <v>97</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162</v>
      </c>
      <c r="BH20" s="659"/>
      <c r="BI20" s="659"/>
      <c r="BJ20" s="659"/>
      <c r="BK20" s="659"/>
      <c r="BL20" s="659"/>
      <c r="BM20" s="659"/>
      <c r="BN20" s="660"/>
      <c r="BO20" s="661">
        <v>0</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4825186</v>
      </c>
      <c r="CS20" s="659"/>
      <c r="CT20" s="659"/>
      <c r="CU20" s="659"/>
      <c r="CV20" s="659"/>
      <c r="CW20" s="659"/>
      <c r="CX20" s="659"/>
      <c r="CY20" s="660"/>
      <c r="CZ20" s="661">
        <v>100</v>
      </c>
      <c r="DA20" s="661"/>
      <c r="DB20" s="661"/>
      <c r="DC20" s="661"/>
      <c r="DD20" s="667">
        <v>368222</v>
      </c>
      <c r="DE20" s="659"/>
      <c r="DF20" s="659"/>
      <c r="DG20" s="659"/>
      <c r="DH20" s="659"/>
      <c r="DI20" s="659"/>
      <c r="DJ20" s="659"/>
      <c r="DK20" s="659"/>
      <c r="DL20" s="659"/>
      <c r="DM20" s="659"/>
      <c r="DN20" s="659"/>
      <c r="DO20" s="659"/>
      <c r="DP20" s="660"/>
      <c r="DQ20" s="667">
        <v>3145001</v>
      </c>
      <c r="DR20" s="659"/>
      <c r="DS20" s="659"/>
      <c r="DT20" s="659"/>
      <c r="DU20" s="659"/>
      <c r="DV20" s="659"/>
      <c r="DW20" s="659"/>
      <c r="DX20" s="659"/>
      <c r="DY20" s="659"/>
      <c r="DZ20" s="659"/>
      <c r="EA20" s="659"/>
      <c r="EB20" s="659"/>
      <c r="EC20" s="668"/>
    </row>
    <row r="21" spans="2:133" ht="11.25" customHeight="1" x14ac:dyDescent="0.25">
      <c r="B21" s="655" t="s">
        <v>266</v>
      </c>
      <c r="C21" s="656"/>
      <c r="D21" s="656"/>
      <c r="E21" s="656"/>
      <c r="F21" s="656"/>
      <c r="G21" s="656"/>
      <c r="H21" s="656"/>
      <c r="I21" s="656"/>
      <c r="J21" s="656"/>
      <c r="K21" s="656"/>
      <c r="L21" s="656"/>
      <c r="M21" s="656"/>
      <c r="N21" s="656"/>
      <c r="O21" s="656"/>
      <c r="P21" s="656"/>
      <c r="Q21" s="657"/>
      <c r="R21" s="658">
        <v>1994132</v>
      </c>
      <c r="S21" s="659"/>
      <c r="T21" s="659"/>
      <c r="U21" s="659"/>
      <c r="V21" s="659"/>
      <c r="W21" s="659"/>
      <c r="X21" s="659"/>
      <c r="Y21" s="660"/>
      <c r="Z21" s="661">
        <v>39.799999999999997</v>
      </c>
      <c r="AA21" s="661"/>
      <c r="AB21" s="661"/>
      <c r="AC21" s="661"/>
      <c r="AD21" s="662">
        <v>1818041</v>
      </c>
      <c r="AE21" s="662"/>
      <c r="AF21" s="662"/>
      <c r="AG21" s="662"/>
      <c r="AH21" s="662"/>
      <c r="AI21" s="662"/>
      <c r="AJ21" s="662"/>
      <c r="AK21" s="662"/>
      <c r="AL21" s="663">
        <v>65.3</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v>162</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268</v>
      </c>
      <c r="C22" s="656"/>
      <c r="D22" s="656"/>
      <c r="E22" s="656"/>
      <c r="F22" s="656"/>
      <c r="G22" s="656"/>
      <c r="H22" s="656"/>
      <c r="I22" s="656"/>
      <c r="J22" s="656"/>
      <c r="K22" s="656"/>
      <c r="L22" s="656"/>
      <c r="M22" s="656"/>
      <c r="N22" s="656"/>
      <c r="O22" s="656"/>
      <c r="P22" s="656"/>
      <c r="Q22" s="657"/>
      <c r="R22" s="658">
        <v>1818041</v>
      </c>
      <c r="S22" s="659"/>
      <c r="T22" s="659"/>
      <c r="U22" s="659"/>
      <c r="V22" s="659"/>
      <c r="W22" s="659"/>
      <c r="X22" s="659"/>
      <c r="Y22" s="660"/>
      <c r="Z22" s="661">
        <v>36.299999999999997</v>
      </c>
      <c r="AA22" s="661"/>
      <c r="AB22" s="661"/>
      <c r="AC22" s="661"/>
      <c r="AD22" s="662">
        <v>1818041</v>
      </c>
      <c r="AE22" s="662"/>
      <c r="AF22" s="662"/>
      <c r="AG22" s="662"/>
      <c r="AH22" s="662"/>
      <c r="AI22" s="662"/>
      <c r="AJ22" s="662"/>
      <c r="AK22" s="662"/>
      <c r="AL22" s="663">
        <v>65.3</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271</v>
      </c>
      <c r="C23" s="656"/>
      <c r="D23" s="656"/>
      <c r="E23" s="656"/>
      <c r="F23" s="656"/>
      <c r="G23" s="656"/>
      <c r="H23" s="656"/>
      <c r="I23" s="656"/>
      <c r="J23" s="656"/>
      <c r="K23" s="656"/>
      <c r="L23" s="656"/>
      <c r="M23" s="656"/>
      <c r="N23" s="656"/>
      <c r="O23" s="656"/>
      <c r="P23" s="656"/>
      <c r="Q23" s="657"/>
      <c r="R23" s="658">
        <v>176091</v>
      </c>
      <c r="S23" s="659"/>
      <c r="T23" s="659"/>
      <c r="U23" s="659"/>
      <c r="V23" s="659"/>
      <c r="W23" s="659"/>
      <c r="X23" s="659"/>
      <c r="Y23" s="660"/>
      <c r="Z23" s="661">
        <v>3.5</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5">
      <c r="B24" s="655" t="s">
        <v>278</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2369191</v>
      </c>
      <c r="CS24" s="648"/>
      <c r="CT24" s="648"/>
      <c r="CU24" s="648"/>
      <c r="CV24" s="648"/>
      <c r="CW24" s="648"/>
      <c r="CX24" s="648"/>
      <c r="CY24" s="649"/>
      <c r="CZ24" s="652">
        <v>49.1</v>
      </c>
      <c r="DA24" s="653"/>
      <c r="DB24" s="653"/>
      <c r="DC24" s="669"/>
      <c r="DD24" s="688">
        <v>1742045</v>
      </c>
      <c r="DE24" s="648"/>
      <c r="DF24" s="648"/>
      <c r="DG24" s="648"/>
      <c r="DH24" s="648"/>
      <c r="DI24" s="648"/>
      <c r="DJ24" s="648"/>
      <c r="DK24" s="649"/>
      <c r="DL24" s="688">
        <v>1630987</v>
      </c>
      <c r="DM24" s="648"/>
      <c r="DN24" s="648"/>
      <c r="DO24" s="648"/>
      <c r="DP24" s="648"/>
      <c r="DQ24" s="648"/>
      <c r="DR24" s="648"/>
      <c r="DS24" s="648"/>
      <c r="DT24" s="648"/>
      <c r="DU24" s="648"/>
      <c r="DV24" s="649"/>
      <c r="DW24" s="652">
        <v>58.4</v>
      </c>
      <c r="DX24" s="653"/>
      <c r="DY24" s="653"/>
      <c r="DZ24" s="653"/>
      <c r="EA24" s="653"/>
      <c r="EB24" s="653"/>
      <c r="EC24" s="654"/>
    </row>
    <row r="25" spans="2:133" ht="11.25" customHeight="1" x14ac:dyDescent="0.25">
      <c r="B25" s="655" t="s">
        <v>281</v>
      </c>
      <c r="C25" s="656"/>
      <c r="D25" s="656"/>
      <c r="E25" s="656"/>
      <c r="F25" s="656"/>
      <c r="G25" s="656"/>
      <c r="H25" s="656"/>
      <c r="I25" s="656"/>
      <c r="J25" s="656"/>
      <c r="K25" s="656"/>
      <c r="L25" s="656"/>
      <c r="M25" s="656"/>
      <c r="N25" s="656"/>
      <c r="O25" s="656"/>
      <c r="P25" s="656"/>
      <c r="Q25" s="657"/>
      <c r="R25" s="658">
        <v>2953239</v>
      </c>
      <c r="S25" s="659"/>
      <c r="T25" s="659"/>
      <c r="U25" s="659"/>
      <c r="V25" s="659"/>
      <c r="W25" s="659"/>
      <c r="X25" s="659"/>
      <c r="Y25" s="660"/>
      <c r="Z25" s="661">
        <v>58.9</v>
      </c>
      <c r="AA25" s="661"/>
      <c r="AB25" s="661"/>
      <c r="AC25" s="661"/>
      <c r="AD25" s="662">
        <v>2777148</v>
      </c>
      <c r="AE25" s="662"/>
      <c r="AF25" s="662"/>
      <c r="AG25" s="662"/>
      <c r="AH25" s="662"/>
      <c r="AI25" s="662"/>
      <c r="AJ25" s="662"/>
      <c r="AK25" s="662"/>
      <c r="AL25" s="663">
        <v>99.7</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951478</v>
      </c>
      <c r="CS25" s="691"/>
      <c r="CT25" s="691"/>
      <c r="CU25" s="691"/>
      <c r="CV25" s="691"/>
      <c r="CW25" s="691"/>
      <c r="CX25" s="691"/>
      <c r="CY25" s="692"/>
      <c r="CZ25" s="663">
        <v>19.7</v>
      </c>
      <c r="DA25" s="689"/>
      <c r="DB25" s="689"/>
      <c r="DC25" s="693"/>
      <c r="DD25" s="667">
        <v>872622</v>
      </c>
      <c r="DE25" s="691"/>
      <c r="DF25" s="691"/>
      <c r="DG25" s="691"/>
      <c r="DH25" s="691"/>
      <c r="DI25" s="691"/>
      <c r="DJ25" s="691"/>
      <c r="DK25" s="692"/>
      <c r="DL25" s="667">
        <v>854541</v>
      </c>
      <c r="DM25" s="691"/>
      <c r="DN25" s="691"/>
      <c r="DO25" s="691"/>
      <c r="DP25" s="691"/>
      <c r="DQ25" s="691"/>
      <c r="DR25" s="691"/>
      <c r="DS25" s="691"/>
      <c r="DT25" s="691"/>
      <c r="DU25" s="691"/>
      <c r="DV25" s="692"/>
      <c r="DW25" s="663">
        <v>30.6</v>
      </c>
      <c r="DX25" s="689"/>
      <c r="DY25" s="689"/>
      <c r="DZ25" s="689"/>
      <c r="EA25" s="689"/>
      <c r="EB25" s="689"/>
      <c r="EC25" s="690"/>
    </row>
    <row r="26" spans="2:133" ht="11.25" customHeight="1" x14ac:dyDescent="0.25">
      <c r="B26" s="655" t="s">
        <v>284</v>
      </c>
      <c r="C26" s="656"/>
      <c r="D26" s="656"/>
      <c r="E26" s="656"/>
      <c r="F26" s="656"/>
      <c r="G26" s="656"/>
      <c r="H26" s="656"/>
      <c r="I26" s="656"/>
      <c r="J26" s="656"/>
      <c r="K26" s="656"/>
      <c r="L26" s="656"/>
      <c r="M26" s="656"/>
      <c r="N26" s="656"/>
      <c r="O26" s="656"/>
      <c r="P26" s="656"/>
      <c r="Q26" s="657"/>
      <c r="R26" s="658">
        <v>519</v>
      </c>
      <c r="S26" s="659"/>
      <c r="T26" s="659"/>
      <c r="U26" s="659"/>
      <c r="V26" s="659"/>
      <c r="W26" s="659"/>
      <c r="X26" s="659"/>
      <c r="Y26" s="660"/>
      <c r="Z26" s="661">
        <v>0</v>
      </c>
      <c r="AA26" s="661"/>
      <c r="AB26" s="661"/>
      <c r="AC26" s="661"/>
      <c r="AD26" s="662">
        <v>519</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531490</v>
      </c>
      <c r="CS26" s="659"/>
      <c r="CT26" s="659"/>
      <c r="CU26" s="659"/>
      <c r="CV26" s="659"/>
      <c r="CW26" s="659"/>
      <c r="CX26" s="659"/>
      <c r="CY26" s="660"/>
      <c r="CZ26" s="663">
        <v>11</v>
      </c>
      <c r="DA26" s="689"/>
      <c r="DB26" s="689"/>
      <c r="DC26" s="693"/>
      <c r="DD26" s="667">
        <v>483674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9"/>
      <c r="DY26" s="689"/>
      <c r="DZ26" s="689"/>
      <c r="EA26" s="689"/>
      <c r="EB26" s="689"/>
      <c r="EC26" s="690"/>
    </row>
    <row r="27" spans="2:133" ht="11.25" customHeight="1" x14ac:dyDescent="0.25">
      <c r="B27" s="655" t="s">
        <v>287</v>
      </c>
      <c r="C27" s="656"/>
      <c r="D27" s="656"/>
      <c r="E27" s="656"/>
      <c r="F27" s="656"/>
      <c r="G27" s="656"/>
      <c r="H27" s="656"/>
      <c r="I27" s="656"/>
      <c r="J27" s="656"/>
      <c r="K27" s="656"/>
      <c r="L27" s="656"/>
      <c r="M27" s="656"/>
      <c r="N27" s="656"/>
      <c r="O27" s="656"/>
      <c r="P27" s="656"/>
      <c r="Q27" s="657"/>
      <c r="R27" s="658">
        <v>46117</v>
      </c>
      <c r="S27" s="659"/>
      <c r="T27" s="659"/>
      <c r="U27" s="659"/>
      <c r="V27" s="659"/>
      <c r="W27" s="659"/>
      <c r="X27" s="659"/>
      <c r="Y27" s="660"/>
      <c r="Z27" s="661">
        <v>0.9</v>
      </c>
      <c r="AA27" s="661"/>
      <c r="AB27" s="661"/>
      <c r="AC27" s="661"/>
      <c r="AD27" s="662" t="s">
        <v>122</v>
      </c>
      <c r="AE27" s="662"/>
      <c r="AF27" s="662"/>
      <c r="AG27" s="662"/>
      <c r="AH27" s="662"/>
      <c r="AI27" s="662"/>
      <c r="AJ27" s="662"/>
      <c r="AK27" s="662"/>
      <c r="AL27" s="663" t="s">
        <v>122</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723801</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823487</v>
      </c>
      <c r="CS27" s="691"/>
      <c r="CT27" s="691"/>
      <c r="CU27" s="691"/>
      <c r="CV27" s="691"/>
      <c r="CW27" s="691"/>
      <c r="CX27" s="691"/>
      <c r="CY27" s="692"/>
      <c r="CZ27" s="663">
        <v>17.100000000000001</v>
      </c>
      <c r="DA27" s="689"/>
      <c r="DB27" s="689"/>
      <c r="DC27" s="693"/>
      <c r="DD27" s="667">
        <v>280560</v>
      </c>
      <c r="DE27" s="691"/>
      <c r="DF27" s="691"/>
      <c r="DG27" s="691"/>
      <c r="DH27" s="691"/>
      <c r="DI27" s="691"/>
      <c r="DJ27" s="691"/>
      <c r="DK27" s="692"/>
      <c r="DL27" s="667">
        <v>187583</v>
      </c>
      <c r="DM27" s="691"/>
      <c r="DN27" s="691"/>
      <c r="DO27" s="691"/>
      <c r="DP27" s="691"/>
      <c r="DQ27" s="691"/>
      <c r="DR27" s="691"/>
      <c r="DS27" s="691"/>
      <c r="DT27" s="691"/>
      <c r="DU27" s="691"/>
      <c r="DV27" s="692"/>
      <c r="DW27" s="663">
        <v>6.7</v>
      </c>
      <c r="DX27" s="689"/>
      <c r="DY27" s="689"/>
      <c r="DZ27" s="689"/>
      <c r="EA27" s="689"/>
      <c r="EB27" s="689"/>
      <c r="EC27" s="690"/>
    </row>
    <row r="28" spans="2:133" ht="11.25" customHeight="1" x14ac:dyDescent="0.25">
      <c r="B28" s="655" t="s">
        <v>290</v>
      </c>
      <c r="C28" s="656"/>
      <c r="D28" s="656"/>
      <c r="E28" s="656"/>
      <c r="F28" s="656"/>
      <c r="G28" s="656"/>
      <c r="H28" s="656"/>
      <c r="I28" s="656"/>
      <c r="J28" s="656"/>
      <c r="K28" s="656"/>
      <c r="L28" s="656"/>
      <c r="M28" s="656"/>
      <c r="N28" s="656"/>
      <c r="O28" s="656"/>
      <c r="P28" s="656"/>
      <c r="Q28" s="657"/>
      <c r="R28" s="658">
        <v>37807</v>
      </c>
      <c r="S28" s="659"/>
      <c r="T28" s="659"/>
      <c r="U28" s="659"/>
      <c r="V28" s="659"/>
      <c r="W28" s="659"/>
      <c r="X28" s="659"/>
      <c r="Y28" s="660"/>
      <c r="Z28" s="661">
        <v>0.8</v>
      </c>
      <c r="AA28" s="661"/>
      <c r="AB28" s="661"/>
      <c r="AC28" s="661"/>
      <c r="AD28" s="662">
        <v>2837</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594226</v>
      </c>
      <c r="CS28" s="659"/>
      <c r="CT28" s="659"/>
      <c r="CU28" s="659"/>
      <c r="CV28" s="659"/>
      <c r="CW28" s="659"/>
      <c r="CX28" s="659"/>
      <c r="CY28" s="660"/>
      <c r="CZ28" s="663">
        <v>12.3</v>
      </c>
      <c r="DA28" s="689"/>
      <c r="DB28" s="689"/>
      <c r="DC28" s="693"/>
      <c r="DD28" s="667">
        <v>588863</v>
      </c>
      <c r="DE28" s="659"/>
      <c r="DF28" s="659"/>
      <c r="DG28" s="659"/>
      <c r="DH28" s="659"/>
      <c r="DI28" s="659"/>
      <c r="DJ28" s="659"/>
      <c r="DK28" s="660"/>
      <c r="DL28" s="667">
        <v>588863</v>
      </c>
      <c r="DM28" s="659"/>
      <c r="DN28" s="659"/>
      <c r="DO28" s="659"/>
      <c r="DP28" s="659"/>
      <c r="DQ28" s="659"/>
      <c r="DR28" s="659"/>
      <c r="DS28" s="659"/>
      <c r="DT28" s="659"/>
      <c r="DU28" s="659"/>
      <c r="DV28" s="660"/>
      <c r="DW28" s="663">
        <v>21.1</v>
      </c>
      <c r="DX28" s="689"/>
      <c r="DY28" s="689"/>
      <c r="DZ28" s="689"/>
      <c r="EA28" s="689"/>
      <c r="EB28" s="689"/>
      <c r="EC28" s="690"/>
    </row>
    <row r="29" spans="2:133" ht="11.25" customHeight="1" x14ac:dyDescent="0.25">
      <c r="B29" s="655" t="s">
        <v>292</v>
      </c>
      <c r="C29" s="656"/>
      <c r="D29" s="656"/>
      <c r="E29" s="656"/>
      <c r="F29" s="656"/>
      <c r="G29" s="656"/>
      <c r="H29" s="656"/>
      <c r="I29" s="656"/>
      <c r="J29" s="656"/>
      <c r="K29" s="656"/>
      <c r="L29" s="656"/>
      <c r="M29" s="656"/>
      <c r="N29" s="656"/>
      <c r="O29" s="656"/>
      <c r="P29" s="656"/>
      <c r="Q29" s="657"/>
      <c r="R29" s="658">
        <v>13306</v>
      </c>
      <c r="S29" s="659"/>
      <c r="T29" s="659"/>
      <c r="U29" s="659"/>
      <c r="V29" s="659"/>
      <c r="W29" s="659"/>
      <c r="X29" s="659"/>
      <c r="Y29" s="660"/>
      <c r="Z29" s="661">
        <v>0.3</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594205</v>
      </c>
      <c r="CS29" s="691"/>
      <c r="CT29" s="691"/>
      <c r="CU29" s="691"/>
      <c r="CV29" s="691"/>
      <c r="CW29" s="691"/>
      <c r="CX29" s="691"/>
      <c r="CY29" s="692"/>
      <c r="CZ29" s="663">
        <v>12.3</v>
      </c>
      <c r="DA29" s="689"/>
      <c r="DB29" s="689"/>
      <c r="DC29" s="693"/>
      <c r="DD29" s="667">
        <v>588842</v>
      </c>
      <c r="DE29" s="691"/>
      <c r="DF29" s="691"/>
      <c r="DG29" s="691"/>
      <c r="DH29" s="691"/>
      <c r="DI29" s="691"/>
      <c r="DJ29" s="691"/>
      <c r="DK29" s="692"/>
      <c r="DL29" s="667">
        <v>588842</v>
      </c>
      <c r="DM29" s="691"/>
      <c r="DN29" s="691"/>
      <c r="DO29" s="691"/>
      <c r="DP29" s="691"/>
      <c r="DQ29" s="691"/>
      <c r="DR29" s="691"/>
      <c r="DS29" s="691"/>
      <c r="DT29" s="691"/>
      <c r="DU29" s="691"/>
      <c r="DV29" s="692"/>
      <c r="DW29" s="663">
        <v>21.1</v>
      </c>
      <c r="DX29" s="689"/>
      <c r="DY29" s="689"/>
      <c r="DZ29" s="689"/>
      <c r="EA29" s="689"/>
      <c r="EB29" s="689"/>
      <c r="EC29" s="690"/>
    </row>
    <row r="30" spans="2:133" ht="11.25" customHeight="1" x14ac:dyDescent="0.25">
      <c r="B30" s="655" t="s">
        <v>294</v>
      </c>
      <c r="C30" s="656"/>
      <c r="D30" s="656"/>
      <c r="E30" s="656"/>
      <c r="F30" s="656"/>
      <c r="G30" s="656"/>
      <c r="H30" s="656"/>
      <c r="I30" s="656"/>
      <c r="J30" s="656"/>
      <c r="K30" s="656"/>
      <c r="L30" s="656"/>
      <c r="M30" s="656"/>
      <c r="N30" s="656"/>
      <c r="O30" s="656"/>
      <c r="P30" s="656"/>
      <c r="Q30" s="657"/>
      <c r="R30" s="658">
        <v>528833</v>
      </c>
      <c r="S30" s="659"/>
      <c r="T30" s="659"/>
      <c r="U30" s="659"/>
      <c r="V30" s="659"/>
      <c r="W30" s="659"/>
      <c r="X30" s="659"/>
      <c r="Y30" s="660"/>
      <c r="Z30" s="661">
        <v>10.6</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573658</v>
      </c>
      <c r="CS30" s="659"/>
      <c r="CT30" s="659"/>
      <c r="CU30" s="659"/>
      <c r="CV30" s="659"/>
      <c r="CW30" s="659"/>
      <c r="CX30" s="659"/>
      <c r="CY30" s="660"/>
      <c r="CZ30" s="663">
        <v>11.9</v>
      </c>
      <c r="DA30" s="689"/>
      <c r="DB30" s="689"/>
      <c r="DC30" s="693"/>
      <c r="DD30" s="667">
        <v>568633</v>
      </c>
      <c r="DE30" s="659"/>
      <c r="DF30" s="659"/>
      <c r="DG30" s="659"/>
      <c r="DH30" s="659"/>
      <c r="DI30" s="659"/>
      <c r="DJ30" s="659"/>
      <c r="DK30" s="660"/>
      <c r="DL30" s="667">
        <v>568633</v>
      </c>
      <c r="DM30" s="659"/>
      <c r="DN30" s="659"/>
      <c r="DO30" s="659"/>
      <c r="DP30" s="659"/>
      <c r="DQ30" s="659"/>
      <c r="DR30" s="659"/>
      <c r="DS30" s="659"/>
      <c r="DT30" s="659"/>
      <c r="DU30" s="659"/>
      <c r="DV30" s="660"/>
      <c r="DW30" s="663">
        <v>20.399999999999999</v>
      </c>
      <c r="DX30" s="689"/>
      <c r="DY30" s="689"/>
      <c r="DZ30" s="689"/>
      <c r="EA30" s="689"/>
      <c r="EB30" s="689"/>
      <c r="EC30" s="690"/>
    </row>
    <row r="31" spans="2:133" ht="11.25" customHeight="1" x14ac:dyDescent="0.25">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99.7</v>
      </c>
      <c r="BH31" s="702"/>
      <c r="BI31" s="702"/>
      <c r="BJ31" s="702"/>
      <c r="BK31" s="702"/>
      <c r="BL31" s="702"/>
      <c r="BM31" s="653">
        <v>99</v>
      </c>
      <c r="BN31" s="702"/>
      <c r="BO31" s="702"/>
      <c r="BP31" s="702"/>
      <c r="BQ31" s="703"/>
      <c r="BR31" s="714">
        <v>99.7</v>
      </c>
      <c r="BS31" s="702"/>
      <c r="BT31" s="702"/>
      <c r="BU31" s="702"/>
      <c r="BV31" s="702"/>
      <c r="BW31" s="702"/>
      <c r="BX31" s="653">
        <v>98.9</v>
      </c>
      <c r="BY31" s="702"/>
      <c r="BZ31" s="702"/>
      <c r="CA31" s="702"/>
      <c r="CB31" s="703"/>
      <c r="CD31" s="696"/>
      <c r="CE31" s="697"/>
      <c r="CF31" s="655" t="s">
        <v>301</v>
      </c>
      <c r="CG31" s="656"/>
      <c r="CH31" s="656"/>
      <c r="CI31" s="656"/>
      <c r="CJ31" s="656"/>
      <c r="CK31" s="656"/>
      <c r="CL31" s="656"/>
      <c r="CM31" s="656"/>
      <c r="CN31" s="656"/>
      <c r="CO31" s="656"/>
      <c r="CP31" s="656"/>
      <c r="CQ31" s="657"/>
      <c r="CR31" s="658">
        <v>20547</v>
      </c>
      <c r="CS31" s="691"/>
      <c r="CT31" s="691"/>
      <c r="CU31" s="691"/>
      <c r="CV31" s="691"/>
      <c r="CW31" s="691"/>
      <c r="CX31" s="691"/>
      <c r="CY31" s="692"/>
      <c r="CZ31" s="663">
        <v>0.4</v>
      </c>
      <c r="DA31" s="689"/>
      <c r="DB31" s="689"/>
      <c r="DC31" s="693"/>
      <c r="DD31" s="667">
        <v>20209</v>
      </c>
      <c r="DE31" s="691"/>
      <c r="DF31" s="691"/>
      <c r="DG31" s="691"/>
      <c r="DH31" s="691"/>
      <c r="DI31" s="691"/>
      <c r="DJ31" s="691"/>
      <c r="DK31" s="692"/>
      <c r="DL31" s="667">
        <v>20209</v>
      </c>
      <c r="DM31" s="691"/>
      <c r="DN31" s="691"/>
      <c r="DO31" s="691"/>
      <c r="DP31" s="691"/>
      <c r="DQ31" s="691"/>
      <c r="DR31" s="691"/>
      <c r="DS31" s="691"/>
      <c r="DT31" s="691"/>
      <c r="DU31" s="691"/>
      <c r="DV31" s="692"/>
      <c r="DW31" s="663">
        <v>0.7</v>
      </c>
      <c r="DX31" s="689"/>
      <c r="DY31" s="689"/>
      <c r="DZ31" s="689"/>
      <c r="EA31" s="689"/>
      <c r="EB31" s="689"/>
      <c r="EC31" s="690"/>
    </row>
    <row r="32" spans="2:133" ht="11.25" customHeight="1" x14ac:dyDescent="0.25">
      <c r="B32" s="655" t="s">
        <v>302</v>
      </c>
      <c r="C32" s="656"/>
      <c r="D32" s="656"/>
      <c r="E32" s="656"/>
      <c r="F32" s="656"/>
      <c r="G32" s="656"/>
      <c r="H32" s="656"/>
      <c r="I32" s="656"/>
      <c r="J32" s="656"/>
      <c r="K32" s="656"/>
      <c r="L32" s="656"/>
      <c r="M32" s="656"/>
      <c r="N32" s="656"/>
      <c r="O32" s="656"/>
      <c r="P32" s="656"/>
      <c r="Q32" s="657"/>
      <c r="R32" s="658">
        <v>379759</v>
      </c>
      <c r="S32" s="659"/>
      <c r="T32" s="659"/>
      <c r="U32" s="659"/>
      <c r="V32" s="659"/>
      <c r="W32" s="659"/>
      <c r="X32" s="659"/>
      <c r="Y32" s="660"/>
      <c r="Z32" s="661">
        <v>7.6</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99.6</v>
      </c>
      <c r="BH32" s="691"/>
      <c r="BI32" s="691"/>
      <c r="BJ32" s="691"/>
      <c r="BK32" s="691"/>
      <c r="BL32" s="691"/>
      <c r="BM32" s="664">
        <v>98.6</v>
      </c>
      <c r="BN32" s="691"/>
      <c r="BO32" s="691"/>
      <c r="BP32" s="691"/>
      <c r="BQ32" s="713"/>
      <c r="BR32" s="715">
        <v>99.5</v>
      </c>
      <c r="BS32" s="691"/>
      <c r="BT32" s="691"/>
      <c r="BU32" s="691"/>
      <c r="BV32" s="691"/>
      <c r="BW32" s="691"/>
      <c r="BX32" s="664">
        <v>98.5</v>
      </c>
      <c r="BY32" s="691"/>
      <c r="BZ32" s="691"/>
      <c r="CA32" s="691"/>
      <c r="CB32" s="713"/>
      <c r="CD32" s="698"/>
      <c r="CE32" s="699"/>
      <c r="CF32" s="655" t="s">
        <v>305</v>
      </c>
      <c r="CG32" s="656"/>
      <c r="CH32" s="656"/>
      <c r="CI32" s="656"/>
      <c r="CJ32" s="656"/>
      <c r="CK32" s="656"/>
      <c r="CL32" s="656"/>
      <c r="CM32" s="656"/>
      <c r="CN32" s="656"/>
      <c r="CO32" s="656"/>
      <c r="CP32" s="656"/>
      <c r="CQ32" s="657"/>
      <c r="CR32" s="658">
        <v>21</v>
      </c>
      <c r="CS32" s="659"/>
      <c r="CT32" s="659"/>
      <c r="CU32" s="659"/>
      <c r="CV32" s="659"/>
      <c r="CW32" s="659"/>
      <c r="CX32" s="659"/>
      <c r="CY32" s="660"/>
      <c r="CZ32" s="663">
        <v>0</v>
      </c>
      <c r="DA32" s="689"/>
      <c r="DB32" s="689"/>
      <c r="DC32" s="693"/>
      <c r="DD32" s="667">
        <v>21</v>
      </c>
      <c r="DE32" s="659"/>
      <c r="DF32" s="659"/>
      <c r="DG32" s="659"/>
      <c r="DH32" s="659"/>
      <c r="DI32" s="659"/>
      <c r="DJ32" s="659"/>
      <c r="DK32" s="660"/>
      <c r="DL32" s="667">
        <v>21</v>
      </c>
      <c r="DM32" s="659"/>
      <c r="DN32" s="659"/>
      <c r="DO32" s="659"/>
      <c r="DP32" s="659"/>
      <c r="DQ32" s="659"/>
      <c r="DR32" s="659"/>
      <c r="DS32" s="659"/>
      <c r="DT32" s="659"/>
      <c r="DU32" s="659"/>
      <c r="DV32" s="660"/>
      <c r="DW32" s="663">
        <v>0</v>
      </c>
      <c r="DX32" s="689"/>
      <c r="DY32" s="689"/>
      <c r="DZ32" s="689"/>
      <c r="EA32" s="689"/>
      <c r="EB32" s="689"/>
      <c r="EC32" s="690"/>
    </row>
    <row r="33" spans="2:133" ht="11.25" customHeight="1" x14ac:dyDescent="0.25">
      <c r="B33" s="655" t="s">
        <v>306</v>
      </c>
      <c r="C33" s="656"/>
      <c r="D33" s="656"/>
      <c r="E33" s="656"/>
      <c r="F33" s="656"/>
      <c r="G33" s="656"/>
      <c r="H33" s="656"/>
      <c r="I33" s="656"/>
      <c r="J33" s="656"/>
      <c r="K33" s="656"/>
      <c r="L33" s="656"/>
      <c r="M33" s="656"/>
      <c r="N33" s="656"/>
      <c r="O33" s="656"/>
      <c r="P33" s="656"/>
      <c r="Q33" s="657"/>
      <c r="R33" s="658">
        <v>25149</v>
      </c>
      <c r="S33" s="659"/>
      <c r="T33" s="659"/>
      <c r="U33" s="659"/>
      <c r="V33" s="659"/>
      <c r="W33" s="659"/>
      <c r="X33" s="659"/>
      <c r="Y33" s="660"/>
      <c r="Z33" s="661">
        <v>0.5</v>
      </c>
      <c r="AA33" s="661"/>
      <c r="AB33" s="661"/>
      <c r="AC33" s="661"/>
      <c r="AD33" s="662">
        <v>5232</v>
      </c>
      <c r="AE33" s="662"/>
      <c r="AF33" s="662"/>
      <c r="AG33" s="662"/>
      <c r="AH33" s="662"/>
      <c r="AI33" s="662"/>
      <c r="AJ33" s="662"/>
      <c r="AK33" s="662"/>
      <c r="AL33" s="663">
        <v>0.2</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99.8</v>
      </c>
      <c r="BH33" s="717"/>
      <c r="BI33" s="717"/>
      <c r="BJ33" s="717"/>
      <c r="BK33" s="717"/>
      <c r="BL33" s="717"/>
      <c r="BM33" s="718">
        <v>99.2</v>
      </c>
      <c r="BN33" s="717"/>
      <c r="BO33" s="717"/>
      <c r="BP33" s="717"/>
      <c r="BQ33" s="719"/>
      <c r="BR33" s="716">
        <v>99.8</v>
      </c>
      <c r="BS33" s="717"/>
      <c r="BT33" s="717"/>
      <c r="BU33" s="717"/>
      <c r="BV33" s="717"/>
      <c r="BW33" s="717"/>
      <c r="BX33" s="718">
        <v>99.2</v>
      </c>
      <c r="BY33" s="717"/>
      <c r="BZ33" s="717"/>
      <c r="CA33" s="717"/>
      <c r="CB33" s="719"/>
      <c r="CD33" s="655" t="s">
        <v>308</v>
      </c>
      <c r="CE33" s="656"/>
      <c r="CF33" s="656"/>
      <c r="CG33" s="656"/>
      <c r="CH33" s="656"/>
      <c r="CI33" s="656"/>
      <c r="CJ33" s="656"/>
      <c r="CK33" s="656"/>
      <c r="CL33" s="656"/>
      <c r="CM33" s="656"/>
      <c r="CN33" s="656"/>
      <c r="CO33" s="656"/>
      <c r="CP33" s="656"/>
      <c r="CQ33" s="657"/>
      <c r="CR33" s="658">
        <v>2051013</v>
      </c>
      <c r="CS33" s="691"/>
      <c r="CT33" s="691"/>
      <c r="CU33" s="691"/>
      <c r="CV33" s="691"/>
      <c r="CW33" s="691"/>
      <c r="CX33" s="691"/>
      <c r="CY33" s="692"/>
      <c r="CZ33" s="663">
        <v>42.5</v>
      </c>
      <c r="DA33" s="689"/>
      <c r="DB33" s="689"/>
      <c r="DC33" s="693"/>
      <c r="DD33" s="667">
        <v>1347970</v>
      </c>
      <c r="DE33" s="691"/>
      <c r="DF33" s="691"/>
      <c r="DG33" s="691"/>
      <c r="DH33" s="691"/>
      <c r="DI33" s="691"/>
      <c r="DJ33" s="691"/>
      <c r="DK33" s="692"/>
      <c r="DL33" s="667">
        <v>888392</v>
      </c>
      <c r="DM33" s="691"/>
      <c r="DN33" s="691"/>
      <c r="DO33" s="691"/>
      <c r="DP33" s="691"/>
      <c r="DQ33" s="691"/>
      <c r="DR33" s="691"/>
      <c r="DS33" s="691"/>
      <c r="DT33" s="691"/>
      <c r="DU33" s="691"/>
      <c r="DV33" s="692"/>
      <c r="DW33" s="663">
        <v>31.8</v>
      </c>
      <c r="DX33" s="689"/>
      <c r="DY33" s="689"/>
      <c r="DZ33" s="689"/>
      <c r="EA33" s="689"/>
      <c r="EB33" s="689"/>
      <c r="EC33" s="690"/>
    </row>
    <row r="34" spans="2:133" ht="11.25" customHeight="1" x14ac:dyDescent="0.25">
      <c r="B34" s="655" t="s">
        <v>309</v>
      </c>
      <c r="C34" s="656"/>
      <c r="D34" s="656"/>
      <c r="E34" s="656"/>
      <c r="F34" s="656"/>
      <c r="G34" s="656"/>
      <c r="H34" s="656"/>
      <c r="I34" s="656"/>
      <c r="J34" s="656"/>
      <c r="K34" s="656"/>
      <c r="L34" s="656"/>
      <c r="M34" s="656"/>
      <c r="N34" s="656"/>
      <c r="O34" s="656"/>
      <c r="P34" s="656"/>
      <c r="Q34" s="657"/>
      <c r="R34" s="658">
        <v>150018</v>
      </c>
      <c r="S34" s="659"/>
      <c r="T34" s="659"/>
      <c r="U34" s="659"/>
      <c r="V34" s="659"/>
      <c r="W34" s="659"/>
      <c r="X34" s="659"/>
      <c r="Y34" s="660"/>
      <c r="Z34" s="661">
        <v>3</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310</v>
      </c>
      <c r="CE34" s="656"/>
      <c r="CF34" s="656"/>
      <c r="CG34" s="656"/>
      <c r="CH34" s="656"/>
      <c r="CI34" s="656"/>
      <c r="CJ34" s="656"/>
      <c r="CK34" s="656"/>
      <c r="CL34" s="656"/>
      <c r="CM34" s="656"/>
      <c r="CN34" s="656"/>
      <c r="CO34" s="656"/>
      <c r="CP34" s="656"/>
      <c r="CQ34" s="657"/>
      <c r="CR34" s="658">
        <v>683953</v>
      </c>
      <c r="CS34" s="659"/>
      <c r="CT34" s="659"/>
      <c r="CU34" s="659"/>
      <c r="CV34" s="659"/>
      <c r="CW34" s="659"/>
      <c r="CX34" s="659"/>
      <c r="CY34" s="660"/>
      <c r="CZ34" s="663">
        <v>14.2</v>
      </c>
      <c r="DA34" s="689"/>
      <c r="DB34" s="689"/>
      <c r="DC34" s="693"/>
      <c r="DD34" s="667">
        <v>363350</v>
      </c>
      <c r="DE34" s="659"/>
      <c r="DF34" s="659"/>
      <c r="DG34" s="659"/>
      <c r="DH34" s="659"/>
      <c r="DI34" s="659"/>
      <c r="DJ34" s="659"/>
      <c r="DK34" s="660"/>
      <c r="DL34" s="667">
        <v>267571</v>
      </c>
      <c r="DM34" s="659"/>
      <c r="DN34" s="659"/>
      <c r="DO34" s="659"/>
      <c r="DP34" s="659"/>
      <c r="DQ34" s="659"/>
      <c r="DR34" s="659"/>
      <c r="DS34" s="659"/>
      <c r="DT34" s="659"/>
      <c r="DU34" s="659"/>
      <c r="DV34" s="660"/>
      <c r="DW34" s="663">
        <v>9.6</v>
      </c>
      <c r="DX34" s="689"/>
      <c r="DY34" s="689"/>
      <c r="DZ34" s="689"/>
      <c r="EA34" s="689"/>
      <c r="EB34" s="689"/>
      <c r="EC34" s="690"/>
    </row>
    <row r="35" spans="2:133" ht="11.25" customHeight="1" x14ac:dyDescent="0.25">
      <c r="B35" s="655" t="s">
        <v>311</v>
      </c>
      <c r="C35" s="656"/>
      <c r="D35" s="656"/>
      <c r="E35" s="656"/>
      <c r="F35" s="656"/>
      <c r="G35" s="656"/>
      <c r="H35" s="656"/>
      <c r="I35" s="656"/>
      <c r="J35" s="656"/>
      <c r="K35" s="656"/>
      <c r="L35" s="656"/>
      <c r="M35" s="656"/>
      <c r="N35" s="656"/>
      <c r="O35" s="656"/>
      <c r="P35" s="656"/>
      <c r="Q35" s="657"/>
      <c r="R35" s="658">
        <v>392323</v>
      </c>
      <c r="S35" s="659"/>
      <c r="T35" s="659"/>
      <c r="U35" s="659"/>
      <c r="V35" s="659"/>
      <c r="W35" s="659"/>
      <c r="X35" s="659"/>
      <c r="Y35" s="660"/>
      <c r="Z35" s="661">
        <v>7.8</v>
      </c>
      <c r="AA35" s="661"/>
      <c r="AB35" s="661"/>
      <c r="AC35" s="661"/>
      <c r="AD35" s="662" t="s">
        <v>122</v>
      </c>
      <c r="AE35" s="662"/>
      <c r="AF35" s="662"/>
      <c r="AG35" s="662"/>
      <c r="AH35" s="662"/>
      <c r="AI35" s="662"/>
      <c r="AJ35" s="662"/>
      <c r="AK35" s="662"/>
      <c r="AL35" s="663" t="s">
        <v>122</v>
      </c>
      <c r="AM35" s="664"/>
      <c r="AN35" s="664"/>
      <c r="AO35" s="665"/>
      <c r="AP35" s="204"/>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9867</v>
      </c>
      <c r="CS35" s="691"/>
      <c r="CT35" s="691"/>
      <c r="CU35" s="691"/>
      <c r="CV35" s="691"/>
      <c r="CW35" s="691"/>
      <c r="CX35" s="691"/>
      <c r="CY35" s="692"/>
      <c r="CZ35" s="663">
        <v>0.2</v>
      </c>
      <c r="DA35" s="689"/>
      <c r="DB35" s="689"/>
      <c r="DC35" s="693"/>
      <c r="DD35" s="667">
        <v>6274</v>
      </c>
      <c r="DE35" s="691"/>
      <c r="DF35" s="691"/>
      <c r="DG35" s="691"/>
      <c r="DH35" s="691"/>
      <c r="DI35" s="691"/>
      <c r="DJ35" s="691"/>
      <c r="DK35" s="692"/>
      <c r="DL35" s="667">
        <v>6274</v>
      </c>
      <c r="DM35" s="691"/>
      <c r="DN35" s="691"/>
      <c r="DO35" s="691"/>
      <c r="DP35" s="691"/>
      <c r="DQ35" s="691"/>
      <c r="DR35" s="691"/>
      <c r="DS35" s="691"/>
      <c r="DT35" s="691"/>
      <c r="DU35" s="691"/>
      <c r="DV35" s="692"/>
      <c r="DW35" s="663">
        <v>0.2</v>
      </c>
      <c r="DX35" s="689"/>
      <c r="DY35" s="689"/>
      <c r="DZ35" s="689"/>
      <c r="EA35" s="689"/>
      <c r="EB35" s="689"/>
      <c r="EC35" s="690"/>
    </row>
    <row r="36" spans="2:133" ht="11.25" customHeight="1" x14ac:dyDescent="0.25">
      <c r="B36" s="655" t="s">
        <v>315</v>
      </c>
      <c r="C36" s="656"/>
      <c r="D36" s="656"/>
      <c r="E36" s="656"/>
      <c r="F36" s="656"/>
      <c r="G36" s="656"/>
      <c r="H36" s="656"/>
      <c r="I36" s="656"/>
      <c r="J36" s="656"/>
      <c r="K36" s="656"/>
      <c r="L36" s="656"/>
      <c r="M36" s="656"/>
      <c r="N36" s="656"/>
      <c r="O36" s="656"/>
      <c r="P36" s="656"/>
      <c r="Q36" s="657"/>
      <c r="R36" s="658">
        <v>85282</v>
      </c>
      <c r="S36" s="659"/>
      <c r="T36" s="659"/>
      <c r="U36" s="659"/>
      <c r="V36" s="659"/>
      <c r="W36" s="659"/>
      <c r="X36" s="659"/>
      <c r="Y36" s="660"/>
      <c r="Z36" s="661">
        <v>1.7</v>
      </c>
      <c r="AA36" s="661"/>
      <c r="AB36" s="661"/>
      <c r="AC36" s="661"/>
      <c r="AD36" s="662" t="s">
        <v>122</v>
      </c>
      <c r="AE36" s="662"/>
      <c r="AF36" s="662"/>
      <c r="AG36" s="662"/>
      <c r="AH36" s="662"/>
      <c r="AI36" s="662"/>
      <c r="AJ36" s="662"/>
      <c r="AK36" s="662"/>
      <c r="AL36" s="663" t="s">
        <v>122</v>
      </c>
      <c r="AM36" s="664"/>
      <c r="AN36" s="664"/>
      <c r="AO36" s="665"/>
      <c r="AP36" s="204"/>
      <c r="AQ36" s="724" t="s">
        <v>316</v>
      </c>
      <c r="AR36" s="725"/>
      <c r="AS36" s="725"/>
      <c r="AT36" s="725"/>
      <c r="AU36" s="725"/>
      <c r="AV36" s="725"/>
      <c r="AW36" s="725"/>
      <c r="AX36" s="725"/>
      <c r="AY36" s="726"/>
      <c r="AZ36" s="647">
        <v>422732</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38330</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599981</v>
      </c>
      <c r="CS36" s="659"/>
      <c r="CT36" s="659"/>
      <c r="CU36" s="659"/>
      <c r="CV36" s="659"/>
      <c r="CW36" s="659"/>
      <c r="CX36" s="659"/>
      <c r="CY36" s="660"/>
      <c r="CZ36" s="663">
        <v>12.4</v>
      </c>
      <c r="DA36" s="689"/>
      <c r="DB36" s="689"/>
      <c r="DC36" s="693"/>
      <c r="DD36" s="667">
        <v>463681</v>
      </c>
      <c r="DE36" s="659"/>
      <c r="DF36" s="659"/>
      <c r="DG36" s="659"/>
      <c r="DH36" s="659"/>
      <c r="DI36" s="659"/>
      <c r="DJ36" s="659"/>
      <c r="DK36" s="660"/>
      <c r="DL36" s="667">
        <v>296098</v>
      </c>
      <c r="DM36" s="659"/>
      <c r="DN36" s="659"/>
      <c r="DO36" s="659"/>
      <c r="DP36" s="659"/>
      <c r="DQ36" s="659"/>
      <c r="DR36" s="659"/>
      <c r="DS36" s="659"/>
      <c r="DT36" s="659"/>
      <c r="DU36" s="659"/>
      <c r="DV36" s="660"/>
      <c r="DW36" s="663">
        <v>10.6</v>
      </c>
      <c r="DX36" s="689"/>
      <c r="DY36" s="689"/>
      <c r="DZ36" s="689"/>
      <c r="EA36" s="689"/>
      <c r="EB36" s="689"/>
      <c r="EC36" s="690"/>
    </row>
    <row r="37" spans="2:133" ht="11.25" customHeight="1" x14ac:dyDescent="0.25">
      <c r="B37" s="655" t="s">
        <v>319</v>
      </c>
      <c r="C37" s="656"/>
      <c r="D37" s="656"/>
      <c r="E37" s="656"/>
      <c r="F37" s="656"/>
      <c r="G37" s="656"/>
      <c r="H37" s="656"/>
      <c r="I37" s="656"/>
      <c r="J37" s="656"/>
      <c r="K37" s="656"/>
      <c r="L37" s="656"/>
      <c r="M37" s="656"/>
      <c r="N37" s="656"/>
      <c r="O37" s="656"/>
      <c r="P37" s="656"/>
      <c r="Q37" s="657"/>
      <c r="R37" s="658">
        <v>95707</v>
      </c>
      <c r="S37" s="659"/>
      <c r="T37" s="659"/>
      <c r="U37" s="659"/>
      <c r="V37" s="659"/>
      <c r="W37" s="659"/>
      <c r="X37" s="659"/>
      <c r="Y37" s="660"/>
      <c r="Z37" s="661">
        <v>1.9</v>
      </c>
      <c r="AA37" s="661"/>
      <c r="AB37" s="661"/>
      <c r="AC37" s="661"/>
      <c r="AD37" s="662">
        <v>4</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17500</v>
      </c>
      <c r="BA37" s="659"/>
      <c r="BB37" s="659"/>
      <c r="BC37" s="659"/>
      <c r="BD37" s="691"/>
      <c r="BE37" s="691"/>
      <c r="BF37" s="713"/>
      <c r="BG37" s="655" t="s">
        <v>321</v>
      </c>
      <c r="BH37" s="656"/>
      <c r="BI37" s="656"/>
      <c r="BJ37" s="656"/>
      <c r="BK37" s="656"/>
      <c r="BL37" s="656"/>
      <c r="BM37" s="656"/>
      <c r="BN37" s="656"/>
      <c r="BO37" s="656"/>
      <c r="BP37" s="656"/>
      <c r="BQ37" s="656"/>
      <c r="BR37" s="656"/>
      <c r="BS37" s="656"/>
      <c r="BT37" s="656"/>
      <c r="BU37" s="657"/>
      <c r="BV37" s="658">
        <v>15728</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291172</v>
      </c>
      <c r="CS37" s="691"/>
      <c r="CT37" s="691"/>
      <c r="CU37" s="691"/>
      <c r="CV37" s="691"/>
      <c r="CW37" s="691"/>
      <c r="CX37" s="691"/>
      <c r="CY37" s="692"/>
      <c r="CZ37" s="663">
        <v>6</v>
      </c>
      <c r="DA37" s="689"/>
      <c r="DB37" s="689"/>
      <c r="DC37" s="693"/>
      <c r="DD37" s="667">
        <v>285784</v>
      </c>
      <c r="DE37" s="691"/>
      <c r="DF37" s="691"/>
      <c r="DG37" s="691"/>
      <c r="DH37" s="691"/>
      <c r="DI37" s="691"/>
      <c r="DJ37" s="691"/>
      <c r="DK37" s="692"/>
      <c r="DL37" s="667">
        <v>250599</v>
      </c>
      <c r="DM37" s="691"/>
      <c r="DN37" s="691"/>
      <c r="DO37" s="691"/>
      <c r="DP37" s="691"/>
      <c r="DQ37" s="691"/>
      <c r="DR37" s="691"/>
      <c r="DS37" s="691"/>
      <c r="DT37" s="691"/>
      <c r="DU37" s="691"/>
      <c r="DV37" s="692"/>
      <c r="DW37" s="663">
        <v>9</v>
      </c>
      <c r="DX37" s="689"/>
      <c r="DY37" s="689"/>
      <c r="DZ37" s="689"/>
      <c r="EA37" s="689"/>
      <c r="EB37" s="689"/>
      <c r="EC37" s="690"/>
    </row>
    <row r="38" spans="2:133" ht="11.25" customHeight="1" x14ac:dyDescent="0.25">
      <c r="B38" s="655" t="s">
        <v>323</v>
      </c>
      <c r="C38" s="656"/>
      <c r="D38" s="656"/>
      <c r="E38" s="656"/>
      <c r="F38" s="656"/>
      <c r="G38" s="656"/>
      <c r="H38" s="656"/>
      <c r="I38" s="656"/>
      <c r="J38" s="656"/>
      <c r="K38" s="656"/>
      <c r="L38" s="656"/>
      <c r="M38" s="656"/>
      <c r="N38" s="656"/>
      <c r="O38" s="656"/>
      <c r="P38" s="656"/>
      <c r="Q38" s="657"/>
      <c r="R38" s="658">
        <v>304260</v>
      </c>
      <c r="S38" s="659"/>
      <c r="T38" s="659"/>
      <c r="U38" s="659"/>
      <c r="V38" s="659"/>
      <c r="W38" s="659"/>
      <c r="X38" s="659"/>
      <c r="Y38" s="660"/>
      <c r="Z38" s="661">
        <v>6.1</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7161</v>
      </c>
      <c r="BA38" s="659"/>
      <c r="BB38" s="659"/>
      <c r="BC38" s="659"/>
      <c r="BD38" s="691"/>
      <c r="BE38" s="691"/>
      <c r="BF38" s="713"/>
      <c r="BG38" s="655" t="s">
        <v>325</v>
      </c>
      <c r="BH38" s="656"/>
      <c r="BI38" s="656"/>
      <c r="BJ38" s="656"/>
      <c r="BK38" s="656"/>
      <c r="BL38" s="656"/>
      <c r="BM38" s="656"/>
      <c r="BN38" s="656"/>
      <c r="BO38" s="656"/>
      <c r="BP38" s="656"/>
      <c r="BQ38" s="656"/>
      <c r="BR38" s="656"/>
      <c r="BS38" s="656"/>
      <c r="BT38" s="656"/>
      <c r="BU38" s="657"/>
      <c r="BV38" s="658">
        <v>832</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398071</v>
      </c>
      <c r="CS38" s="659"/>
      <c r="CT38" s="659"/>
      <c r="CU38" s="659"/>
      <c r="CV38" s="659"/>
      <c r="CW38" s="659"/>
      <c r="CX38" s="659"/>
      <c r="CY38" s="660"/>
      <c r="CZ38" s="663">
        <v>8.1999999999999993</v>
      </c>
      <c r="DA38" s="689"/>
      <c r="DB38" s="689"/>
      <c r="DC38" s="693"/>
      <c r="DD38" s="667">
        <v>334025</v>
      </c>
      <c r="DE38" s="659"/>
      <c r="DF38" s="659"/>
      <c r="DG38" s="659"/>
      <c r="DH38" s="659"/>
      <c r="DI38" s="659"/>
      <c r="DJ38" s="659"/>
      <c r="DK38" s="660"/>
      <c r="DL38" s="667">
        <v>318449</v>
      </c>
      <c r="DM38" s="659"/>
      <c r="DN38" s="659"/>
      <c r="DO38" s="659"/>
      <c r="DP38" s="659"/>
      <c r="DQ38" s="659"/>
      <c r="DR38" s="659"/>
      <c r="DS38" s="659"/>
      <c r="DT38" s="659"/>
      <c r="DU38" s="659"/>
      <c r="DV38" s="660"/>
      <c r="DW38" s="663">
        <v>11.4</v>
      </c>
      <c r="DX38" s="689"/>
      <c r="DY38" s="689"/>
      <c r="DZ38" s="689"/>
      <c r="EA38" s="689"/>
      <c r="EB38" s="689"/>
      <c r="EC38" s="690"/>
    </row>
    <row r="39" spans="2:133" ht="11.25" customHeight="1" x14ac:dyDescent="0.25">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t="s">
        <v>122</v>
      </c>
      <c r="BA39" s="659"/>
      <c r="BB39" s="659"/>
      <c r="BC39" s="659"/>
      <c r="BD39" s="691"/>
      <c r="BE39" s="691"/>
      <c r="BF39" s="713"/>
      <c r="BG39" s="655" t="s">
        <v>329</v>
      </c>
      <c r="BH39" s="656"/>
      <c r="BI39" s="656"/>
      <c r="BJ39" s="656"/>
      <c r="BK39" s="656"/>
      <c r="BL39" s="656"/>
      <c r="BM39" s="656"/>
      <c r="BN39" s="656"/>
      <c r="BO39" s="656"/>
      <c r="BP39" s="656"/>
      <c r="BQ39" s="656"/>
      <c r="BR39" s="656"/>
      <c r="BS39" s="656"/>
      <c r="BT39" s="656"/>
      <c r="BU39" s="657"/>
      <c r="BV39" s="658">
        <v>1203</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335341</v>
      </c>
      <c r="CS39" s="691"/>
      <c r="CT39" s="691"/>
      <c r="CU39" s="691"/>
      <c r="CV39" s="691"/>
      <c r="CW39" s="691"/>
      <c r="CX39" s="691"/>
      <c r="CY39" s="692"/>
      <c r="CZ39" s="663">
        <v>6.9</v>
      </c>
      <c r="DA39" s="689"/>
      <c r="DB39" s="689"/>
      <c r="DC39" s="693"/>
      <c r="DD39" s="667">
        <v>180640</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9"/>
      <c r="DY39" s="689"/>
      <c r="DZ39" s="689"/>
      <c r="EA39" s="689"/>
      <c r="EB39" s="689"/>
      <c r="EC39" s="690"/>
    </row>
    <row r="40" spans="2:133" ht="11.25" customHeight="1" x14ac:dyDescent="0.25">
      <c r="B40" s="655" t="s">
        <v>331</v>
      </c>
      <c r="C40" s="656"/>
      <c r="D40" s="656"/>
      <c r="E40" s="656"/>
      <c r="F40" s="656"/>
      <c r="G40" s="656"/>
      <c r="H40" s="656"/>
      <c r="I40" s="656"/>
      <c r="J40" s="656"/>
      <c r="K40" s="656"/>
      <c r="L40" s="656"/>
      <c r="M40" s="656"/>
      <c r="N40" s="656"/>
      <c r="O40" s="656"/>
      <c r="P40" s="656"/>
      <c r="Q40" s="657"/>
      <c r="R40" s="658">
        <v>6060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1"/>
      <c r="BE40" s="691"/>
      <c r="BF40" s="713"/>
      <c r="BG40" s="706" t="s">
        <v>333</v>
      </c>
      <c r="BH40" s="707"/>
      <c r="BI40" s="707"/>
      <c r="BJ40" s="707"/>
      <c r="BK40" s="707"/>
      <c r="BL40" s="205"/>
      <c r="BM40" s="656" t="s">
        <v>334</v>
      </c>
      <c r="BN40" s="656"/>
      <c r="BO40" s="656"/>
      <c r="BP40" s="656"/>
      <c r="BQ40" s="656"/>
      <c r="BR40" s="656"/>
      <c r="BS40" s="656"/>
      <c r="BT40" s="656"/>
      <c r="BU40" s="657"/>
      <c r="BV40" s="658">
        <v>104</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23800</v>
      </c>
      <c r="CS40" s="659"/>
      <c r="CT40" s="659"/>
      <c r="CU40" s="659"/>
      <c r="CV40" s="659"/>
      <c r="CW40" s="659"/>
      <c r="CX40" s="659"/>
      <c r="CY40" s="660"/>
      <c r="CZ40" s="663">
        <v>0.5</v>
      </c>
      <c r="DA40" s="689"/>
      <c r="DB40" s="689"/>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9"/>
      <c r="DY40" s="689"/>
      <c r="DZ40" s="689"/>
      <c r="EA40" s="689"/>
      <c r="EB40" s="689"/>
      <c r="EC40" s="690"/>
    </row>
    <row r="41" spans="2:133" ht="11.25" customHeight="1" x14ac:dyDescent="0.25">
      <c r="B41" s="679" t="s">
        <v>336</v>
      </c>
      <c r="C41" s="680"/>
      <c r="D41" s="680"/>
      <c r="E41" s="680"/>
      <c r="F41" s="680"/>
      <c r="G41" s="680"/>
      <c r="H41" s="680"/>
      <c r="I41" s="680"/>
      <c r="J41" s="680"/>
      <c r="K41" s="680"/>
      <c r="L41" s="680"/>
      <c r="M41" s="680"/>
      <c r="N41" s="680"/>
      <c r="O41" s="680"/>
      <c r="P41" s="680"/>
      <c r="Q41" s="681"/>
      <c r="R41" s="730">
        <v>5012319</v>
      </c>
      <c r="S41" s="731"/>
      <c r="T41" s="731"/>
      <c r="U41" s="731"/>
      <c r="V41" s="731"/>
      <c r="W41" s="731"/>
      <c r="X41" s="731"/>
      <c r="Y41" s="735"/>
      <c r="Z41" s="736">
        <v>100</v>
      </c>
      <c r="AA41" s="736"/>
      <c r="AB41" s="736"/>
      <c r="AC41" s="736"/>
      <c r="AD41" s="737">
        <v>2785740</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95373</v>
      </c>
      <c r="BA41" s="659"/>
      <c r="BB41" s="659"/>
      <c r="BC41" s="659"/>
      <c r="BD41" s="691"/>
      <c r="BE41" s="691"/>
      <c r="BF41" s="713"/>
      <c r="BG41" s="706"/>
      <c r="BH41" s="707"/>
      <c r="BI41" s="707"/>
      <c r="BJ41" s="707"/>
      <c r="BK41" s="707"/>
      <c r="BL41" s="205"/>
      <c r="BM41" s="656" t="s">
        <v>338</v>
      </c>
      <c r="BN41" s="656"/>
      <c r="BO41" s="656"/>
      <c r="BP41" s="656"/>
      <c r="BQ41" s="656"/>
      <c r="BR41" s="656"/>
      <c r="BS41" s="656"/>
      <c r="BT41" s="656"/>
      <c r="BU41" s="657"/>
      <c r="BV41" s="658">
        <v>2</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9"/>
      <c r="DB41" s="689"/>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340</v>
      </c>
      <c r="AR42" s="728"/>
      <c r="AS42" s="728"/>
      <c r="AT42" s="728"/>
      <c r="AU42" s="728"/>
      <c r="AV42" s="728"/>
      <c r="AW42" s="728"/>
      <c r="AX42" s="728"/>
      <c r="AY42" s="729"/>
      <c r="AZ42" s="730">
        <v>302698</v>
      </c>
      <c r="BA42" s="731"/>
      <c r="BB42" s="731"/>
      <c r="BC42" s="731"/>
      <c r="BD42" s="717"/>
      <c r="BE42" s="717"/>
      <c r="BF42" s="719"/>
      <c r="BG42" s="708"/>
      <c r="BH42" s="709"/>
      <c r="BI42" s="709"/>
      <c r="BJ42" s="709"/>
      <c r="BK42" s="709"/>
      <c r="BL42" s="206"/>
      <c r="BM42" s="680" t="s">
        <v>341</v>
      </c>
      <c r="BN42" s="680"/>
      <c r="BO42" s="680"/>
      <c r="BP42" s="680"/>
      <c r="BQ42" s="680"/>
      <c r="BR42" s="680"/>
      <c r="BS42" s="680"/>
      <c r="BT42" s="680"/>
      <c r="BU42" s="681"/>
      <c r="BV42" s="730">
        <v>533</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404982</v>
      </c>
      <c r="CS42" s="691"/>
      <c r="CT42" s="691"/>
      <c r="CU42" s="691"/>
      <c r="CV42" s="691"/>
      <c r="CW42" s="691"/>
      <c r="CX42" s="691"/>
      <c r="CY42" s="692"/>
      <c r="CZ42" s="663">
        <v>8.4</v>
      </c>
      <c r="DA42" s="689"/>
      <c r="DB42" s="689"/>
      <c r="DC42" s="693"/>
      <c r="DD42" s="667">
        <v>54986</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343</v>
      </c>
      <c r="CD43" s="655" t="s">
        <v>344</v>
      </c>
      <c r="CE43" s="656"/>
      <c r="CF43" s="656"/>
      <c r="CG43" s="656"/>
      <c r="CH43" s="656"/>
      <c r="CI43" s="656"/>
      <c r="CJ43" s="656"/>
      <c r="CK43" s="656"/>
      <c r="CL43" s="656"/>
      <c r="CM43" s="656"/>
      <c r="CN43" s="656"/>
      <c r="CO43" s="656"/>
      <c r="CP43" s="656"/>
      <c r="CQ43" s="657"/>
      <c r="CR43" s="658">
        <v>11700</v>
      </c>
      <c r="CS43" s="691"/>
      <c r="CT43" s="691"/>
      <c r="CU43" s="691"/>
      <c r="CV43" s="691"/>
      <c r="CW43" s="691"/>
      <c r="CX43" s="691"/>
      <c r="CY43" s="692"/>
      <c r="CZ43" s="663">
        <v>0.2</v>
      </c>
      <c r="DA43" s="689"/>
      <c r="DB43" s="689"/>
      <c r="DC43" s="693"/>
      <c r="DD43" s="667">
        <v>11700</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368222</v>
      </c>
      <c r="CS44" s="659"/>
      <c r="CT44" s="659"/>
      <c r="CU44" s="659"/>
      <c r="CV44" s="659"/>
      <c r="CW44" s="659"/>
      <c r="CX44" s="659"/>
      <c r="CY44" s="660"/>
      <c r="CZ44" s="663">
        <v>7.6</v>
      </c>
      <c r="DA44" s="664"/>
      <c r="DB44" s="664"/>
      <c r="DC44" s="670"/>
      <c r="DD44" s="667">
        <v>50706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75301</v>
      </c>
      <c r="CS45" s="691"/>
      <c r="CT45" s="691"/>
      <c r="CU45" s="691"/>
      <c r="CV45" s="691"/>
      <c r="CW45" s="691"/>
      <c r="CX45" s="691"/>
      <c r="CY45" s="692"/>
      <c r="CZ45" s="663">
        <v>1.6</v>
      </c>
      <c r="DA45" s="689"/>
      <c r="DB45" s="689"/>
      <c r="DC45" s="693"/>
      <c r="DD45" s="667">
        <v>13527</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6"/>
      <c r="CE46" s="697"/>
      <c r="CF46" s="655" t="s">
        <v>349</v>
      </c>
      <c r="CG46" s="656"/>
      <c r="CH46" s="656"/>
      <c r="CI46" s="656"/>
      <c r="CJ46" s="656"/>
      <c r="CK46" s="656"/>
      <c r="CL46" s="656"/>
      <c r="CM46" s="656"/>
      <c r="CN46" s="656"/>
      <c r="CO46" s="656"/>
      <c r="CP46" s="656"/>
      <c r="CQ46" s="657"/>
      <c r="CR46" s="658">
        <v>271826</v>
      </c>
      <c r="CS46" s="659"/>
      <c r="CT46" s="659"/>
      <c r="CU46" s="659"/>
      <c r="CV46" s="659"/>
      <c r="CW46" s="659"/>
      <c r="CX46" s="659"/>
      <c r="CY46" s="660"/>
      <c r="CZ46" s="663">
        <v>5.6</v>
      </c>
      <c r="DA46" s="664"/>
      <c r="DB46" s="664"/>
      <c r="DC46" s="670"/>
      <c r="DD46" s="667">
        <v>32284</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6"/>
      <c r="CE47" s="697"/>
      <c r="CF47" s="655" t="s">
        <v>350</v>
      </c>
      <c r="CG47" s="656"/>
      <c r="CH47" s="656"/>
      <c r="CI47" s="656"/>
      <c r="CJ47" s="656"/>
      <c r="CK47" s="656"/>
      <c r="CL47" s="656"/>
      <c r="CM47" s="656"/>
      <c r="CN47" s="656"/>
      <c r="CO47" s="656"/>
      <c r="CP47" s="656"/>
      <c r="CQ47" s="657"/>
      <c r="CR47" s="658">
        <v>36760</v>
      </c>
      <c r="CS47" s="691"/>
      <c r="CT47" s="691"/>
      <c r="CU47" s="691"/>
      <c r="CV47" s="691"/>
      <c r="CW47" s="691"/>
      <c r="CX47" s="691"/>
      <c r="CY47" s="692"/>
      <c r="CZ47" s="663">
        <v>0.8</v>
      </c>
      <c r="DA47" s="689"/>
      <c r="DB47" s="689"/>
      <c r="DC47" s="693"/>
      <c r="DD47" s="667">
        <v>4280</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352</v>
      </c>
      <c r="CE49" s="680"/>
      <c r="CF49" s="680"/>
      <c r="CG49" s="680"/>
      <c r="CH49" s="680"/>
      <c r="CI49" s="680"/>
      <c r="CJ49" s="680"/>
      <c r="CK49" s="680"/>
      <c r="CL49" s="680"/>
      <c r="CM49" s="680"/>
      <c r="CN49" s="680"/>
      <c r="CO49" s="680"/>
      <c r="CP49" s="680"/>
      <c r="CQ49" s="681"/>
      <c r="CR49" s="730">
        <v>4825186</v>
      </c>
      <c r="CS49" s="717"/>
      <c r="CT49" s="717"/>
      <c r="CU49" s="717"/>
      <c r="CV49" s="717"/>
      <c r="CW49" s="717"/>
      <c r="CX49" s="717"/>
      <c r="CY49" s="746"/>
      <c r="CZ49" s="738">
        <v>100</v>
      </c>
      <c r="DA49" s="747"/>
      <c r="DB49" s="747"/>
      <c r="DC49" s="748"/>
      <c r="DD49" s="749">
        <v>3145001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uyLFFN/Hf1MLr45ZaPuWP4/FO4J/LpQaZ36CO076NjQTrqtPifU2bLE3HVNfMWMaQ85OfxTE6eA+ezGEREhbKw==" saltValue="IyRsqMCXDyoEhx536ol0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5">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6"/>
    </row>
    <row r="6" spans="1:131" s="217"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5">
      <c r="A7" s="218">
        <v>1</v>
      </c>
      <c r="B7" s="784" t="s">
        <v>375</v>
      </c>
      <c r="C7" s="785"/>
      <c r="D7" s="785"/>
      <c r="E7" s="785"/>
      <c r="F7" s="785"/>
      <c r="G7" s="785"/>
      <c r="H7" s="785"/>
      <c r="I7" s="785"/>
      <c r="J7" s="785"/>
      <c r="K7" s="785"/>
      <c r="L7" s="785"/>
      <c r="M7" s="785"/>
      <c r="N7" s="785"/>
      <c r="O7" s="785"/>
      <c r="P7" s="786"/>
      <c r="Q7" s="787">
        <v>5012</v>
      </c>
      <c r="R7" s="788"/>
      <c r="S7" s="788"/>
      <c r="T7" s="788"/>
      <c r="U7" s="788"/>
      <c r="V7" s="788">
        <v>4825</v>
      </c>
      <c r="W7" s="788"/>
      <c r="X7" s="788"/>
      <c r="Y7" s="788"/>
      <c r="Z7" s="788"/>
      <c r="AA7" s="788">
        <v>178</v>
      </c>
      <c r="AB7" s="788"/>
      <c r="AC7" s="788"/>
      <c r="AD7" s="788"/>
      <c r="AE7" s="789"/>
      <c r="AF7" s="790">
        <v>148</v>
      </c>
      <c r="AG7" s="791"/>
      <c r="AH7" s="791"/>
      <c r="AI7" s="791"/>
      <c r="AJ7" s="792"/>
      <c r="AK7" s="793">
        <v>375</v>
      </c>
      <c r="AL7" s="794"/>
      <c r="AM7" s="794"/>
      <c r="AN7" s="794"/>
      <c r="AO7" s="794"/>
      <c r="AP7" s="794">
        <v>4250</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25">
      <c r="A8" s="220">
        <v>2</v>
      </c>
      <c r="B8" s="815" t="s">
        <v>376</v>
      </c>
      <c r="C8" s="816"/>
      <c r="D8" s="816"/>
      <c r="E8" s="816"/>
      <c r="F8" s="816"/>
      <c r="G8" s="816"/>
      <c r="H8" s="816"/>
      <c r="I8" s="816"/>
      <c r="J8" s="816"/>
      <c r="K8" s="816"/>
      <c r="L8" s="816"/>
      <c r="M8" s="816"/>
      <c r="N8" s="816"/>
      <c r="O8" s="816"/>
      <c r="P8" s="817"/>
      <c r="Q8" s="818">
        <v>5</v>
      </c>
      <c r="R8" s="819"/>
      <c r="S8" s="819"/>
      <c r="T8" s="819"/>
      <c r="U8" s="819"/>
      <c r="V8" s="819">
        <v>5</v>
      </c>
      <c r="W8" s="819"/>
      <c r="X8" s="819"/>
      <c r="Y8" s="819"/>
      <c r="Z8" s="819"/>
      <c r="AA8" s="819">
        <v>0</v>
      </c>
      <c r="AB8" s="819"/>
      <c r="AC8" s="819"/>
      <c r="AD8" s="819"/>
      <c r="AE8" s="820"/>
      <c r="AF8" s="821" t="s">
        <v>122</v>
      </c>
      <c r="AG8" s="822"/>
      <c r="AH8" s="822"/>
      <c r="AI8" s="822"/>
      <c r="AJ8" s="823"/>
      <c r="AK8" s="804">
        <v>2</v>
      </c>
      <c r="AL8" s="805"/>
      <c r="AM8" s="805"/>
      <c r="AN8" s="805"/>
      <c r="AO8" s="805"/>
      <c r="AP8" s="805">
        <v>0</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3">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5">
      <c r="A22" s="220">
        <v>16</v>
      </c>
      <c r="B22" s="815"/>
      <c r="C22" s="816"/>
      <c r="D22" s="816"/>
      <c r="E22" s="816"/>
      <c r="F22" s="816"/>
      <c r="G22" s="816"/>
      <c r="H22" s="816"/>
      <c r="I22" s="816"/>
      <c r="J22" s="816"/>
      <c r="K22" s="816"/>
      <c r="L22" s="816"/>
      <c r="M22" s="816"/>
      <c r="N22" s="816"/>
      <c r="O22" s="816"/>
      <c r="P22" s="817"/>
      <c r="Q22" s="837"/>
      <c r="R22" s="838"/>
      <c r="S22" s="838"/>
      <c r="T22" s="838"/>
      <c r="U22" s="838"/>
      <c r="V22" s="838"/>
      <c r="W22" s="838"/>
      <c r="X22" s="838"/>
      <c r="Y22" s="838"/>
      <c r="Z22" s="838"/>
      <c r="AA22" s="838"/>
      <c r="AB22" s="838"/>
      <c r="AC22" s="838"/>
      <c r="AD22" s="838"/>
      <c r="AE22" s="839"/>
      <c r="AF22" s="821"/>
      <c r="AG22" s="822"/>
      <c r="AH22" s="822"/>
      <c r="AI22" s="822"/>
      <c r="AJ22" s="823"/>
      <c r="AK22" s="840"/>
      <c r="AL22" s="841"/>
      <c r="AM22" s="841"/>
      <c r="AN22" s="841"/>
      <c r="AO22" s="841"/>
      <c r="AP22" s="841"/>
      <c r="AQ22" s="841"/>
      <c r="AR22" s="841"/>
      <c r="AS22" s="841"/>
      <c r="AT22" s="841"/>
      <c r="AU22" s="842"/>
      <c r="AV22" s="842"/>
      <c r="AW22" s="842"/>
      <c r="AX22" s="842"/>
      <c r="AY22" s="843"/>
      <c r="AZ22" s="844" t="s">
        <v>377</v>
      </c>
      <c r="BA22" s="844"/>
      <c r="BB22" s="844"/>
      <c r="BC22" s="844"/>
      <c r="BD22" s="845"/>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3">
      <c r="A23" s="222" t="s">
        <v>378</v>
      </c>
      <c r="B23" s="824" t="s">
        <v>379</v>
      </c>
      <c r="C23" s="825"/>
      <c r="D23" s="825"/>
      <c r="E23" s="825"/>
      <c r="F23" s="825"/>
      <c r="G23" s="825"/>
      <c r="H23" s="825"/>
      <c r="I23" s="825"/>
      <c r="J23" s="825"/>
      <c r="K23" s="825"/>
      <c r="L23" s="825"/>
      <c r="M23" s="825"/>
      <c r="N23" s="825"/>
      <c r="O23" s="825"/>
      <c r="P23" s="826"/>
      <c r="Q23" s="827">
        <f>Q7+Q8</f>
        <v>5017</v>
      </c>
      <c r="R23" s="828"/>
      <c r="S23" s="828"/>
      <c r="T23" s="828"/>
      <c r="U23" s="828"/>
      <c r="V23" s="829">
        <f t="shared" ref="V23" si="0">V7+V8</f>
        <v>4830</v>
      </c>
      <c r="W23" s="830"/>
      <c r="X23" s="830"/>
      <c r="Y23" s="830"/>
      <c r="Z23" s="831"/>
      <c r="AA23" s="829">
        <f t="shared" ref="AA23" si="1">AA7+AA8</f>
        <v>178</v>
      </c>
      <c r="AB23" s="830"/>
      <c r="AC23" s="830"/>
      <c r="AD23" s="830"/>
      <c r="AE23" s="832"/>
      <c r="AF23" s="833">
        <v>148</v>
      </c>
      <c r="AG23" s="830"/>
      <c r="AH23" s="830"/>
      <c r="AI23" s="830"/>
      <c r="AJ23" s="832"/>
      <c r="AK23" s="834"/>
      <c r="AL23" s="835"/>
      <c r="AM23" s="835"/>
      <c r="AN23" s="835"/>
      <c r="AO23" s="836"/>
      <c r="AP23" s="829">
        <f t="shared" ref="AP23" si="2">AP7+AP8</f>
        <v>4250</v>
      </c>
      <c r="AQ23" s="830"/>
      <c r="AR23" s="830"/>
      <c r="AS23" s="830"/>
      <c r="AT23" s="831"/>
      <c r="AU23" s="847"/>
      <c r="AV23" s="848"/>
      <c r="AW23" s="848"/>
      <c r="AX23" s="848"/>
      <c r="AY23" s="849"/>
      <c r="AZ23" s="833" t="s">
        <v>122</v>
      </c>
      <c r="BA23" s="830"/>
      <c r="BB23" s="830"/>
      <c r="BC23" s="830"/>
      <c r="BD23" s="832"/>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5">
      <c r="A24" s="846" t="s">
        <v>380</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3">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5">
      <c r="A26" s="762" t="s">
        <v>358</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50" t="s">
        <v>385</v>
      </c>
      <c r="AG26" s="851"/>
      <c r="AH26" s="851"/>
      <c r="AI26" s="851"/>
      <c r="AJ26" s="852"/>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365</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3"/>
      <c r="AG27" s="854"/>
      <c r="AH27" s="854"/>
      <c r="AI27" s="854"/>
      <c r="AJ27" s="855"/>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5">
      <c r="A28" s="224">
        <v>1</v>
      </c>
      <c r="B28" s="784" t="s">
        <v>390</v>
      </c>
      <c r="C28" s="785"/>
      <c r="D28" s="785"/>
      <c r="E28" s="785"/>
      <c r="F28" s="785"/>
      <c r="G28" s="785"/>
      <c r="H28" s="785"/>
      <c r="I28" s="785"/>
      <c r="J28" s="785"/>
      <c r="K28" s="785"/>
      <c r="L28" s="785"/>
      <c r="M28" s="785"/>
      <c r="N28" s="785"/>
      <c r="O28" s="785"/>
      <c r="P28" s="786"/>
      <c r="Q28" s="858">
        <v>1075</v>
      </c>
      <c r="R28" s="859"/>
      <c r="S28" s="859"/>
      <c r="T28" s="859"/>
      <c r="U28" s="859"/>
      <c r="V28" s="859">
        <v>1037</v>
      </c>
      <c r="W28" s="859"/>
      <c r="X28" s="859"/>
      <c r="Y28" s="859"/>
      <c r="Z28" s="859"/>
      <c r="AA28" s="859">
        <v>38</v>
      </c>
      <c r="AB28" s="859"/>
      <c r="AC28" s="859"/>
      <c r="AD28" s="859"/>
      <c r="AE28" s="860"/>
      <c r="AF28" s="861">
        <v>38</v>
      </c>
      <c r="AG28" s="859"/>
      <c r="AH28" s="859"/>
      <c r="AI28" s="859"/>
      <c r="AJ28" s="862"/>
      <c r="AK28" s="863">
        <v>95</v>
      </c>
      <c r="AL28" s="864"/>
      <c r="AM28" s="864"/>
      <c r="AN28" s="864"/>
      <c r="AO28" s="864"/>
      <c r="AP28" s="864"/>
      <c r="AQ28" s="864"/>
      <c r="AR28" s="864"/>
      <c r="AS28" s="864"/>
      <c r="AT28" s="864"/>
      <c r="AU28" s="864"/>
      <c r="AV28" s="864"/>
      <c r="AW28" s="864"/>
      <c r="AX28" s="864"/>
      <c r="AY28" s="864"/>
      <c r="AZ28" s="865"/>
      <c r="BA28" s="865"/>
      <c r="BB28" s="865"/>
      <c r="BC28" s="865"/>
      <c r="BD28" s="865"/>
      <c r="BE28" s="856"/>
      <c r="BF28" s="856"/>
      <c r="BG28" s="856"/>
      <c r="BH28" s="856"/>
      <c r="BI28" s="857"/>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5">
      <c r="A29" s="224">
        <v>2</v>
      </c>
      <c r="B29" s="815" t="s">
        <v>391</v>
      </c>
      <c r="C29" s="816"/>
      <c r="D29" s="816"/>
      <c r="E29" s="816"/>
      <c r="F29" s="816"/>
      <c r="G29" s="816"/>
      <c r="H29" s="816"/>
      <c r="I29" s="816"/>
      <c r="J29" s="816"/>
      <c r="K29" s="816"/>
      <c r="L29" s="816"/>
      <c r="M29" s="816"/>
      <c r="N29" s="816"/>
      <c r="O29" s="816"/>
      <c r="P29" s="817"/>
      <c r="Q29" s="818">
        <v>136</v>
      </c>
      <c r="R29" s="819"/>
      <c r="S29" s="819"/>
      <c r="T29" s="819"/>
      <c r="U29" s="819"/>
      <c r="V29" s="819">
        <v>135</v>
      </c>
      <c r="W29" s="819"/>
      <c r="X29" s="819"/>
      <c r="Y29" s="819"/>
      <c r="Z29" s="819"/>
      <c r="AA29" s="819">
        <v>1</v>
      </c>
      <c r="AB29" s="819"/>
      <c r="AC29" s="819"/>
      <c r="AD29" s="819"/>
      <c r="AE29" s="820"/>
      <c r="AF29" s="821" t="s">
        <v>122</v>
      </c>
      <c r="AG29" s="822"/>
      <c r="AH29" s="822"/>
      <c r="AI29" s="822"/>
      <c r="AJ29" s="823"/>
      <c r="AK29" s="870">
        <v>48</v>
      </c>
      <c r="AL29" s="866"/>
      <c r="AM29" s="866"/>
      <c r="AN29" s="866"/>
      <c r="AO29" s="866"/>
      <c r="AP29" s="866"/>
      <c r="AQ29" s="866"/>
      <c r="AR29" s="866"/>
      <c r="AS29" s="866"/>
      <c r="AT29" s="866"/>
      <c r="AU29" s="866"/>
      <c r="AV29" s="866"/>
      <c r="AW29" s="866"/>
      <c r="AX29" s="866"/>
      <c r="AY29" s="866"/>
      <c r="AZ29" s="867"/>
      <c r="BA29" s="867"/>
      <c r="BB29" s="867"/>
      <c r="BC29" s="867"/>
      <c r="BD29" s="867"/>
      <c r="BE29" s="868"/>
      <c r="BF29" s="868"/>
      <c r="BG29" s="868"/>
      <c r="BH29" s="868"/>
      <c r="BI29" s="869"/>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5">
      <c r="A30" s="224">
        <v>3</v>
      </c>
      <c r="B30" s="815"/>
      <c r="C30" s="816"/>
      <c r="D30" s="816"/>
      <c r="E30" s="816"/>
      <c r="F30" s="816"/>
      <c r="G30" s="816"/>
      <c r="H30" s="816"/>
      <c r="I30" s="816"/>
      <c r="J30" s="816"/>
      <c r="K30" s="816"/>
      <c r="L30" s="816"/>
      <c r="M30" s="816"/>
      <c r="N30" s="816"/>
      <c r="O30" s="816"/>
      <c r="P30" s="817"/>
      <c r="Q30" s="818"/>
      <c r="R30" s="819"/>
      <c r="S30" s="819"/>
      <c r="T30" s="819"/>
      <c r="U30" s="819"/>
      <c r="V30" s="819"/>
      <c r="W30" s="819"/>
      <c r="X30" s="819"/>
      <c r="Y30" s="819"/>
      <c r="Z30" s="819"/>
      <c r="AA30" s="819"/>
      <c r="AB30" s="819"/>
      <c r="AC30" s="819"/>
      <c r="AD30" s="819"/>
      <c r="AE30" s="820"/>
      <c r="AF30" s="821"/>
      <c r="AG30" s="822"/>
      <c r="AH30" s="822"/>
      <c r="AI30" s="822"/>
      <c r="AJ30" s="823"/>
      <c r="AK30" s="870"/>
      <c r="AL30" s="866"/>
      <c r="AM30" s="866"/>
      <c r="AN30" s="866"/>
      <c r="AO30" s="866"/>
      <c r="AP30" s="866"/>
      <c r="AQ30" s="866"/>
      <c r="AR30" s="866"/>
      <c r="AS30" s="866"/>
      <c r="AT30" s="866"/>
      <c r="AU30" s="866"/>
      <c r="AV30" s="866"/>
      <c r="AW30" s="866"/>
      <c r="AX30" s="866"/>
      <c r="AY30" s="866"/>
      <c r="AZ30" s="867"/>
      <c r="BA30" s="867"/>
      <c r="BB30" s="867"/>
      <c r="BC30" s="867"/>
      <c r="BD30" s="867"/>
      <c r="BE30" s="868"/>
      <c r="BF30" s="868"/>
      <c r="BG30" s="868"/>
      <c r="BH30" s="868"/>
      <c r="BI30" s="869"/>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5">
      <c r="A31" s="224">
        <v>4</v>
      </c>
      <c r="B31" s="815"/>
      <c r="C31" s="816"/>
      <c r="D31" s="816"/>
      <c r="E31" s="816"/>
      <c r="F31" s="816"/>
      <c r="G31" s="816"/>
      <c r="H31" s="816"/>
      <c r="I31" s="816"/>
      <c r="J31" s="816"/>
      <c r="K31" s="816"/>
      <c r="L31" s="816"/>
      <c r="M31" s="816"/>
      <c r="N31" s="816"/>
      <c r="O31" s="816"/>
      <c r="P31" s="817"/>
      <c r="Q31" s="818"/>
      <c r="R31" s="819"/>
      <c r="S31" s="819"/>
      <c r="T31" s="819"/>
      <c r="U31" s="819"/>
      <c r="V31" s="819"/>
      <c r="W31" s="819"/>
      <c r="X31" s="819"/>
      <c r="Y31" s="819"/>
      <c r="Z31" s="819"/>
      <c r="AA31" s="819"/>
      <c r="AB31" s="819"/>
      <c r="AC31" s="819"/>
      <c r="AD31" s="819"/>
      <c r="AE31" s="820"/>
      <c r="AF31" s="821"/>
      <c r="AG31" s="822"/>
      <c r="AH31" s="822"/>
      <c r="AI31" s="822"/>
      <c r="AJ31" s="823"/>
      <c r="AK31" s="870"/>
      <c r="AL31" s="866"/>
      <c r="AM31" s="866"/>
      <c r="AN31" s="866"/>
      <c r="AO31" s="866"/>
      <c r="AP31" s="866"/>
      <c r="AQ31" s="866"/>
      <c r="AR31" s="866"/>
      <c r="AS31" s="866"/>
      <c r="AT31" s="866"/>
      <c r="AU31" s="866"/>
      <c r="AV31" s="866"/>
      <c r="AW31" s="866"/>
      <c r="AX31" s="866"/>
      <c r="AY31" s="866"/>
      <c r="AZ31" s="867"/>
      <c r="BA31" s="867"/>
      <c r="BB31" s="867"/>
      <c r="BC31" s="867"/>
      <c r="BD31" s="867"/>
      <c r="BE31" s="868"/>
      <c r="BF31" s="868"/>
      <c r="BG31" s="868"/>
      <c r="BH31" s="868"/>
      <c r="BI31" s="869"/>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5">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19"/>
      <c r="AB32" s="819"/>
      <c r="AC32" s="819"/>
      <c r="AD32" s="819"/>
      <c r="AE32" s="820"/>
      <c r="AF32" s="821"/>
      <c r="AG32" s="822"/>
      <c r="AH32" s="822"/>
      <c r="AI32" s="822"/>
      <c r="AJ32" s="823"/>
      <c r="AK32" s="870"/>
      <c r="AL32" s="866"/>
      <c r="AM32" s="866"/>
      <c r="AN32" s="866"/>
      <c r="AO32" s="866"/>
      <c r="AP32" s="866"/>
      <c r="AQ32" s="866"/>
      <c r="AR32" s="866"/>
      <c r="AS32" s="866"/>
      <c r="AT32" s="866"/>
      <c r="AU32" s="866"/>
      <c r="AV32" s="866"/>
      <c r="AW32" s="866"/>
      <c r="AX32" s="866"/>
      <c r="AY32" s="866"/>
      <c r="AZ32" s="867"/>
      <c r="BA32" s="867"/>
      <c r="BB32" s="867"/>
      <c r="BC32" s="867"/>
      <c r="BD32" s="867"/>
      <c r="BE32" s="868"/>
      <c r="BF32" s="868"/>
      <c r="BG32" s="868"/>
      <c r="BH32" s="868"/>
      <c r="BI32" s="869"/>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5">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5">
      <c r="A50" s="220">
        <v>23</v>
      </c>
      <c r="B50" s="815"/>
      <c r="C50" s="816"/>
      <c r="D50" s="816"/>
      <c r="E50" s="816"/>
      <c r="F50" s="816"/>
      <c r="G50" s="816"/>
      <c r="H50" s="816"/>
      <c r="I50" s="816"/>
      <c r="J50" s="816"/>
      <c r="K50" s="816"/>
      <c r="L50" s="816"/>
      <c r="M50" s="816"/>
      <c r="N50" s="816"/>
      <c r="O50" s="816"/>
      <c r="P50" s="817"/>
      <c r="Q50" s="871"/>
      <c r="R50" s="872"/>
      <c r="S50" s="872"/>
      <c r="T50" s="872"/>
      <c r="U50" s="872"/>
      <c r="V50" s="872"/>
      <c r="W50" s="872"/>
      <c r="X50" s="872"/>
      <c r="Y50" s="872"/>
      <c r="Z50" s="872"/>
      <c r="AA50" s="872"/>
      <c r="AB50" s="872"/>
      <c r="AC50" s="872"/>
      <c r="AD50" s="872"/>
      <c r="AE50" s="873"/>
      <c r="AF50" s="821"/>
      <c r="AG50" s="822"/>
      <c r="AH50" s="822"/>
      <c r="AI50" s="822"/>
      <c r="AJ50" s="823"/>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5">
      <c r="A51" s="220">
        <v>24</v>
      </c>
      <c r="B51" s="815"/>
      <c r="C51" s="816"/>
      <c r="D51" s="816"/>
      <c r="E51" s="816"/>
      <c r="F51" s="816"/>
      <c r="G51" s="816"/>
      <c r="H51" s="816"/>
      <c r="I51" s="816"/>
      <c r="J51" s="816"/>
      <c r="K51" s="816"/>
      <c r="L51" s="816"/>
      <c r="M51" s="816"/>
      <c r="N51" s="816"/>
      <c r="O51" s="816"/>
      <c r="P51" s="817"/>
      <c r="Q51" s="871"/>
      <c r="R51" s="872"/>
      <c r="S51" s="872"/>
      <c r="T51" s="872"/>
      <c r="U51" s="872"/>
      <c r="V51" s="872"/>
      <c r="W51" s="872"/>
      <c r="X51" s="872"/>
      <c r="Y51" s="872"/>
      <c r="Z51" s="872"/>
      <c r="AA51" s="872"/>
      <c r="AB51" s="872"/>
      <c r="AC51" s="872"/>
      <c r="AD51" s="872"/>
      <c r="AE51" s="873"/>
      <c r="AF51" s="821"/>
      <c r="AG51" s="822"/>
      <c r="AH51" s="822"/>
      <c r="AI51" s="822"/>
      <c r="AJ51" s="823"/>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5">
      <c r="A52" s="220">
        <v>25</v>
      </c>
      <c r="B52" s="815"/>
      <c r="C52" s="816"/>
      <c r="D52" s="816"/>
      <c r="E52" s="816"/>
      <c r="F52" s="816"/>
      <c r="G52" s="816"/>
      <c r="H52" s="816"/>
      <c r="I52" s="816"/>
      <c r="J52" s="816"/>
      <c r="K52" s="816"/>
      <c r="L52" s="816"/>
      <c r="M52" s="816"/>
      <c r="N52" s="816"/>
      <c r="O52" s="816"/>
      <c r="P52" s="817"/>
      <c r="Q52" s="871"/>
      <c r="R52" s="872"/>
      <c r="S52" s="872"/>
      <c r="T52" s="872"/>
      <c r="U52" s="872"/>
      <c r="V52" s="872"/>
      <c r="W52" s="872"/>
      <c r="X52" s="872"/>
      <c r="Y52" s="872"/>
      <c r="Z52" s="872"/>
      <c r="AA52" s="872"/>
      <c r="AB52" s="872"/>
      <c r="AC52" s="872"/>
      <c r="AD52" s="872"/>
      <c r="AE52" s="873"/>
      <c r="AF52" s="821"/>
      <c r="AG52" s="822"/>
      <c r="AH52" s="822"/>
      <c r="AI52" s="822"/>
      <c r="AJ52" s="823"/>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5">
      <c r="A53" s="220">
        <v>26</v>
      </c>
      <c r="B53" s="815"/>
      <c r="C53" s="816"/>
      <c r="D53" s="816"/>
      <c r="E53" s="816"/>
      <c r="F53" s="816"/>
      <c r="G53" s="816"/>
      <c r="H53" s="816"/>
      <c r="I53" s="816"/>
      <c r="J53" s="816"/>
      <c r="K53" s="816"/>
      <c r="L53" s="816"/>
      <c r="M53" s="816"/>
      <c r="N53" s="816"/>
      <c r="O53" s="816"/>
      <c r="P53" s="817"/>
      <c r="Q53" s="871"/>
      <c r="R53" s="872"/>
      <c r="S53" s="872"/>
      <c r="T53" s="872"/>
      <c r="U53" s="872"/>
      <c r="V53" s="872"/>
      <c r="W53" s="872"/>
      <c r="X53" s="872"/>
      <c r="Y53" s="872"/>
      <c r="Z53" s="872"/>
      <c r="AA53" s="872"/>
      <c r="AB53" s="872"/>
      <c r="AC53" s="872"/>
      <c r="AD53" s="872"/>
      <c r="AE53" s="873"/>
      <c r="AF53" s="821"/>
      <c r="AG53" s="822"/>
      <c r="AH53" s="822"/>
      <c r="AI53" s="822"/>
      <c r="AJ53" s="823"/>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5">
      <c r="A54" s="220">
        <v>27</v>
      </c>
      <c r="B54" s="815"/>
      <c r="C54" s="816"/>
      <c r="D54" s="816"/>
      <c r="E54" s="816"/>
      <c r="F54" s="816"/>
      <c r="G54" s="816"/>
      <c r="H54" s="816"/>
      <c r="I54" s="816"/>
      <c r="J54" s="816"/>
      <c r="K54" s="816"/>
      <c r="L54" s="816"/>
      <c r="M54" s="816"/>
      <c r="N54" s="816"/>
      <c r="O54" s="816"/>
      <c r="P54" s="817"/>
      <c r="Q54" s="871"/>
      <c r="R54" s="872"/>
      <c r="S54" s="872"/>
      <c r="T54" s="872"/>
      <c r="U54" s="872"/>
      <c r="V54" s="872"/>
      <c r="W54" s="872"/>
      <c r="X54" s="872"/>
      <c r="Y54" s="872"/>
      <c r="Z54" s="872"/>
      <c r="AA54" s="872"/>
      <c r="AB54" s="872"/>
      <c r="AC54" s="872"/>
      <c r="AD54" s="872"/>
      <c r="AE54" s="873"/>
      <c r="AF54" s="821"/>
      <c r="AG54" s="822"/>
      <c r="AH54" s="822"/>
      <c r="AI54" s="822"/>
      <c r="AJ54" s="823"/>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5">
      <c r="A55" s="220">
        <v>28</v>
      </c>
      <c r="B55" s="815"/>
      <c r="C55" s="816"/>
      <c r="D55" s="816"/>
      <c r="E55" s="816"/>
      <c r="F55" s="816"/>
      <c r="G55" s="816"/>
      <c r="H55" s="816"/>
      <c r="I55" s="816"/>
      <c r="J55" s="816"/>
      <c r="K55" s="816"/>
      <c r="L55" s="816"/>
      <c r="M55" s="816"/>
      <c r="N55" s="816"/>
      <c r="O55" s="816"/>
      <c r="P55" s="817"/>
      <c r="Q55" s="871"/>
      <c r="R55" s="872"/>
      <c r="S55" s="872"/>
      <c r="T55" s="872"/>
      <c r="U55" s="872"/>
      <c r="V55" s="872"/>
      <c r="W55" s="872"/>
      <c r="X55" s="872"/>
      <c r="Y55" s="872"/>
      <c r="Z55" s="872"/>
      <c r="AA55" s="872"/>
      <c r="AB55" s="872"/>
      <c r="AC55" s="872"/>
      <c r="AD55" s="872"/>
      <c r="AE55" s="873"/>
      <c r="AF55" s="821"/>
      <c r="AG55" s="822"/>
      <c r="AH55" s="822"/>
      <c r="AI55" s="822"/>
      <c r="AJ55" s="823"/>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5">
      <c r="A56" s="220">
        <v>29</v>
      </c>
      <c r="B56" s="815"/>
      <c r="C56" s="816"/>
      <c r="D56" s="816"/>
      <c r="E56" s="816"/>
      <c r="F56" s="816"/>
      <c r="G56" s="816"/>
      <c r="H56" s="816"/>
      <c r="I56" s="816"/>
      <c r="J56" s="816"/>
      <c r="K56" s="816"/>
      <c r="L56" s="816"/>
      <c r="M56" s="816"/>
      <c r="N56" s="816"/>
      <c r="O56" s="816"/>
      <c r="P56" s="817"/>
      <c r="Q56" s="871"/>
      <c r="R56" s="872"/>
      <c r="S56" s="872"/>
      <c r="T56" s="872"/>
      <c r="U56" s="872"/>
      <c r="V56" s="872"/>
      <c r="W56" s="872"/>
      <c r="X56" s="872"/>
      <c r="Y56" s="872"/>
      <c r="Z56" s="872"/>
      <c r="AA56" s="872"/>
      <c r="AB56" s="872"/>
      <c r="AC56" s="872"/>
      <c r="AD56" s="872"/>
      <c r="AE56" s="873"/>
      <c r="AF56" s="821"/>
      <c r="AG56" s="822"/>
      <c r="AH56" s="822"/>
      <c r="AI56" s="822"/>
      <c r="AJ56" s="823"/>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5">
      <c r="A57" s="220">
        <v>30</v>
      </c>
      <c r="B57" s="815"/>
      <c r="C57" s="816"/>
      <c r="D57" s="816"/>
      <c r="E57" s="816"/>
      <c r="F57" s="816"/>
      <c r="G57" s="816"/>
      <c r="H57" s="816"/>
      <c r="I57" s="816"/>
      <c r="J57" s="816"/>
      <c r="K57" s="816"/>
      <c r="L57" s="816"/>
      <c r="M57" s="816"/>
      <c r="N57" s="816"/>
      <c r="O57" s="816"/>
      <c r="P57" s="817"/>
      <c r="Q57" s="871"/>
      <c r="R57" s="872"/>
      <c r="S57" s="872"/>
      <c r="T57" s="872"/>
      <c r="U57" s="872"/>
      <c r="V57" s="872"/>
      <c r="W57" s="872"/>
      <c r="X57" s="872"/>
      <c r="Y57" s="872"/>
      <c r="Z57" s="872"/>
      <c r="AA57" s="872"/>
      <c r="AB57" s="872"/>
      <c r="AC57" s="872"/>
      <c r="AD57" s="872"/>
      <c r="AE57" s="873"/>
      <c r="AF57" s="821"/>
      <c r="AG57" s="822"/>
      <c r="AH57" s="822"/>
      <c r="AI57" s="822"/>
      <c r="AJ57" s="823"/>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5">
      <c r="A58" s="220">
        <v>31</v>
      </c>
      <c r="B58" s="815"/>
      <c r="C58" s="816"/>
      <c r="D58" s="816"/>
      <c r="E58" s="816"/>
      <c r="F58" s="816"/>
      <c r="G58" s="816"/>
      <c r="H58" s="816"/>
      <c r="I58" s="816"/>
      <c r="J58" s="816"/>
      <c r="K58" s="816"/>
      <c r="L58" s="816"/>
      <c r="M58" s="816"/>
      <c r="N58" s="816"/>
      <c r="O58" s="816"/>
      <c r="P58" s="817"/>
      <c r="Q58" s="871"/>
      <c r="R58" s="872"/>
      <c r="S58" s="872"/>
      <c r="T58" s="872"/>
      <c r="U58" s="872"/>
      <c r="V58" s="872"/>
      <c r="W58" s="872"/>
      <c r="X58" s="872"/>
      <c r="Y58" s="872"/>
      <c r="Z58" s="872"/>
      <c r="AA58" s="872"/>
      <c r="AB58" s="872"/>
      <c r="AC58" s="872"/>
      <c r="AD58" s="872"/>
      <c r="AE58" s="873"/>
      <c r="AF58" s="821"/>
      <c r="AG58" s="822"/>
      <c r="AH58" s="822"/>
      <c r="AI58" s="822"/>
      <c r="AJ58" s="823"/>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5">
      <c r="A59" s="220">
        <v>32</v>
      </c>
      <c r="B59" s="815"/>
      <c r="C59" s="816"/>
      <c r="D59" s="816"/>
      <c r="E59" s="816"/>
      <c r="F59" s="816"/>
      <c r="G59" s="816"/>
      <c r="H59" s="816"/>
      <c r="I59" s="816"/>
      <c r="J59" s="816"/>
      <c r="K59" s="816"/>
      <c r="L59" s="816"/>
      <c r="M59" s="816"/>
      <c r="N59" s="816"/>
      <c r="O59" s="816"/>
      <c r="P59" s="817"/>
      <c r="Q59" s="871"/>
      <c r="R59" s="872"/>
      <c r="S59" s="872"/>
      <c r="T59" s="872"/>
      <c r="U59" s="872"/>
      <c r="V59" s="872"/>
      <c r="W59" s="872"/>
      <c r="X59" s="872"/>
      <c r="Y59" s="872"/>
      <c r="Z59" s="872"/>
      <c r="AA59" s="872"/>
      <c r="AB59" s="872"/>
      <c r="AC59" s="872"/>
      <c r="AD59" s="872"/>
      <c r="AE59" s="873"/>
      <c r="AF59" s="821"/>
      <c r="AG59" s="822"/>
      <c r="AH59" s="822"/>
      <c r="AI59" s="822"/>
      <c r="AJ59" s="823"/>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5">
      <c r="A60" s="220">
        <v>33</v>
      </c>
      <c r="B60" s="815"/>
      <c r="C60" s="816"/>
      <c r="D60" s="816"/>
      <c r="E60" s="816"/>
      <c r="F60" s="816"/>
      <c r="G60" s="816"/>
      <c r="H60" s="816"/>
      <c r="I60" s="816"/>
      <c r="J60" s="816"/>
      <c r="K60" s="816"/>
      <c r="L60" s="816"/>
      <c r="M60" s="816"/>
      <c r="N60" s="816"/>
      <c r="O60" s="816"/>
      <c r="P60" s="817"/>
      <c r="Q60" s="871"/>
      <c r="R60" s="872"/>
      <c r="S60" s="872"/>
      <c r="T60" s="872"/>
      <c r="U60" s="872"/>
      <c r="V60" s="872"/>
      <c r="W60" s="872"/>
      <c r="X60" s="872"/>
      <c r="Y60" s="872"/>
      <c r="Z60" s="872"/>
      <c r="AA60" s="872"/>
      <c r="AB60" s="872"/>
      <c r="AC60" s="872"/>
      <c r="AD60" s="872"/>
      <c r="AE60" s="873"/>
      <c r="AF60" s="821"/>
      <c r="AG60" s="822"/>
      <c r="AH60" s="822"/>
      <c r="AI60" s="822"/>
      <c r="AJ60" s="823"/>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3">
      <c r="A61" s="220">
        <v>34</v>
      </c>
      <c r="B61" s="815"/>
      <c r="C61" s="816"/>
      <c r="D61" s="816"/>
      <c r="E61" s="816"/>
      <c r="F61" s="816"/>
      <c r="G61" s="816"/>
      <c r="H61" s="816"/>
      <c r="I61" s="816"/>
      <c r="J61" s="816"/>
      <c r="K61" s="816"/>
      <c r="L61" s="816"/>
      <c r="M61" s="816"/>
      <c r="N61" s="816"/>
      <c r="O61" s="816"/>
      <c r="P61" s="817"/>
      <c r="Q61" s="871"/>
      <c r="R61" s="872"/>
      <c r="S61" s="872"/>
      <c r="T61" s="872"/>
      <c r="U61" s="872"/>
      <c r="V61" s="872"/>
      <c r="W61" s="872"/>
      <c r="X61" s="872"/>
      <c r="Y61" s="872"/>
      <c r="Z61" s="872"/>
      <c r="AA61" s="872"/>
      <c r="AB61" s="872"/>
      <c r="AC61" s="872"/>
      <c r="AD61" s="872"/>
      <c r="AE61" s="873"/>
      <c r="AF61" s="821"/>
      <c r="AG61" s="822"/>
      <c r="AH61" s="822"/>
      <c r="AI61" s="822"/>
      <c r="AJ61" s="823"/>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5">
      <c r="A62" s="220">
        <v>35</v>
      </c>
      <c r="B62" s="815"/>
      <c r="C62" s="816"/>
      <c r="D62" s="816"/>
      <c r="E62" s="816"/>
      <c r="F62" s="816"/>
      <c r="G62" s="816"/>
      <c r="H62" s="816"/>
      <c r="I62" s="816"/>
      <c r="J62" s="816"/>
      <c r="K62" s="816"/>
      <c r="L62" s="816"/>
      <c r="M62" s="816"/>
      <c r="N62" s="816"/>
      <c r="O62" s="816"/>
      <c r="P62" s="817"/>
      <c r="Q62" s="871"/>
      <c r="R62" s="872"/>
      <c r="S62" s="872"/>
      <c r="T62" s="872"/>
      <c r="U62" s="872"/>
      <c r="V62" s="872"/>
      <c r="W62" s="872"/>
      <c r="X62" s="872"/>
      <c r="Y62" s="872"/>
      <c r="Z62" s="872"/>
      <c r="AA62" s="872"/>
      <c r="AB62" s="872"/>
      <c r="AC62" s="872"/>
      <c r="AD62" s="872"/>
      <c r="AE62" s="873"/>
      <c r="AF62" s="821"/>
      <c r="AG62" s="822"/>
      <c r="AH62" s="822"/>
      <c r="AI62" s="822"/>
      <c r="AJ62" s="823"/>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392</v>
      </c>
      <c r="BK62" s="844"/>
      <c r="BL62" s="844"/>
      <c r="BM62" s="844"/>
      <c r="BN62" s="845"/>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3">
      <c r="A63" s="222" t="s">
        <v>378</v>
      </c>
      <c r="B63" s="824" t="s">
        <v>393</v>
      </c>
      <c r="C63" s="825"/>
      <c r="D63" s="825"/>
      <c r="E63" s="825"/>
      <c r="F63" s="825"/>
      <c r="G63" s="825"/>
      <c r="H63" s="825"/>
      <c r="I63" s="825"/>
      <c r="J63" s="825"/>
      <c r="K63" s="825"/>
      <c r="L63" s="825"/>
      <c r="M63" s="825"/>
      <c r="N63" s="825"/>
      <c r="O63" s="825"/>
      <c r="P63" s="826"/>
      <c r="Q63" s="876"/>
      <c r="R63" s="877"/>
      <c r="S63" s="877"/>
      <c r="T63" s="877"/>
      <c r="U63" s="877"/>
      <c r="V63" s="877"/>
      <c r="W63" s="877"/>
      <c r="X63" s="877"/>
      <c r="Y63" s="877"/>
      <c r="Z63" s="877"/>
      <c r="AA63" s="877"/>
      <c r="AB63" s="877"/>
      <c r="AC63" s="877"/>
      <c r="AD63" s="877"/>
      <c r="AE63" s="878"/>
      <c r="AF63" s="879">
        <v>38</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3">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5">
      <c r="A66" s="762" t="s">
        <v>395</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90" t="s">
        <v>385</v>
      </c>
      <c r="AG66" s="851"/>
      <c r="AH66" s="851"/>
      <c r="AI66" s="851"/>
      <c r="AJ66" s="891"/>
      <c r="AK66" s="768" t="s">
        <v>386</v>
      </c>
      <c r="AL66" s="763"/>
      <c r="AM66" s="763"/>
      <c r="AN66" s="763"/>
      <c r="AO66" s="764"/>
      <c r="AP66" s="768" t="s">
        <v>387</v>
      </c>
      <c r="AQ66" s="769"/>
      <c r="AR66" s="769"/>
      <c r="AS66" s="769"/>
      <c r="AT66" s="770"/>
      <c r="AU66" s="768" t="s">
        <v>396</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2"/>
      <c r="AG67" s="854"/>
      <c r="AH67" s="854"/>
      <c r="AI67" s="854"/>
      <c r="AJ67" s="893"/>
      <c r="AK67" s="894"/>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25">
      <c r="A68" s="218">
        <v>1</v>
      </c>
      <c r="B68" s="905" t="s">
        <v>540</v>
      </c>
      <c r="C68" s="906"/>
      <c r="D68" s="906"/>
      <c r="E68" s="906"/>
      <c r="F68" s="906"/>
      <c r="G68" s="906"/>
      <c r="H68" s="906"/>
      <c r="I68" s="906"/>
      <c r="J68" s="906"/>
      <c r="K68" s="906"/>
      <c r="L68" s="906"/>
      <c r="M68" s="906"/>
      <c r="N68" s="906"/>
      <c r="O68" s="906"/>
      <c r="P68" s="907"/>
      <c r="Q68" s="908">
        <v>3328</v>
      </c>
      <c r="R68" s="902"/>
      <c r="S68" s="902"/>
      <c r="T68" s="902"/>
      <c r="U68" s="902"/>
      <c r="V68" s="902">
        <v>3263</v>
      </c>
      <c r="W68" s="902"/>
      <c r="X68" s="902"/>
      <c r="Y68" s="902"/>
      <c r="Z68" s="902"/>
      <c r="AA68" s="902">
        <v>65</v>
      </c>
      <c r="AB68" s="902"/>
      <c r="AC68" s="902"/>
      <c r="AD68" s="902"/>
      <c r="AE68" s="902"/>
      <c r="AF68" s="902">
        <v>65</v>
      </c>
      <c r="AG68" s="902"/>
      <c r="AH68" s="902"/>
      <c r="AI68" s="902"/>
      <c r="AJ68" s="902"/>
      <c r="AK68" s="902">
        <v>64</v>
      </c>
      <c r="AL68" s="902"/>
      <c r="AM68" s="902"/>
      <c r="AN68" s="902"/>
      <c r="AO68" s="902"/>
      <c r="AP68" s="902">
        <v>2214</v>
      </c>
      <c r="AQ68" s="902"/>
      <c r="AR68" s="902"/>
      <c r="AS68" s="902"/>
      <c r="AT68" s="902"/>
      <c r="AU68" s="902">
        <v>392</v>
      </c>
      <c r="AV68" s="902"/>
      <c r="AW68" s="902"/>
      <c r="AX68" s="902"/>
      <c r="AY68" s="902"/>
      <c r="AZ68" s="903"/>
      <c r="BA68" s="903"/>
      <c r="BB68" s="903"/>
      <c r="BC68" s="903"/>
      <c r="BD68" s="904"/>
      <c r="BE68" s="223"/>
      <c r="BF68" s="223"/>
      <c r="BG68" s="223"/>
      <c r="BH68" s="223"/>
      <c r="BI68" s="223"/>
      <c r="BJ68" s="223"/>
      <c r="BK68" s="223"/>
      <c r="BL68" s="223"/>
      <c r="BM68" s="223"/>
      <c r="BN68" s="223"/>
      <c r="BO68" s="223"/>
      <c r="BP68" s="223"/>
      <c r="BQ68" s="220">
        <v>62</v>
      </c>
      <c r="BR68" s="225"/>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25">
      <c r="A69" s="220">
        <v>2</v>
      </c>
      <c r="B69" s="909" t="s">
        <v>541</v>
      </c>
      <c r="C69" s="910"/>
      <c r="D69" s="910"/>
      <c r="E69" s="910"/>
      <c r="F69" s="910"/>
      <c r="G69" s="910"/>
      <c r="H69" s="910"/>
      <c r="I69" s="910"/>
      <c r="J69" s="910"/>
      <c r="K69" s="910"/>
      <c r="L69" s="910"/>
      <c r="M69" s="910"/>
      <c r="N69" s="910"/>
      <c r="O69" s="910"/>
      <c r="P69" s="911"/>
      <c r="Q69" s="912">
        <v>18017</v>
      </c>
      <c r="R69" s="866"/>
      <c r="S69" s="866"/>
      <c r="T69" s="866"/>
      <c r="U69" s="866"/>
      <c r="V69" s="866">
        <v>17271</v>
      </c>
      <c r="W69" s="866"/>
      <c r="X69" s="866"/>
      <c r="Y69" s="866"/>
      <c r="Z69" s="866"/>
      <c r="AA69" s="866">
        <v>746</v>
      </c>
      <c r="AB69" s="866"/>
      <c r="AC69" s="866"/>
      <c r="AD69" s="866"/>
      <c r="AE69" s="866"/>
      <c r="AF69" s="866">
        <v>371</v>
      </c>
      <c r="AG69" s="866"/>
      <c r="AH69" s="866"/>
      <c r="AI69" s="866"/>
      <c r="AJ69" s="866"/>
      <c r="AK69" s="866">
        <v>2779</v>
      </c>
      <c r="AL69" s="866"/>
      <c r="AM69" s="866"/>
      <c r="AN69" s="866"/>
      <c r="AO69" s="866"/>
      <c r="AP69" s="866"/>
      <c r="AQ69" s="866"/>
      <c r="AR69" s="866"/>
      <c r="AS69" s="866"/>
      <c r="AT69" s="866"/>
      <c r="AU69" s="866"/>
      <c r="AV69" s="866"/>
      <c r="AW69" s="866"/>
      <c r="AX69" s="866"/>
      <c r="AY69" s="866"/>
      <c r="AZ69" s="868"/>
      <c r="BA69" s="868"/>
      <c r="BB69" s="868"/>
      <c r="BC69" s="868"/>
      <c r="BD69" s="869"/>
      <c r="BE69" s="223"/>
      <c r="BF69" s="223"/>
      <c r="BG69" s="223"/>
      <c r="BH69" s="223"/>
      <c r="BI69" s="223"/>
      <c r="BJ69" s="223"/>
      <c r="BK69" s="223"/>
      <c r="BL69" s="223"/>
      <c r="BM69" s="223"/>
      <c r="BN69" s="223"/>
      <c r="BO69" s="223"/>
      <c r="BP69" s="223"/>
      <c r="BQ69" s="220">
        <v>63</v>
      </c>
      <c r="BR69" s="225"/>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25">
      <c r="A70" s="220">
        <v>3</v>
      </c>
      <c r="B70" s="909" t="s">
        <v>542</v>
      </c>
      <c r="C70" s="910"/>
      <c r="D70" s="910"/>
      <c r="E70" s="910"/>
      <c r="F70" s="910"/>
      <c r="G70" s="910"/>
      <c r="H70" s="910"/>
      <c r="I70" s="910"/>
      <c r="J70" s="910"/>
      <c r="K70" s="910"/>
      <c r="L70" s="910"/>
      <c r="M70" s="910"/>
      <c r="N70" s="910"/>
      <c r="O70" s="910"/>
      <c r="P70" s="911"/>
      <c r="Q70" s="912">
        <v>186</v>
      </c>
      <c r="R70" s="866"/>
      <c r="S70" s="866"/>
      <c r="T70" s="866"/>
      <c r="U70" s="866"/>
      <c r="V70" s="866">
        <v>158</v>
      </c>
      <c r="W70" s="866"/>
      <c r="X70" s="866"/>
      <c r="Y70" s="866"/>
      <c r="Z70" s="866"/>
      <c r="AA70" s="866">
        <v>28</v>
      </c>
      <c r="AB70" s="866"/>
      <c r="AC70" s="866"/>
      <c r="AD70" s="866"/>
      <c r="AE70" s="866"/>
      <c r="AF70" s="866">
        <v>1059</v>
      </c>
      <c r="AG70" s="866"/>
      <c r="AH70" s="866"/>
      <c r="AI70" s="866"/>
      <c r="AJ70" s="866"/>
      <c r="AK70" s="866">
        <v>53</v>
      </c>
      <c r="AL70" s="866"/>
      <c r="AM70" s="866"/>
      <c r="AN70" s="866"/>
      <c r="AO70" s="866"/>
      <c r="AP70" s="866"/>
      <c r="AQ70" s="866"/>
      <c r="AR70" s="866"/>
      <c r="AS70" s="866"/>
      <c r="AT70" s="866"/>
      <c r="AU70" s="866"/>
      <c r="AV70" s="866"/>
      <c r="AW70" s="866"/>
      <c r="AX70" s="866"/>
      <c r="AY70" s="866"/>
      <c r="AZ70" s="868"/>
      <c r="BA70" s="868"/>
      <c r="BB70" s="868"/>
      <c r="BC70" s="868"/>
      <c r="BD70" s="869"/>
      <c r="BE70" s="223"/>
      <c r="BF70" s="223"/>
      <c r="BG70" s="223"/>
      <c r="BH70" s="223"/>
      <c r="BI70" s="223"/>
      <c r="BJ70" s="223"/>
      <c r="BK70" s="223"/>
      <c r="BL70" s="223"/>
      <c r="BM70" s="223"/>
      <c r="BN70" s="223"/>
      <c r="BO70" s="223"/>
      <c r="BP70" s="223"/>
      <c r="BQ70" s="220">
        <v>64</v>
      </c>
      <c r="BR70" s="225"/>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25">
      <c r="A71" s="220">
        <v>4</v>
      </c>
      <c r="B71" s="909" t="s">
        <v>543</v>
      </c>
      <c r="C71" s="910"/>
      <c r="D71" s="910"/>
      <c r="E71" s="910"/>
      <c r="F71" s="910"/>
      <c r="G71" s="910"/>
      <c r="H71" s="910"/>
      <c r="I71" s="910"/>
      <c r="J71" s="910"/>
      <c r="K71" s="910"/>
      <c r="L71" s="910"/>
      <c r="M71" s="910"/>
      <c r="N71" s="910"/>
      <c r="O71" s="910"/>
      <c r="P71" s="911"/>
      <c r="Q71" s="912">
        <v>3607</v>
      </c>
      <c r="R71" s="866"/>
      <c r="S71" s="866"/>
      <c r="T71" s="866"/>
      <c r="U71" s="866"/>
      <c r="V71" s="866">
        <v>3630</v>
      </c>
      <c r="W71" s="866"/>
      <c r="X71" s="866"/>
      <c r="Y71" s="866"/>
      <c r="Z71" s="866"/>
      <c r="AA71" s="866">
        <v>-23</v>
      </c>
      <c r="AB71" s="866"/>
      <c r="AC71" s="866"/>
      <c r="AD71" s="866"/>
      <c r="AE71" s="866"/>
      <c r="AF71" s="866">
        <v>3530</v>
      </c>
      <c r="AG71" s="866"/>
      <c r="AH71" s="866"/>
      <c r="AI71" s="866"/>
      <c r="AJ71" s="866"/>
      <c r="AK71" s="866">
        <v>326</v>
      </c>
      <c r="AL71" s="866"/>
      <c r="AM71" s="866"/>
      <c r="AN71" s="866"/>
      <c r="AO71" s="866"/>
      <c r="AP71" s="866">
        <v>4484</v>
      </c>
      <c r="AQ71" s="866"/>
      <c r="AR71" s="866"/>
      <c r="AS71" s="866"/>
      <c r="AT71" s="866"/>
      <c r="AU71" s="866"/>
      <c r="AV71" s="866"/>
      <c r="AW71" s="866"/>
      <c r="AX71" s="866"/>
      <c r="AY71" s="866"/>
      <c r="AZ71" s="868"/>
      <c r="BA71" s="868"/>
      <c r="BB71" s="868"/>
      <c r="BC71" s="868"/>
      <c r="BD71" s="869"/>
      <c r="BE71" s="223"/>
      <c r="BF71" s="223"/>
      <c r="BG71" s="223"/>
      <c r="BH71" s="223"/>
      <c r="BI71" s="223"/>
      <c r="BJ71" s="223"/>
      <c r="BK71" s="223"/>
      <c r="BL71" s="223"/>
      <c r="BM71" s="223"/>
      <c r="BN71" s="223"/>
      <c r="BO71" s="223"/>
      <c r="BP71" s="223"/>
      <c r="BQ71" s="220">
        <v>65</v>
      </c>
      <c r="BR71" s="225"/>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25">
      <c r="A72" s="220">
        <v>5</v>
      </c>
      <c r="B72" s="909" t="s">
        <v>544</v>
      </c>
      <c r="C72" s="910"/>
      <c r="D72" s="910"/>
      <c r="E72" s="910"/>
      <c r="F72" s="910"/>
      <c r="G72" s="910"/>
      <c r="H72" s="910"/>
      <c r="I72" s="910"/>
      <c r="J72" s="910"/>
      <c r="K72" s="910"/>
      <c r="L72" s="910"/>
      <c r="M72" s="910"/>
      <c r="N72" s="910"/>
      <c r="O72" s="910"/>
      <c r="P72" s="911"/>
      <c r="Q72" s="912">
        <v>2756</v>
      </c>
      <c r="R72" s="866"/>
      <c r="S72" s="866"/>
      <c r="T72" s="866"/>
      <c r="U72" s="866"/>
      <c r="V72" s="866">
        <v>2686</v>
      </c>
      <c r="W72" s="866"/>
      <c r="X72" s="866"/>
      <c r="Y72" s="866"/>
      <c r="Z72" s="866"/>
      <c r="AA72" s="866">
        <v>70</v>
      </c>
      <c r="AB72" s="866"/>
      <c r="AC72" s="866"/>
      <c r="AD72" s="866"/>
      <c r="AE72" s="866"/>
      <c r="AF72" s="866">
        <v>70</v>
      </c>
      <c r="AG72" s="866"/>
      <c r="AH72" s="866"/>
      <c r="AI72" s="866"/>
      <c r="AJ72" s="866"/>
      <c r="AK72" s="866">
        <v>9</v>
      </c>
      <c r="AL72" s="866"/>
      <c r="AM72" s="866"/>
      <c r="AN72" s="866"/>
      <c r="AO72" s="866"/>
      <c r="AP72" s="866">
        <v>4386</v>
      </c>
      <c r="AQ72" s="866"/>
      <c r="AR72" s="866"/>
      <c r="AS72" s="866"/>
      <c r="AT72" s="866"/>
      <c r="AU72" s="866"/>
      <c r="AV72" s="866"/>
      <c r="AW72" s="866"/>
      <c r="AX72" s="866"/>
      <c r="AY72" s="866"/>
      <c r="AZ72" s="868"/>
      <c r="BA72" s="868"/>
      <c r="BB72" s="868"/>
      <c r="BC72" s="868"/>
      <c r="BD72" s="869"/>
      <c r="BE72" s="223"/>
      <c r="BF72" s="223"/>
      <c r="BG72" s="223"/>
      <c r="BH72" s="223"/>
      <c r="BI72" s="223"/>
      <c r="BJ72" s="223"/>
      <c r="BK72" s="223"/>
      <c r="BL72" s="223"/>
      <c r="BM72" s="223"/>
      <c r="BN72" s="223"/>
      <c r="BO72" s="223"/>
      <c r="BP72" s="223"/>
      <c r="BQ72" s="220">
        <v>66</v>
      </c>
      <c r="BR72" s="225"/>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25">
      <c r="A73" s="220">
        <v>6</v>
      </c>
      <c r="B73" s="909" t="s">
        <v>545</v>
      </c>
      <c r="C73" s="910"/>
      <c r="D73" s="910"/>
      <c r="E73" s="910"/>
      <c r="F73" s="910"/>
      <c r="G73" s="910"/>
      <c r="H73" s="910"/>
      <c r="I73" s="910"/>
      <c r="J73" s="910"/>
      <c r="K73" s="910"/>
      <c r="L73" s="910"/>
      <c r="M73" s="910"/>
      <c r="N73" s="910"/>
      <c r="O73" s="910"/>
      <c r="P73" s="911"/>
      <c r="Q73" s="912">
        <v>127</v>
      </c>
      <c r="R73" s="866"/>
      <c r="S73" s="866"/>
      <c r="T73" s="866"/>
      <c r="U73" s="866"/>
      <c r="V73" s="866">
        <v>122</v>
      </c>
      <c r="W73" s="866"/>
      <c r="X73" s="866"/>
      <c r="Y73" s="866"/>
      <c r="Z73" s="866"/>
      <c r="AA73" s="866">
        <v>5</v>
      </c>
      <c r="AB73" s="866"/>
      <c r="AC73" s="866"/>
      <c r="AD73" s="866"/>
      <c r="AE73" s="866"/>
      <c r="AF73" s="866">
        <v>5</v>
      </c>
      <c r="AG73" s="866"/>
      <c r="AH73" s="866"/>
      <c r="AI73" s="866"/>
      <c r="AJ73" s="866"/>
      <c r="AK73" s="866">
        <v>40</v>
      </c>
      <c r="AL73" s="866"/>
      <c r="AM73" s="866"/>
      <c r="AN73" s="866"/>
      <c r="AO73" s="866"/>
      <c r="AP73" s="866"/>
      <c r="AQ73" s="866"/>
      <c r="AR73" s="866"/>
      <c r="AS73" s="866"/>
      <c r="AT73" s="866"/>
      <c r="AU73" s="866"/>
      <c r="AV73" s="866"/>
      <c r="AW73" s="866"/>
      <c r="AX73" s="866"/>
      <c r="AY73" s="866"/>
      <c r="AZ73" s="868"/>
      <c r="BA73" s="868"/>
      <c r="BB73" s="868"/>
      <c r="BC73" s="868"/>
      <c r="BD73" s="869"/>
      <c r="BE73" s="223"/>
      <c r="BF73" s="223"/>
      <c r="BG73" s="223"/>
      <c r="BH73" s="223"/>
      <c r="BI73" s="223"/>
      <c r="BJ73" s="223"/>
      <c r="BK73" s="223"/>
      <c r="BL73" s="223"/>
      <c r="BM73" s="223"/>
      <c r="BN73" s="223"/>
      <c r="BO73" s="223"/>
      <c r="BP73" s="223"/>
      <c r="BQ73" s="220">
        <v>67</v>
      </c>
      <c r="BR73" s="225"/>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25">
      <c r="A74" s="220">
        <v>7</v>
      </c>
      <c r="B74" s="909" t="s">
        <v>546</v>
      </c>
      <c r="C74" s="910"/>
      <c r="D74" s="910"/>
      <c r="E74" s="910"/>
      <c r="F74" s="910"/>
      <c r="G74" s="910"/>
      <c r="H74" s="910"/>
      <c r="I74" s="910"/>
      <c r="J74" s="910"/>
      <c r="K74" s="910"/>
      <c r="L74" s="910"/>
      <c r="M74" s="910"/>
      <c r="N74" s="910"/>
      <c r="O74" s="910"/>
      <c r="P74" s="911"/>
      <c r="Q74" s="912">
        <v>140745</v>
      </c>
      <c r="R74" s="866"/>
      <c r="S74" s="866"/>
      <c r="T74" s="866"/>
      <c r="U74" s="866"/>
      <c r="V74" s="866">
        <v>139623</v>
      </c>
      <c r="W74" s="866"/>
      <c r="X74" s="866"/>
      <c r="Y74" s="866"/>
      <c r="Z74" s="866"/>
      <c r="AA74" s="866">
        <v>1121</v>
      </c>
      <c r="AB74" s="866"/>
      <c r="AC74" s="866"/>
      <c r="AD74" s="866"/>
      <c r="AE74" s="866"/>
      <c r="AF74" s="866">
        <v>206</v>
      </c>
      <c r="AG74" s="866"/>
      <c r="AH74" s="866"/>
      <c r="AI74" s="866"/>
      <c r="AJ74" s="866"/>
      <c r="AK74" s="866">
        <v>773</v>
      </c>
      <c r="AL74" s="866"/>
      <c r="AM74" s="866"/>
      <c r="AN74" s="866"/>
      <c r="AO74" s="866"/>
      <c r="AP74" s="866"/>
      <c r="AQ74" s="866"/>
      <c r="AR74" s="866"/>
      <c r="AS74" s="866"/>
      <c r="AT74" s="866"/>
      <c r="AU74" s="866"/>
      <c r="AV74" s="866"/>
      <c r="AW74" s="866"/>
      <c r="AX74" s="866"/>
      <c r="AY74" s="866"/>
      <c r="AZ74" s="868"/>
      <c r="BA74" s="868"/>
      <c r="BB74" s="868"/>
      <c r="BC74" s="868"/>
      <c r="BD74" s="869"/>
      <c r="BE74" s="223"/>
      <c r="BF74" s="223"/>
      <c r="BG74" s="223"/>
      <c r="BH74" s="223"/>
      <c r="BI74" s="223"/>
      <c r="BJ74" s="223"/>
      <c r="BK74" s="223"/>
      <c r="BL74" s="223"/>
      <c r="BM74" s="223"/>
      <c r="BN74" s="223"/>
      <c r="BO74" s="223"/>
      <c r="BP74" s="223"/>
      <c r="BQ74" s="220">
        <v>68</v>
      </c>
      <c r="BR74" s="225"/>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25">
      <c r="A75" s="220">
        <v>8</v>
      </c>
      <c r="B75" s="909" t="s">
        <v>547</v>
      </c>
      <c r="C75" s="910"/>
      <c r="D75" s="910"/>
      <c r="E75" s="910"/>
      <c r="F75" s="910"/>
      <c r="G75" s="910"/>
      <c r="H75" s="910"/>
      <c r="I75" s="910"/>
      <c r="J75" s="910"/>
      <c r="K75" s="910"/>
      <c r="L75" s="910"/>
      <c r="M75" s="910"/>
      <c r="N75" s="910"/>
      <c r="O75" s="910"/>
      <c r="P75" s="911"/>
      <c r="Q75" s="913">
        <v>2877</v>
      </c>
      <c r="R75" s="914"/>
      <c r="S75" s="914"/>
      <c r="T75" s="914"/>
      <c r="U75" s="870"/>
      <c r="V75" s="915">
        <v>2785</v>
      </c>
      <c r="W75" s="914"/>
      <c r="X75" s="914"/>
      <c r="Y75" s="914"/>
      <c r="Z75" s="870"/>
      <c r="AA75" s="915">
        <v>92</v>
      </c>
      <c r="AB75" s="914"/>
      <c r="AC75" s="914"/>
      <c r="AD75" s="914"/>
      <c r="AE75" s="870"/>
      <c r="AF75" s="915">
        <v>92</v>
      </c>
      <c r="AG75" s="914"/>
      <c r="AH75" s="914"/>
      <c r="AI75" s="914"/>
      <c r="AJ75" s="870"/>
      <c r="AK75" s="915">
        <v>10</v>
      </c>
      <c r="AL75" s="914"/>
      <c r="AM75" s="914"/>
      <c r="AN75" s="914"/>
      <c r="AO75" s="870"/>
      <c r="AP75" s="915"/>
      <c r="AQ75" s="914"/>
      <c r="AR75" s="914"/>
      <c r="AS75" s="914"/>
      <c r="AT75" s="870"/>
      <c r="AU75" s="915"/>
      <c r="AV75" s="914"/>
      <c r="AW75" s="914"/>
      <c r="AX75" s="914"/>
      <c r="AY75" s="870"/>
      <c r="AZ75" s="868"/>
      <c r="BA75" s="868"/>
      <c r="BB75" s="868"/>
      <c r="BC75" s="868"/>
      <c r="BD75" s="869"/>
      <c r="BE75" s="223"/>
      <c r="BF75" s="223"/>
      <c r="BG75" s="223"/>
      <c r="BH75" s="223"/>
      <c r="BI75" s="223"/>
      <c r="BJ75" s="223"/>
      <c r="BK75" s="223"/>
      <c r="BL75" s="223"/>
      <c r="BM75" s="223"/>
      <c r="BN75" s="223"/>
      <c r="BO75" s="223"/>
      <c r="BP75" s="223"/>
      <c r="BQ75" s="220">
        <v>69</v>
      </c>
      <c r="BR75" s="225"/>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25">
      <c r="A76" s="220">
        <v>9</v>
      </c>
      <c r="B76" s="909" t="s">
        <v>548</v>
      </c>
      <c r="C76" s="910"/>
      <c r="D76" s="910"/>
      <c r="E76" s="910"/>
      <c r="F76" s="910"/>
      <c r="G76" s="910"/>
      <c r="H76" s="910"/>
      <c r="I76" s="910"/>
      <c r="J76" s="910"/>
      <c r="K76" s="910"/>
      <c r="L76" s="910"/>
      <c r="M76" s="910"/>
      <c r="N76" s="910"/>
      <c r="O76" s="910"/>
      <c r="P76" s="911"/>
      <c r="Q76" s="913">
        <v>21</v>
      </c>
      <c r="R76" s="914"/>
      <c r="S76" s="914"/>
      <c r="T76" s="914"/>
      <c r="U76" s="870"/>
      <c r="V76" s="915">
        <v>20</v>
      </c>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3"/>
      <c r="BF76" s="223"/>
      <c r="BG76" s="223"/>
      <c r="BH76" s="223"/>
      <c r="BI76" s="223"/>
      <c r="BJ76" s="223"/>
      <c r="BK76" s="223"/>
      <c r="BL76" s="223"/>
      <c r="BM76" s="223"/>
      <c r="BN76" s="223"/>
      <c r="BO76" s="223"/>
      <c r="BP76" s="223"/>
      <c r="BQ76" s="220">
        <v>70</v>
      </c>
      <c r="BR76" s="225"/>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25">
      <c r="A77" s="220">
        <v>10</v>
      </c>
      <c r="B77" s="909" t="s">
        <v>549</v>
      </c>
      <c r="C77" s="910"/>
      <c r="D77" s="910"/>
      <c r="E77" s="910"/>
      <c r="F77" s="910"/>
      <c r="G77" s="910"/>
      <c r="H77" s="910"/>
      <c r="I77" s="910"/>
      <c r="J77" s="910"/>
      <c r="K77" s="910"/>
      <c r="L77" s="910"/>
      <c r="M77" s="910"/>
      <c r="N77" s="910"/>
      <c r="O77" s="910"/>
      <c r="P77" s="911"/>
      <c r="Q77" s="913">
        <v>192</v>
      </c>
      <c r="R77" s="914"/>
      <c r="S77" s="914"/>
      <c r="T77" s="914"/>
      <c r="U77" s="870"/>
      <c r="V77" s="915">
        <v>167</v>
      </c>
      <c r="W77" s="914"/>
      <c r="X77" s="914"/>
      <c r="Y77" s="914"/>
      <c r="Z77" s="870"/>
      <c r="AA77" s="915">
        <v>24</v>
      </c>
      <c r="AB77" s="914"/>
      <c r="AC77" s="914"/>
      <c r="AD77" s="914"/>
      <c r="AE77" s="870"/>
      <c r="AF77" s="915">
        <v>24</v>
      </c>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3"/>
      <c r="BF77" s="223"/>
      <c r="BG77" s="223"/>
      <c r="BH77" s="223"/>
      <c r="BI77" s="223"/>
      <c r="BJ77" s="223"/>
      <c r="BK77" s="223"/>
      <c r="BL77" s="223"/>
      <c r="BM77" s="223"/>
      <c r="BN77" s="223"/>
      <c r="BO77" s="223"/>
      <c r="BP77" s="223"/>
      <c r="BQ77" s="220">
        <v>71</v>
      </c>
      <c r="BR77" s="225"/>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25">
      <c r="A78" s="220">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3"/>
      <c r="BF78" s="223"/>
      <c r="BG78" s="223"/>
      <c r="BH78" s="223"/>
      <c r="BI78" s="223"/>
      <c r="BJ78" s="212"/>
      <c r="BK78" s="212"/>
      <c r="BL78" s="212"/>
      <c r="BM78" s="212"/>
      <c r="BN78" s="212"/>
      <c r="BO78" s="223"/>
      <c r="BP78" s="223"/>
      <c r="BQ78" s="220">
        <v>72</v>
      </c>
      <c r="BR78" s="225"/>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25">
      <c r="A79" s="220">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3"/>
      <c r="BF79" s="223"/>
      <c r="BG79" s="223"/>
      <c r="BH79" s="223"/>
      <c r="BI79" s="223"/>
      <c r="BJ79" s="212"/>
      <c r="BK79" s="212"/>
      <c r="BL79" s="212"/>
      <c r="BM79" s="212"/>
      <c r="BN79" s="212"/>
      <c r="BO79" s="223"/>
      <c r="BP79" s="223"/>
      <c r="BQ79" s="220">
        <v>73</v>
      </c>
      <c r="BR79" s="225"/>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25">
      <c r="A80" s="220">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3"/>
      <c r="BF80" s="223"/>
      <c r="BG80" s="223"/>
      <c r="BH80" s="223"/>
      <c r="BI80" s="223"/>
      <c r="BJ80" s="223"/>
      <c r="BK80" s="223"/>
      <c r="BL80" s="223"/>
      <c r="BM80" s="223"/>
      <c r="BN80" s="223"/>
      <c r="BO80" s="223"/>
      <c r="BP80" s="223"/>
      <c r="BQ80" s="220">
        <v>74</v>
      </c>
      <c r="BR80" s="225"/>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25">
      <c r="A81" s="220">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3"/>
      <c r="BF81" s="223"/>
      <c r="BG81" s="223"/>
      <c r="BH81" s="223"/>
      <c r="BI81" s="223"/>
      <c r="BJ81" s="223"/>
      <c r="BK81" s="223"/>
      <c r="BL81" s="223"/>
      <c r="BM81" s="223"/>
      <c r="BN81" s="223"/>
      <c r="BO81" s="223"/>
      <c r="BP81" s="223"/>
      <c r="BQ81" s="220">
        <v>75</v>
      </c>
      <c r="BR81" s="225"/>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25">
      <c r="A82" s="220">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3"/>
      <c r="BF82" s="223"/>
      <c r="BG82" s="223"/>
      <c r="BH82" s="223"/>
      <c r="BI82" s="223"/>
      <c r="BJ82" s="223"/>
      <c r="BK82" s="223"/>
      <c r="BL82" s="223"/>
      <c r="BM82" s="223"/>
      <c r="BN82" s="223"/>
      <c r="BO82" s="223"/>
      <c r="BP82" s="223"/>
      <c r="BQ82" s="220">
        <v>76</v>
      </c>
      <c r="BR82" s="225"/>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25">
      <c r="A83" s="220">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3"/>
      <c r="BF83" s="223"/>
      <c r="BG83" s="223"/>
      <c r="BH83" s="223"/>
      <c r="BI83" s="223"/>
      <c r="BJ83" s="223"/>
      <c r="BK83" s="223"/>
      <c r="BL83" s="223"/>
      <c r="BM83" s="223"/>
      <c r="BN83" s="223"/>
      <c r="BO83" s="223"/>
      <c r="BP83" s="223"/>
      <c r="BQ83" s="220">
        <v>77</v>
      </c>
      <c r="BR83" s="225"/>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25">
      <c r="A84" s="220">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3"/>
      <c r="BF84" s="223"/>
      <c r="BG84" s="223"/>
      <c r="BH84" s="223"/>
      <c r="BI84" s="223"/>
      <c r="BJ84" s="223"/>
      <c r="BK84" s="223"/>
      <c r="BL84" s="223"/>
      <c r="BM84" s="223"/>
      <c r="BN84" s="223"/>
      <c r="BO84" s="223"/>
      <c r="BP84" s="223"/>
      <c r="BQ84" s="220">
        <v>78</v>
      </c>
      <c r="BR84" s="225"/>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25">
      <c r="A85" s="220">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3"/>
      <c r="BF85" s="223"/>
      <c r="BG85" s="223"/>
      <c r="BH85" s="223"/>
      <c r="BI85" s="223"/>
      <c r="BJ85" s="223"/>
      <c r="BK85" s="223"/>
      <c r="BL85" s="223"/>
      <c r="BM85" s="223"/>
      <c r="BN85" s="223"/>
      <c r="BO85" s="223"/>
      <c r="BP85" s="223"/>
      <c r="BQ85" s="220">
        <v>79</v>
      </c>
      <c r="BR85" s="225"/>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25">
      <c r="A86" s="220">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3"/>
      <c r="BF86" s="223"/>
      <c r="BG86" s="223"/>
      <c r="BH86" s="223"/>
      <c r="BI86" s="223"/>
      <c r="BJ86" s="223"/>
      <c r="BK86" s="223"/>
      <c r="BL86" s="223"/>
      <c r="BM86" s="223"/>
      <c r="BN86" s="223"/>
      <c r="BO86" s="223"/>
      <c r="BP86" s="223"/>
      <c r="BQ86" s="220">
        <v>80</v>
      </c>
      <c r="BR86" s="225"/>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25">
      <c r="A87" s="226">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3"/>
      <c r="BF87" s="223"/>
      <c r="BG87" s="223"/>
      <c r="BH87" s="223"/>
      <c r="BI87" s="223"/>
      <c r="BJ87" s="223"/>
      <c r="BK87" s="223"/>
      <c r="BL87" s="223"/>
      <c r="BM87" s="223"/>
      <c r="BN87" s="223"/>
      <c r="BO87" s="223"/>
      <c r="BP87" s="223"/>
      <c r="BQ87" s="220">
        <v>81</v>
      </c>
      <c r="BR87" s="225"/>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3">
      <c r="A88" s="222" t="s">
        <v>378</v>
      </c>
      <c r="B88" s="824" t="s">
        <v>397</v>
      </c>
      <c r="C88" s="825"/>
      <c r="D88" s="825"/>
      <c r="E88" s="825"/>
      <c r="F88" s="825"/>
      <c r="G88" s="825"/>
      <c r="H88" s="825"/>
      <c r="I88" s="825"/>
      <c r="J88" s="825"/>
      <c r="K88" s="825"/>
      <c r="L88" s="825"/>
      <c r="M88" s="825"/>
      <c r="N88" s="825"/>
      <c r="O88" s="825"/>
      <c r="P88" s="826"/>
      <c r="Q88" s="876"/>
      <c r="R88" s="877"/>
      <c r="S88" s="877"/>
      <c r="T88" s="877"/>
      <c r="U88" s="877"/>
      <c r="V88" s="877"/>
      <c r="W88" s="877"/>
      <c r="X88" s="877"/>
      <c r="Y88" s="877"/>
      <c r="Z88" s="877"/>
      <c r="AA88" s="877"/>
      <c r="AB88" s="877"/>
      <c r="AC88" s="877"/>
      <c r="AD88" s="877"/>
      <c r="AE88" s="877"/>
      <c r="AF88" s="880">
        <v>5422</v>
      </c>
      <c r="AG88" s="880"/>
      <c r="AH88" s="880"/>
      <c r="AI88" s="880"/>
      <c r="AJ88" s="880"/>
      <c r="AK88" s="877"/>
      <c r="AL88" s="877"/>
      <c r="AM88" s="877"/>
      <c r="AN88" s="877"/>
      <c r="AO88" s="877"/>
      <c r="AP88" s="880">
        <v>11084</v>
      </c>
      <c r="AQ88" s="880"/>
      <c r="AR88" s="880"/>
      <c r="AS88" s="880"/>
      <c r="AT88" s="880"/>
      <c r="AU88" s="880">
        <v>392</v>
      </c>
      <c r="AV88" s="880"/>
      <c r="AW88" s="880"/>
      <c r="AX88" s="880"/>
      <c r="AY88" s="880"/>
      <c r="AZ88" s="885"/>
      <c r="BA88" s="885"/>
      <c r="BB88" s="885"/>
      <c r="BC88" s="885"/>
      <c r="BD88" s="886"/>
      <c r="BE88" s="223"/>
      <c r="BF88" s="223"/>
      <c r="BG88" s="223"/>
      <c r="BH88" s="223"/>
      <c r="BI88" s="223"/>
      <c r="BJ88" s="223"/>
      <c r="BK88" s="223"/>
      <c r="BL88" s="223"/>
      <c r="BM88" s="223"/>
      <c r="BN88" s="223"/>
      <c r="BO88" s="223"/>
      <c r="BP88" s="223"/>
      <c r="BQ88" s="220">
        <v>82</v>
      </c>
      <c r="BR88" s="225"/>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24" t="s">
        <v>398</v>
      </c>
      <c r="BS102" s="825"/>
      <c r="BT102" s="825"/>
      <c r="BU102" s="825"/>
      <c r="BV102" s="825"/>
      <c r="BW102" s="825"/>
      <c r="BX102" s="825"/>
      <c r="BY102" s="825"/>
      <c r="BZ102" s="825"/>
      <c r="CA102" s="825"/>
      <c r="CB102" s="825"/>
      <c r="CC102" s="825"/>
      <c r="CD102" s="825"/>
      <c r="CE102" s="825"/>
      <c r="CF102" s="825"/>
      <c r="CG102" s="826"/>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4"/>
      <c r="DW102" s="825"/>
      <c r="DX102" s="825"/>
      <c r="DY102" s="825"/>
      <c r="DZ102" s="950"/>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399</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400</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3" t="s">
        <v>403</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404</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5">
      <c r="A109" s="948" t="s">
        <v>405</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406</v>
      </c>
      <c r="AB109" s="929"/>
      <c r="AC109" s="929"/>
      <c r="AD109" s="929"/>
      <c r="AE109" s="930"/>
      <c r="AF109" s="928" t="s">
        <v>407</v>
      </c>
      <c r="AG109" s="929"/>
      <c r="AH109" s="929"/>
      <c r="AI109" s="929"/>
      <c r="AJ109" s="930"/>
      <c r="AK109" s="928" t="s">
        <v>295</v>
      </c>
      <c r="AL109" s="929"/>
      <c r="AM109" s="929"/>
      <c r="AN109" s="929"/>
      <c r="AO109" s="930"/>
      <c r="AP109" s="928" t="s">
        <v>408</v>
      </c>
      <c r="AQ109" s="929"/>
      <c r="AR109" s="929"/>
      <c r="AS109" s="929"/>
      <c r="AT109" s="931"/>
      <c r="AU109" s="948" t="s">
        <v>405</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406</v>
      </c>
      <c r="BR109" s="929"/>
      <c r="BS109" s="929"/>
      <c r="BT109" s="929"/>
      <c r="BU109" s="930"/>
      <c r="BV109" s="928" t="s">
        <v>407</v>
      </c>
      <c r="BW109" s="929"/>
      <c r="BX109" s="929"/>
      <c r="BY109" s="929"/>
      <c r="BZ109" s="930"/>
      <c r="CA109" s="928" t="s">
        <v>295</v>
      </c>
      <c r="CB109" s="929"/>
      <c r="CC109" s="929"/>
      <c r="CD109" s="929"/>
      <c r="CE109" s="930"/>
      <c r="CF109" s="949" t="s">
        <v>408</v>
      </c>
      <c r="CG109" s="949"/>
      <c r="CH109" s="949"/>
      <c r="CI109" s="949"/>
      <c r="CJ109" s="949"/>
      <c r="CK109" s="928" t="s">
        <v>409</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406</v>
      </c>
      <c r="DH109" s="929"/>
      <c r="DI109" s="929"/>
      <c r="DJ109" s="929"/>
      <c r="DK109" s="930"/>
      <c r="DL109" s="928" t="s">
        <v>407</v>
      </c>
      <c r="DM109" s="929"/>
      <c r="DN109" s="929"/>
      <c r="DO109" s="929"/>
      <c r="DP109" s="930"/>
      <c r="DQ109" s="928" t="s">
        <v>295</v>
      </c>
      <c r="DR109" s="929"/>
      <c r="DS109" s="929"/>
      <c r="DT109" s="929"/>
      <c r="DU109" s="930"/>
      <c r="DV109" s="928" t="s">
        <v>408</v>
      </c>
      <c r="DW109" s="929"/>
      <c r="DX109" s="929"/>
      <c r="DY109" s="929"/>
      <c r="DZ109" s="931"/>
    </row>
    <row r="110" spans="1:131" s="212" customFormat="1" ht="26.25" customHeight="1" x14ac:dyDescent="0.25">
      <c r="A110" s="932" t="s">
        <v>410</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657723</v>
      </c>
      <c r="AB110" s="936"/>
      <c r="AC110" s="936"/>
      <c r="AD110" s="936"/>
      <c r="AE110" s="937"/>
      <c r="AF110" s="938">
        <v>606106</v>
      </c>
      <c r="AG110" s="936"/>
      <c r="AH110" s="936"/>
      <c r="AI110" s="936"/>
      <c r="AJ110" s="937"/>
      <c r="AK110" s="938">
        <v>594205</v>
      </c>
      <c r="AL110" s="936"/>
      <c r="AM110" s="936"/>
      <c r="AN110" s="936"/>
      <c r="AO110" s="937"/>
      <c r="AP110" s="939">
        <v>26.2</v>
      </c>
      <c r="AQ110" s="940"/>
      <c r="AR110" s="940"/>
      <c r="AS110" s="940"/>
      <c r="AT110" s="941"/>
      <c r="AU110" s="942" t="s">
        <v>69</v>
      </c>
      <c r="AV110" s="943"/>
      <c r="AW110" s="943"/>
      <c r="AX110" s="943"/>
      <c r="AY110" s="943"/>
      <c r="AZ110" s="965" t="s">
        <v>411</v>
      </c>
      <c r="BA110" s="933"/>
      <c r="BB110" s="933"/>
      <c r="BC110" s="933"/>
      <c r="BD110" s="933"/>
      <c r="BE110" s="933"/>
      <c r="BF110" s="933"/>
      <c r="BG110" s="933"/>
      <c r="BH110" s="933"/>
      <c r="BI110" s="933"/>
      <c r="BJ110" s="933"/>
      <c r="BK110" s="933"/>
      <c r="BL110" s="933"/>
      <c r="BM110" s="933"/>
      <c r="BN110" s="933"/>
      <c r="BO110" s="933"/>
      <c r="BP110" s="934"/>
      <c r="BQ110" s="966">
        <v>4785202</v>
      </c>
      <c r="BR110" s="967"/>
      <c r="BS110" s="967"/>
      <c r="BT110" s="967"/>
      <c r="BU110" s="967"/>
      <c r="BV110" s="967">
        <v>4519290</v>
      </c>
      <c r="BW110" s="967"/>
      <c r="BX110" s="967"/>
      <c r="BY110" s="967"/>
      <c r="BZ110" s="967"/>
      <c r="CA110" s="967">
        <v>4249892</v>
      </c>
      <c r="CB110" s="967"/>
      <c r="CC110" s="967"/>
      <c r="CD110" s="967"/>
      <c r="CE110" s="967"/>
      <c r="CF110" s="980">
        <v>187</v>
      </c>
      <c r="CG110" s="981"/>
      <c r="CH110" s="981"/>
      <c r="CI110" s="981"/>
      <c r="CJ110" s="981"/>
      <c r="CK110" s="982" t="s">
        <v>412</v>
      </c>
      <c r="CL110" s="983"/>
      <c r="CM110" s="965" t="s">
        <v>413</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2" customFormat="1" ht="26.25" customHeight="1" x14ac:dyDescent="0.25">
      <c r="A111" s="970" t="s">
        <v>414</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415</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416</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25">
      <c r="A112" s="988" t="s">
        <v>417</v>
      </c>
      <c r="B112" s="989"/>
      <c r="C112" s="959" t="s">
        <v>418</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419</v>
      </c>
      <c r="BA112" s="959"/>
      <c r="BB112" s="959"/>
      <c r="BC112" s="959"/>
      <c r="BD112" s="959"/>
      <c r="BE112" s="959"/>
      <c r="BF112" s="959"/>
      <c r="BG112" s="959"/>
      <c r="BH112" s="959"/>
      <c r="BI112" s="959"/>
      <c r="BJ112" s="959"/>
      <c r="BK112" s="959"/>
      <c r="BL112" s="959"/>
      <c r="BM112" s="959"/>
      <c r="BN112" s="959"/>
      <c r="BO112" s="959"/>
      <c r="BP112" s="960"/>
      <c r="BQ112" s="961" t="s">
        <v>122</v>
      </c>
      <c r="BR112" s="962"/>
      <c r="BS112" s="962"/>
      <c r="BT112" s="962"/>
      <c r="BU112" s="962"/>
      <c r="BV112" s="962" t="s">
        <v>122</v>
      </c>
      <c r="BW112" s="962"/>
      <c r="BX112" s="962"/>
      <c r="BY112" s="962"/>
      <c r="BZ112" s="962"/>
      <c r="CA112" s="962" t="s">
        <v>122</v>
      </c>
      <c r="CB112" s="962"/>
      <c r="CC112" s="962"/>
      <c r="CD112" s="962"/>
      <c r="CE112" s="962"/>
      <c r="CF112" s="956" t="s">
        <v>122</v>
      </c>
      <c r="CG112" s="957"/>
      <c r="CH112" s="957"/>
      <c r="CI112" s="957"/>
      <c r="CJ112" s="957"/>
      <c r="CK112" s="984"/>
      <c r="CL112" s="985"/>
      <c r="CM112" s="958" t="s">
        <v>420</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25">
      <c r="A113" s="990"/>
      <c r="B113" s="991"/>
      <c r="C113" s="959" t="s">
        <v>421</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t="s">
        <v>122</v>
      </c>
      <c r="AB113" s="974"/>
      <c r="AC113" s="974"/>
      <c r="AD113" s="974"/>
      <c r="AE113" s="975"/>
      <c r="AF113" s="976" t="s">
        <v>122</v>
      </c>
      <c r="AG113" s="974"/>
      <c r="AH113" s="974"/>
      <c r="AI113" s="974"/>
      <c r="AJ113" s="975"/>
      <c r="AK113" s="976" t="s">
        <v>122</v>
      </c>
      <c r="AL113" s="974"/>
      <c r="AM113" s="974"/>
      <c r="AN113" s="974"/>
      <c r="AO113" s="975"/>
      <c r="AP113" s="977" t="s">
        <v>122</v>
      </c>
      <c r="AQ113" s="978"/>
      <c r="AR113" s="978"/>
      <c r="AS113" s="978"/>
      <c r="AT113" s="979"/>
      <c r="AU113" s="944"/>
      <c r="AV113" s="945"/>
      <c r="AW113" s="945"/>
      <c r="AX113" s="945"/>
      <c r="AY113" s="945"/>
      <c r="AZ113" s="958" t="s">
        <v>422</v>
      </c>
      <c r="BA113" s="959"/>
      <c r="BB113" s="959"/>
      <c r="BC113" s="959"/>
      <c r="BD113" s="959"/>
      <c r="BE113" s="959"/>
      <c r="BF113" s="959"/>
      <c r="BG113" s="959"/>
      <c r="BH113" s="959"/>
      <c r="BI113" s="959"/>
      <c r="BJ113" s="959"/>
      <c r="BK113" s="959"/>
      <c r="BL113" s="959"/>
      <c r="BM113" s="959"/>
      <c r="BN113" s="959"/>
      <c r="BO113" s="959"/>
      <c r="BP113" s="960"/>
      <c r="BQ113" s="961">
        <v>871536</v>
      </c>
      <c r="BR113" s="962"/>
      <c r="BS113" s="962"/>
      <c r="BT113" s="962"/>
      <c r="BU113" s="962"/>
      <c r="BV113" s="962">
        <v>559435</v>
      </c>
      <c r="BW113" s="962"/>
      <c r="BX113" s="962"/>
      <c r="BY113" s="962"/>
      <c r="BZ113" s="962"/>
      <c r="CA113" s="962">
        <v>392178</v>
      </c>
      <c r="CB113" s="962"/>
      <c r="CC113" s="962"/>
      <c r="CD113" s="962"/>
      <c r="CE113" s="962"/>
      <c r="CF113" s="956">
        <v>17.3</v>
      </c>
      <c r="CG113" s="957"/>
      <c r="CH113" s="957"/>
      <c r="CI113" s="957"/>
      <c r="CJ113" s="957"/>
      <c r="CK113" s="984"/>
      <c r="CL113" s="985"/>
      <c r="CM113" s="958" t="s">
        <v>423</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25">
      <c r="A114" s="990"/>
      <c r="B114" s="991"/>
      <c r="C114" s="959" t="s">
        <v>424</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26665</v>
      </c>
      <c r="AB114" s="995"/>
      <c r="AC114" s="995"/>
      <c r="AD114" s="995"/>
      <c r="AE114" s="996"/>
      <c r="AF114" s="997">
        <v>27604</v>
      </c>
      <c r="AG114" s="995"/>
      <c r="AH114" s="995"/>
      <c r="AI114" s="995"/>
      <c r="AJ114" s="996"/>
      <c r="AK114" s="997">
        <v>28690</v>
      </c>
      <c r="AL114" s="995"/>
      <c r="AM114" s="995"/>
      <c r="AN114" s="995"/>
      <c r="AO114" s="996"/>
      <c r="AP114" s="998">
        <v>1.3</v>
      </c>
      <c r="AQ114" s="999"/>
      <c r="AR114" s="999"/>
      <c r="AS114" s="999"/>
      <c r="AT114" s="1000"/>
      <c r="AU114" s="944"/>
      <c r="AV114" s="945"/>
      <c r="AW114" s="945"/>
      <c r="AX114" s="945"/>
      <c r="AY114" s="945"/>
      <c r="AZ114" s="958" t="s">
        <v>425</v>
      </c>
      <c r="BA114" s="959"/>
      <c r="BB114" s="959"/>
      <c r="BC114" s="959"/>
      <c r="BD114" s="959"/>
      <c r="BE114" s="959"/>
      <c r="BF114" s="959"/>
      <c r="BG114" s="959"/>
      <c r="BH114" s="959"/>
      <c r="BI114" s="959"/>
      <c r="BJ114" s="959"/>
      <c r="BK114" s="959"/>
      <c r="BL114" s="959"/>
      <c r="BM114" s="959"/>
      <c r="BN114" s="959"/>
      <c r="BO114" s="959"/>
      <c r="BP114" s="960"/>
      <c r="BQ114" s="961">
        <v>755710</v>
      </c>
      <c r="BR114" s="962"/>
      <c r="BS114" s="962"/>
      <c r="BT114" s="962"/>
      <c r="BU114" s="962"/>
      <c r="BV114" s="962">
        <v>787934</v>
      </c>
      <c r="BW114" s="962"/>
      <c r="BX114" s="962"/>
      <c r="BY114" s="962"/>
      <c r="BZ114" s="962"/>
      <c r="CA114" s="962">
        <v>800785</v>
      </c>
      <c r="CB114" s="962"/>
      <c r="CC114" s="962"/>
      <c r="CD114" s="962"/>
      <c r="CE114" s="962"/>
      <c r="CF114" s="956">
        <v>35.200000000000003</v>
      </c>
      <c r="CG114" s="957"/>
      <c r="CH114" s="957"/>
      <c r="CI114" s="957"/>
      <c r="CJ114" s="957"/>
      <c r="CK114" s="984"/>
      <c r="CL114" s="985"/>
      <c r="CM114" s="958" t="s">
        <v>426</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25">
      <c r="A115" s="990"/>
      <c r="B115" s="991"/>
      <c r="C115" s="959" t="s">
        <v>427</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428</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429</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25">
      <c r="A116" s="992"/>
      <c r="B116" s="993"/>
      <c r="C116" s="1001" t="s">
        <v>430</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431</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432</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2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433</v>
      </c>
      <c r="Z117" s="930"/>
      <c r="AA117" s="1014">
        <v>684388</v>
      </c>
      <c r="AB117" s="1015"/>
      <c r="AC117" s="1015"/>
      <c r="AD117" s="1015"/>
      <c r="AE117" s="1016"/>
      <c r="AF117" s="1017">
        <v>633710</v>
      </c>
      <c r="AG117" s="1015"/>
      <c r="AH117" s="1015"/>
      <c r="AI117" s="1015"/>
      <c r="AJ117" s="1016"/>
      <c r="AK117" s="1017">
        <v>622895</v>
      </c>
      <c r="AL117" s="1015"/>
      <c r="AM117" s="1015"/>
      <c r="AN117" s="1015"/>
      <c r="AO117" s="1016"/>
      <c r="AP117" s="1018"/>
      <c r="AQ117" s="1019"/>
      <c r="AR117" s="1019"/>
      <c r="AS117" s="1019"/>
      <c r="AT117" s="1020"/>
      <c r="AU117" s="944"/>
      <c r="AV117" s="945"/>
      <c r="AW117" s="945"/>
      <c r="AX117" s="945"/>
      <c r="AY117" s="945"/>
      <c r="AZ117" s="1010" t="s">
        <v>434</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435</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25">
      <c r="A118" s="948" t="s">
        <v>409</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406</v>
      </c>
      <c r="AB118" s="929"/>
      <c r="AC118" s="929"/>
      <c r="AD118" s="929"/>
      <c r="AE118" s="930"/>
      <c r="AF118" s="928" t="s">
        <v>407</v>
      </c>
      <c r="AG118" s="929"/>
      <c r="AH118" s="929"/>
      <c r="AI118" s="929"/>
      <c r="AJ118" s="930"/>
      <c r="AK118" s="928" t="s">
        <v>295</v>
      </c>
      <c r="AL118" s="929"/>
      <c r="AM118" s="929"/>
      <c r="AN118" s="929"/>
      <c r="AO118" s="930"/>
      <c r="AP118" s="1006" t="s">
        <v>408</v>
      </c>
      <c r="AQ118" s="1007"/>
      <c r="AR118" s="1007"/>
      <c r="AS118" s="1007"/>
      <c r="AT118" s="1008"/>
      <c r="AU118" s="944"/>
      <c r="AV118" s="945"/>
      <c r="AW118" s="945"/>
      <c r="AX118" s="945"/>
      <c r="AY118" s="945"/>
      <c r="AZ118" s="1009" t="s">
        <v>436</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437</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25">
      <c r="A119" s="1092" t="s">
        <v>412</v>
      </c>
      <c r="B119" s="983"/>
      <c r="C119" s="965" t="s">
        <v>413</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3" t="s">
        <v>178</v>
      </c>
      <c r="BA119" s="233"/>
      <c r="BB119" s="233"/>
      <c r="BC119" s="233"/>
      <c r="BD119" s="233"/>
      <c r="BE119" s="233"/>
      <c r="BF119" s="233"/>
      <c r="BG119" s="233"/>
      <c r="BH119" s="233"/>
      <c r="BI119" s="233"/>
      <c r="BJ119" s="233"/>
      <c r="BK119" s="233"/>
      <c r="BL119" s="233"/>
      <c r="BM119" s="233"/>
      <c r="BN119" s="233"/>
      <c r="BO119" s="1013" t="s">
        <v>438</v>
      </c>
      <c r="BP119" s="1041"/>
      <c r="BQ119" s="1035">
        <v>6412448</v>
      </c>
      <c r="BR119" s="1036"/>
      <c r="BS119" s="1036"/>
      <c r="BT119" s="1036"/>
      <c r="BU119" s="1036"/>
      <c r="BV119" s="1036">
        <v>5866659</v>
      </c>
      <c r="BW119" s="1036"/>
      <c r="BX119" s="1036"/>
      <c r="BY119" s="1036"/>
      <c r="BZ119" s="1036"/>
      <c r="CA119" s="1036">
        <v>5442855</v>
      </c>
      <c r="CB119" s="1036"/>
      <c r="CC119" s="1036"/>
      <c r="CD119" s="1036"/>
      <c r="CE119" s="1036"/>
      <c r="CF119" s="1037"/>
      <c r="CG119" s="1038"/>
      <c r="CH119" s="1038"/>
      <c r="CI119" s="1038"/>
      <c r="CJ119" s="1039"/>
      <c r="CK119" s="986"/>
      <c r="CL119" s="987"/>
      <c r="CM119" s="1009" t="s">
        <v>439</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25">
      <c r="A120" s="1093"/>
      <c r="B120" s="985"/>
      <c r="C120" s="958" t="s">
        <v>416</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440</v>
      </c>
      <c r="AV120" s="1028"/>
      <c r="AW120" s="1028"/>
      <c r="AX120" s="1028"/>
      <c r="AY120" s="1029"/>
      <c r="AZ120" s="965" t="s">
        <v>441</v>
      </c>
      <c r="BA120" s="933"/>
      <c r="BB120" s="933"/>
      <c r="BC120" s="933"/>
      <c r="BD120" s="933"/>
      <c r="BE120" s="933"/>
      <c r="BF120" s="933"/>
      <c r="BG120" s="933"/>
      <c r="BH120" s="933"/>
      <c r="BI120" s="933"/>
      <c r="BJ120" s="933"/>
      <c r="BK120" s="933"/>
      <c r="BL120" s="933"/>
      <c r="BM120" s="933"/>
      <c r="BN120" s="933"/>
      <c r="BO120" s="933"/>
      <c r="BP120" s="934"/>
      <c r="BQ120" s="966">
        <v>4610583</v>
      </c>
      <c r="BR120" s="967"/>
      <c r="BS120" s="967"/>
      <c r="BT120" s="967"/>
      <c r="BU120" s="967"/>
      <c r="BV120" s="967">
        <v>5009685</v>
      </c>
      <c r="BW120" s="967"/>
      <c r="BX120" s="967"/>
      <c r="BY120" s="967"/>
      <c r="BZ120" s="967"/>
      <c r="CA120" s="967">
        <v>5038495</v>
      </c>
      <c r="CB120" s="967"/>
      <c r="CC120" s="967"/>
      <c r="CD120" s="967"/>
      <c r="CE120" s="967"/>
      <c r="CF120" s="980">
        <v>221.8</v>
      </c>
      <c r="CG120" s="981"/>
      <c r="CH120" s="981"/>
      <c r="CI120" s="981"/>
      <c r="CJ120" s="981"/>
      <c r="CK120" s="1042" t="s">
        <v>442</v>
      </c>
      <c r="CL120" s="1043"/>
      <c r="CM120" s="1043"/>
      <c r="CN120" s="1043"/>
      <c r="CO120" s="1044"/>
      <c r="CP120" s="1050"/>
      <c r="CQ120" s="1051"/>
      <c r="CR120" s="1051"/>
      <c r="CS120" s="1051"/>
      <c r="CT120" s="1051"/>
      <c r="CU120" s="1051"/>
      <c r="CV120" s="1051"/>
      <c r="CW120" s="1051"/>
      <c r="CX120" s="1051"/>
      <c r="CY120" s="1051"/>
      <c r="CZ120" s="1051"/>
      <c r="DA120" s="1051"/>
      <c r="DB120" s="1051"/>
      <c r="DC120" s="1051"/>
      <c r="DD120" s="1051"/>
      <c r="DE120" s="1051"/>
      <c r="DF120" s="1052"/>
      <c r="DG120" s="966"/>
      <c r="DH120" s="967"/>
      <c r="DI120" s="967"/>
      <c r="DJ120" s="967"/>
      <c r="DK120" s="967"/>
      <c r="DL120" s="967"/>
      <c r="DM120" s="967"/>
      <c r="DN120" s="967"/>
      <c r="DO120" s="967"/>
      <c r="DP120" s="967"/>
      <c r="DQ120" s="967"/>
      <c r="DR120" s="967"/>
      <c r="DS120" s="967"/>
      <c r="DT120" s="967"/>
      <c r="DU120" s="967"/>
      <c r="DV120" s="968"/>
      <c r="DW120" s="968"/>
      <c r="DX120" s="968"/>
      <c r="DY120" s="968"/>
      <c r="DZ120" s="969"/>
    </row>
    <row r="121" spans="1:130" s="212" customFormat="1" ht="26.25" customHeight="1" x14ac:dyDescent="0.25">
      <c r="A121" s="1093"/>
      <c r="B121" s="985"/>
      <c r="C121" s="1010" t="s">
        <v>443</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444</v>
      </c>
      <c r="BA121" s="959"/>
      <c r="BB121" s="959"/>
      <c r="BC121" s="959"/>
      <c r="BD121" s="959"/>
      <c r="BE121" s="959"/>
      <c r="BF121" s="959"/>
      <c r="BG121" s="959"/>
      <c r="BH121" s="959"/>
      <c r="BI121" s="959"/>
      <c r="BJ121" s="959"/>
      <c r="BK121" s="959"/>
      <c r="BL121" s="959"/>
      <c r="BM121" s="959"/>
      <c r="BN121" s="959"/>
      <c r="BO121" s="959"/>
      <c r="BP121" s="960"/>
      <c r="BQ121" s="961">
        <v>27698</v>
      </c>
      <c r="BR121" s="962"/>
      <c r="BS121" s="962"/>
      <c r="BT121" s="962"/>
      <c r="BU121" s="962"/>
      <c r="BV121" s="962">
        <v>18880</v>
      </c>
      <c r="BW121" s="962"/>
      <c r="BX121" s="962"/>
      <c r="BY121" s="962"/>
      <c r="BZ121" s="962"/>
      <c r="CA121" s="962">
        <v>14044</v>
      </c>
      <c r="CB121" s="962"/>
      <c r="CC121" s="962"/>
      <c r="CD121" s="962"/>
      <c r="CE121" s="962"/>
      <c r="CF121" s="956">
        <v>0.6</v>
      </c>
      <c r="CG121" s="957"/>
      <c r="CH121" s="957"/>
      <c r="CI121" s="957"/>
      <c r="CJ121" s="957"/>
      <c r="CK121" s="1045"/>
      <c r="CL121" s="1046"/>
      <c r="CM121" s="1046"/>
      <c r="CN121" s="1046"/>
      <c r="CO121" s="1047"/>
      <c r="CP121" s="1055"/>
      <c r="CQ121" s="1056"/>
      <c r="CR121" s="1056"/>
      <c r="CS121" s="1056"/>
      <c r="CT121" s="1056"/>
      <c r="CU121" s="1056"/>
      <c r="CV121" s="1056"/>
      <c r="CW121" s="1056"/>
      <c r="CX121" s="1056"/>
      <c r="CY121" s="1056"/>
      <c r="CZ121" s="1056"/>
      <c r="DA121" s="1056"/>
      <c r="DB121" s="1056"/>
      <c r="DC121" s="1056"/>
      <c r="DD121" s="1056"/>
      <c r="DE121" s="1056"/>
      <c r="DF121" s="1057"/>
      <c r="DG121" s="961"/>
      <c r="DH121" s="962"/>
      <c r="DI121" s="962"/>
      <c r="DJ121" s="962"/>
      <c r="DK121" s="962"/>
      <c r="DL121" s="962"/>
      <c r="DM121" s="962"/>
      <c r="DN121" s="962"/>
      <c r="DO121" s="962"/>
      <c r="DP121" s="962"/>
      <c r="DQ121" s="962"/>
      <c r="DR121" s="962"/>
      <c r="DS121" s="962"/>
      <c r="DT121" s="962"/>
      <c r="DU121" s="962"/>
      <c r="DV121" s="963"/>
      <c r="DW121" s="963"/>
      <c r="DX121" s="963"/>
      <c r="DY121" s="963"/>
      <c r="DZ121" s="964"/>
    </row>
    <row r="122" spans="1:130" s="212" customFormat="1" ht="26.25" customHeight="1" x14ac:dyDescent="0.25">
      <c r="A122" s="1093"/>
      <c r="B122" s="985"/>
      <c r="C122" s="958" t="s">
        <v>426</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445</v>
      </c>
      <c r="BA122" s="1001"/>
      <c r="BB122" s="1001"/>
      <c r="BC122" s="1001"/>
      <c r="BD122" s="1001"/>
      <c r="BE122" s="1001"/>
      <c r="BF122" s="1001"/>
      <c r="BG122" s="1001"/>
      <c r="BH122" s="1001"/>
      <c r="BI122" s="1001"/>
      <c r="BJ122" s="1001"/>
      <c r="BK122" s="1001"/>
      <c r="BL122" s="1001"/>
      <c r="BM122" s="1001"/>
      <c r="BN122" s="1001"/>
      <c r="BO122" s="1001"/>
      <c r="BP122" s="1002"/>
      <c r="BQ122" s="1035">
        <v>3722468</v>
      </c>
      <c r="BR122" s="1036"/>
      <c r="BS122" s="1036"/>
      <c r="BT122" s="1036"/>
      <c r="BU122" s="1036"/>
      <c r="BV122" s="1036">
        <v>3500708</v>
      </c>
      <c r="BW122" s="1036"/>
      <c r="BX122" s="1036"/>
      <c r="BY122" s="1036"/>
      <c r="BZ122" s="1036"/>
      <c r="CA122" s="1036">
        <v>3284814</v>
      </c>
      <c r="CB122" s="1036"/>
      <c r="CC122" s="1036"/>
      <c r="CD122" s="1036"/>
      <c r="CE122" s="1036"/>
      <c r="CF122" s="1053">
        <v>144.6</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12" customFormat="1" ht="26.25" customHeight="1" x14ac:dyDescent="0.25">
      <c r="A123" s="1093"/>
      <c r="B123" s="985"/>
      <c r="C123" s="958" t="s">
        <v>432</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3" t="s">
        <v>178</v>
      </c>
      <c r="BA123" s="233"/>
      <c r="BB123" s="233"/>
      <c r="BC123" s="233"/>
      <c r="BD123" s="233"/>
      <c r="BE123" s="233"/>
      <c r="BF123" s="233"/>
      <c r="BG123" s="233"/>
      <c r="BH123" s="233"/>
      <c r="BI123" s="233"/>
      <c r="BJ123" s="233"/>
      <c r="BK123" s="233"/>
      <c r="BL123" s="233"/>
      <c r="BM123" s="233"/>
      <c r="BN123" s="233"/>
      <c r="BO123" s="1013" t="s">
        <v>446</v>
      </c>
      <c r="BP123" s="1041"/>
      <c r="BQ123" s="1099">
        <v>8360749</v>
      </c>
      <c r="BR123" s="1100"/>
      <c r="BS123" s="1100"/>
      <c r="BT123" s="1100"/>
      <c r="BU123" s="1100"/>
      <c r="BV123" s="1100">
        <v>8529273</v>
      </c>
      <c r="BW123" s="1100"/>
      <c r="BX123" s="1100"/>
      <c r="BY123" s="1100"/>
      <c r="BZ123" s="1100"/>
      <c r="CA123" s="1100">
        <v>8337353</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2" customFormat="1" ht="26.25" customHeight="1" thickBot="1" x14ac:dyDescent="0.3">
      <c r="A124" s="1093"/>
      <c r="B124" s="985"/>
      <c r="C124" s="958" t="s">
        <v>435</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447</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c r="CQ124" s="1056"/>
      <c r="CR124" s="1056"/>
      <c r="CS124" s="1056"/>
      <c r="CT124" s="1056"/>
      <c r="CU124" s="1056"/>
      <c r="CV124" s="1056"/>
      <c r="CW124" s="1056"/>
      <c r="CX124" s="1056"/>
      <c r="CY124" s="1056"/>
      <c r="CZ124" s="1056"/>
      <c r="DA124" s="1056"/>
      <c r="DB124" s="1056"/>
      <c r="DC124" s="1056"/>
      <c r="DD124" s="1056"/>
      <c r="DE124" s="1056"/>
      <c r="DF124" s="1057"/>
      <c r="DG124" s="1040"/>
      <c r="DH124" s="1022"/>
      <c r="DI124" s="1022"/>
      <c r="DJ124" s="1022"/>
      <c r="DK124" s="1023"/>
      <c r="DL124" s="1021"/>
      <c r="DM124" s="1022"/>
      <c r="DN124" s="1022"/>
      <c r="DO124" s="1022"/>
      <c r="DP124" s="1023"/>
      <c r="DQ124" s="1021"/>
      <c r="DR124" s="1022"/>
      <c r="DS124" s="1022"/>
      <c r="DT124" s="1022"/>
      <c r="DU124" s="1023"/>
      <c r="DV124" s="1024"/>
      <c r="DW124" s="1025"/>
      <c r="DX124" s="1025"/>
      <c r="DY124" s="1025"/>
      <c r="DZ124" s="1026"/>
    </row>
    <row r="125" spans="1:130" s="212" customFormat="1" ht="26.25" customHeight="1" x14ac:dyDescent="0.25">
      <c r="A125" s="1093"/>
      <c r="B125" s="985"/>
      <c r="C125" s="958" t="s">
        <v>437</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448</v>
      </c>
      <c r="CL125" s="1043"/>
      <c r="CM125" s="1043"/>
      <c r="CN125" s="1043"/>
      <c r="CO125" s="1044"/>
      <c r="CP125" s="965" t="s">
        <v>449</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3">
      <c r="A126" s="1093"/>
      <c r="B126" s="985"/>
      <c r="C126" s="958" t="s">
        <v>439</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450</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25">
      <c r="A127" s="1094"/>
      <c r="B127" s="987"/>
      <c r="C127" s="1009" t="s">
        <v>451</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452</v>
      </c>
      <c r="AY127" s="1068"/>
      <c r="AZ127" s="1068"/>
      <c r="BA127" s="1068"/>
      <c r="BB127" s="1068"/>
      <c r="BC127" s="1068"/>
      <c r="BD127" s="1068"/>
      <c r="BE127" s="1069"/>
      <c r="BF127" s="1070" t="s">
        <v>453</v>
      </c>
      <c r="BG127" s="1068"/>
      <c r="BH127" s="1068"/>
      <c r="BI127" s="1068"/>
      <c r="BJ127" s="1068"/>
      <c r="BK127" s="1068"/>
      <c r="BL127" s="1069"/>
      <c r="BM127" s="1070" t="s">
        <v>454</v>
      </c>
      <c r="BN127" s="1068"/>
      <c r="BO127" s="1068"/>
      <c r="BP127" s="1068"/>
      <c r="BQ127" s="1068"/>
      <c r="BR127" s="1068"/>
      <c r="BS127" s="1069"/>
      <c r="BT127" s="1070" t="s">
        <v>455</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456</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3">
      <c r="A128" s="1077" t="s">
        <v>457</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458</v>
      </c>
      <c r="X128" s="1079"/>
      <c r="Y128" s="1079"/>
      <c r="Z128" s="1080"/>
      <c r="AA128" s="1081">
        <v>5509</v>
      </c>
      <c r="AB128" s="1082"/>
      <c r="AC128" s="1082"/>
      <c r="AD128" s="1082"/>
      <c r="AE128" s="1083"/>
      <c r="AF128" s="1084">
        <v>5227</v>
      </c>
      <c r="AG128" s="1082"/>
      <c r="AH128" s="1082"/>
      <c r="AI128" s="1082"/>
      <c r="AJ128" s="1083"/>
      <c r="AK128" s="1084">
        <v>5363</v>
      </c>
      <c r="AL128" s="1082"/>
      <c r="AM128" s="1082"/>
      <c r="AN128" s="1082"/>
      <c r="AO128" s="1083"/>
      <c r="AP128" s="1085"/>
      <c r="AQ128" s="1086"/>
      <c r="AR128" s="1086"/>
      <c r="AS128" s="1086"/>
      <c r="AT128" s="1087"/>
      <c r="AU128" s="214"/>
      <c r="AV128" s="214"/>
      <c r="AW128" s="214"/>
      <c r="AX128" s="932" t="s">
        <v>459</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460</v>
      </c>
      <c r="CQ128" s="761"/>
      <c r="CR128" s="761"/>
      <c r="CS128" s="761"/>
      <c r="CT128" s="761"/>
      <c r="CU128" s="761"/>
      <c r="CV128" s="761"/>
      <c r="CW128" s="761"/>
      <c r="CX128" s="761"/>
      <c r="CY128" s="761"/>
      <c r="CZ128" s="761"/>
      <c r="DA128" s="761"/>
      <c r="DB128" s="761"/>
      <c r="DC128" s="761"/>
      <c r="DD128" s="761"/>
      <c r="DE128" s="761"/>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2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461</v>
      </c>
      <c r="X129" s="1107"/>
      <c r="Y129" s="1107"/>
      <c r="Z129" s="1108"/>
      <c r="AA129" s="994">
        <v>2690134</v>
      </c>
      <c r="AB129" s="995"/>
      <c r="AC129" s="995"/>
      <c r="AD129" s="995"/>
      <c r="AE129" s="996"/>
      <c r="AF129" s="997">
        <v>2679985</v>
      </c>
      <c r="AG129" s="995"/>
      <c r="AH129" s="995"/>
      <c r="AI129" s="995"/>
      <c r="AJ129" s="996"/>
      <c r="AK129" s="997">
        <v>2738353</v>
      </c>
      <c r="AL129" s="995"/>
      <c r="AM129" s="995"/>
      <c r="AN129" s="995"/>
      <c r="AO129" s="996"/>
      <c r="AP129" s="1109"/>
      <c r="AQ129" s="1110"/>
      <c r="AR129" s="1110"/>
      <c r="AS129" s="1110"/>
      <c r="AT129" s="1111"/>
      <c r="AU129" s="215"/>
      <c r="AV129" s="215"/>
      <c r="AW129" s="215"/>
      <c r="AX129" s="1101" t="s">
        <v>462</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70" t="s">
        <v>463</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464</v>
      </c>
      <c r="X130" s="1107"/>
      <c r="Y130" s="1107"/>
      <c r="Z130" s="1108"/>
      <c r="AA130" s="994">
        <v>521455</v>
      </c>
      <c r="AB130" s="995"/>
      <c r="AC130" s="995"/>
      <c r="AD130" s="995"/>
      <c r="AE130" s="996"/>
      <c r="AF130" s="997">
        <v>453190</v>
      </c>
      <c r="AG130" s="995"/>
      <c r="AH130" s="995"/>
      <c r="AI130" s="995"/>
      <c r="AJ130" s="996"/>
      <c r="AK130" s="997">
        <v>466289</v>
      </c>
      <c r="AL130" s="995"/>
      <c r="AM130" s="995"/>
      <c r="AN130" s="995"/>
      <c r="AO130" s="996"/>
      <c r="AP130" s="1109"/>
      <c r="AQ130" s="1110"/>
      <c r="AR130" s="1110"/>
      <c r="AS130" s="1110"/>
      <c r="AT130" s="1111"/>
      <c r="AU130" s="215"/>
      <c r="AV130" s="215"/>
      <c r="AW130" s="215"/>
      <c r="AX130" s="1101" t="s">
        <v>465</v>
      </c>
      <c r="AY130" s="959"/>
      <c r="AZ130" s="959"/>
      <c r="BA130" s="959"/>
      <c r="BB130" s="959"/>
      <c r="BC130" s="959"/>
      <c r="BD130" s="959"/>
      <c r="BE130" s="960"/>
      <c r="BF130" s="1137">
        <v>7.2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466</v>
      </c>
      <c r="X131" s="1144"/>
      <c r="Y131" s="1144"/>
      <c r="Z131" s="1145"/>
      <c r="AA131" s="1040">
        <v>2168679</v>
      </c>
      <c r="AB131" s="1022"/>
      <c r="AC131" s="1022"/>
      <c r="AD131" s="1022"/>
      <c r="AE131" s="1023"/>
      <c r="AF131" s="1021">
        <v>2226795</v>
      </c>
      <c r="AG131" s="1022"/>
      <c r="AH131" s="1022"/>
      <c r="AI131" s="1022"/>
      <c r="AJ131" s="1023"/>
      <c r="AK131" s="1021">
        <v>2272064</v>
      </c>
      <c r="AL131" s="1022"/>
      <c r="AM131" s="1022"/>
      <c r="AN131" s="1022"/>
      <c r="AO131" s="1023"/>
      <c r="AP131" s="1146"/>
      <c r="AQ131" s="1147"/>
      <c r="AR131" s="1147"/>
      <c r="AS131" s="1147"/>
      <c r="AT131" s="1148"/>
      <c r="AU131" s="215"/>
      <c r="AV131" s="215"/>
      <c r="AW131" s="215"/>
      <c r="AX131" s="1119" t="s">
        <v>467</v>
      </c>
      <c r="AY131" s="761"/>
      <c r="AZ131" s="761"/>
      <c r="BA131" s="761"/>
      <c r="BB131" s="761"/>
      <c r="BC131" s="761"/>
      <c r="BD131" s="761"/>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26" t="s">
        <v>468</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469</v>
      </c>
      <c r="W132" s="1130"/>
      <c r="X132" s="1130"/>
      <c r="Y132" s="1130"/>
      <c r="Z132" s="1131"/>
      <c r="AA132" s="1132">
        <v>7.2589811590000002</v>
      </c>
      <c r="AB132" s="1133"/>
      <c r="AC132" s="1133"/>
      <c r="AD132" s="1133"/>
      <c r="AE132" s="1134"/>
      <c r="AF132" s="1135">
        <v>7.8719864199999998</v>
      </c>
      <c r="AG132" s="1133"/>
      <c r="AH132" s="1133"/>
      <c r="AI132" s="1133"/>
      <c r="AJ132" s="1134"/>
      <c r="AK132" s="1135">
        <v>6.656634672</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470</v>
      </c>
      <c r="W133" s="1113"/>
      <c r="X133" s="1113"/>
      <c r="Y133" s="1113"/>
      <c r="Z133" s="1114"/>
      <c r="AA133" s="1115">
        <v>7.5</v>
      </c>
      <c r="AB133" s="1116"/>
      <c r="AC133" s="1116"/>
      <c r="AD133" s="1116"/>
      <c r="AE133" s="1117"/>
      <c r="AF133" s="1115">
        <v>7.6</v>
      </c>
      <c r="AG133" s="1116"/>
      <c r="AH133" s="1116"/>
      <c r="AI133" s="1116"/>
      <c r="AJ133" s="1117"/>
      <c r="AK133" s="1115">
        <v>7.2</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zhKz2JY0LRtkB02xpy04XHasoqiHzJQhVP+6RJlNi4FyODK52Pgx4thxRvHN17Sfi3f9U/b4RGITJYn6rStNA==" saltValue="m+aDOp0ZmJODUkQrHsQPM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471</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11xoAaUwhwNa4qClWdXEm+94zwgBwWKHPkIpaYeezcpAHOYc04MVfCLNOE4Bgp4qzd6O7bVMAtx8QIS2oEmu3g==" saltValue="VuWfLVtEaTW2D0qB6PIH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jMy9lPydZO76OU5ASN1wzklF9cJQZaxnbGsSxwNw5NhjDs+A2VxwrgWnK6mBIZGGswRetewNxZ1PyQLC49APLQ==" saltValue="Nv4olk16oG3wM40hsbjWmg=="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473</v>
      </c>
      <c r="AL6" s="248"/>
      <c r="AM6" s="248"/>
      <c r="AN6" s="248"/>
    </row>
    <row r="7" spans="1:46" ht="13.5" customHeight="1" x14ac:dyDescent="0.25">
      <c r="A7" s="247"/>
      <c r="AK7" s="250"/>
      <c r="AL7" s="251"/>
      <c r="AM7" s="251"/>
      <c r="AN7" s="252"/>
      <c r="AO7" s="1150" t="s">
        <v>474</v>
      </c>
      <c r="AP7" s="253"/>
      <c r="AQ7" s="254" t="s">
        <v>475</v>
      </c>
      <c r="AR7" s="255"/>
    </row>
    <row r="8" spans="1:46" ht="12.75" x14ac:dyDescent="0.25">
      <c r="A8" s="247"/>
      <c r="AK8" s="256"/>
      <c r="AL8" s="257"/>
      <c r="AM8" s="257"/>
      <c r="AN8" s="258"/>
      <c r="AO8" s="1151"/>
      <c r="AP8" s="259" t="s">
        <v>476</v>
      </c>
      <c r="AQ8" s="260" t="s">
        <v>477</v>
      </c>
      <c r="AR8" s="261" t="s">
        <v>478</v>
      </c>
    </row>
    <row r="9" spans="1:46" ht="12.75" x14ac:dyDescent="0.25">
      <c r="A9" s="247"/>
      <c r="AK9" s="1152" t="s">
        <v>479</v>
      </c>
      <c r="AL9" s="1153"/>
      <c r="AM9" s="1153"/>
      <c r="AN9" s="1154"/>
      <c r="AO9" s="262">
        <v>951478</v>
      </c>
      <c r="AP9" s="262">
        <v>160155</v>
      </c>
      <c r="AQ9" s="263">
        <v>156369</v>
      </c>
      <c r="AR9" s="264">
        <v>2.4</v>
      </c>
    </row>
    <row r="10" spans="1:46" ht="13.5" customHeight="1" x14ac:dyDescent="0.25">
      <c r="A10" s="247"/>
      <c r="AK10" s="1152" t="s">
        <v>480</v>
      </c>
      <c r="AL10" s="1153"/>
      <c r="AM10" s="1153"/>
      <c r="AN10" s="1154"/>
      <c r="AO10" s="265">
        <v>122479</v>
      </c>
      <c r="AP10" s="265">
        <v>20616</v>
      </c>
      <c r="AQ10" s="266">
        <v>21449</v>
      </c>
      <c r="AR10" s="267">
        <v>-3.9</v>
      </c>
    </row>
    <row r="11" spans="1:46" ht="13.5" customHeight="1" x14ac:dyDescent="0.25">
      <c r="A11" s="247"/>
      <c r="AK11" s="1152" t="s">
        <v>481</v>
      </c>
      <c r="AL11" s="1153"/>
      <c r="AM11" s="1153"/>
      <c r="AN11" s="1154"/>
      <c r="AO11" s="265" t="s">
        <v>482</v>
      </c>
      <c r="AP11" s="265" t="s">
        <v>482</v>
      </c>
      <c r="AQ11" s="266">
        <v>1663</v>
      </c>
      <c r="AR11" s="267" t="s">
        <v>482</v>
      </c>
    </row>
    <row r="12" spans="1:46" ht="13.5" customHeight="1" x14ac:dyDescent="0.25">
      <c r="A12" s="247"/>
      <c r="AK12" s="1152" t="s">
        <v>483</v>
      </c>
      <c r="AL12" s="1153"/>
      <c r="AM12" s="1153"/>
      <c r="AN12" s="1154"/>
      <c r="AO12" s="265" t="s">
        <v>482</v>
      </c>
      <c r="AP12" s="265" t="s">
        <v>482</v>
      </c>
      <c r="AQ12" s="266">
        <v>34</v>
      </c>
      <c r="AR12" s="267" t="s">
        <v>482</v>
      </c>
    </row>
    <row r="13" spans="1:46" ht="13.5" customHeight="1" x14ac:dyDescent="0.25">
      <c r="A13" s="247"/>
      <c r="AK13" s="1152" t="s">
        <v>484</v>
      </c>
      <c r="AL13" s="1153"/>
      <c r="AM13" s="1153"/>
      <c r="AN13" s="1154"/>
      <c r="AO13" s="265">
        <v>41285</v>
      </c>
      <c r="AP13" s="265">
        <v>6949</v>
      </c>
      <c r="AQ13" s="266">
        <v>5566</v>
      </c>
      <c r="AR13" s="267">
        <v>24.8</v>
      </c>
    </row>
    <row r="14" spans="1:46" ht="13.5" customHeight="1" x14ac:dyDescent="0.25">
      <c r="A14" s="247"/>
      <c r="AK14" s="1152" t="s">
        <v>485</v>
      </c>
      <c r="AL14" s="1153"/>
      <c r="AM14" s="1153"/>
      <c r="AN14" s="1154"/>
      <c r="AO14" s="265">
        <v>11700</v>
      </c>
      <c r="AP14" s="265">
        <v>1969</v>
      </c>
      <c r="AQ14" s="266">
        <v>3589</v>
      </c>
      <c r="AR14" s="267">
        <v>-45.1</v>
      </c>
    </row>
    <row r="15" spans="1:46" ht="13.5" customHeight="1" x14ac:dyDescent="0.25">
      <c r="A15" s="247"/>
      <c r="AK15" s="1155" t="s">
        <v>486</v>
      </c>
      <c r="AL15" s="1156"/>
      <c r="AM15" s="1156"/>
      <c r="AN15" s="1157"/>
      <c r="AO15" s="265">
        <v>-83630</v>
      </c>
      <c r="AP15" s="265">
        <v>-14077</v>
      </c>
      <c r="AQ15" s="266">
        <v>-10547</v>
      </c>
      <c r="AR15" s="267">
        <v>33.5</v>
      </c>
    </row>
    <row r="16" spans="1:46" ht="12.75" x14ac:dyDescent="0.25">
      <c r="A16" s="247"/>
      <c r="AK16" s="1155" t="s">
        <v>178</v>
      </c>
      <c r="AL16" s="1156"/>
      <c r="AM16" s="1156"/>
      <c r="AN16" s="1157"/>
      <c r="AO16" s="265">
        <v>1043312</v>
      </c>
      <c r="AP16" s="265">
        <v>175612</v>
      </c>
      <c r="AQ16" s="266">
        <v>178125</v>
      </c>
      <c r="AR16" s="267">
        <v>-1.4</v>
      </c>
    </row>
    <row r="17" spans="1:46" ht="12.75" x14ac:dyDescent="0.25">
      <c r="A17" s="247"/>
    </row>
    <row r="18" spans="1:46" ht="12.75" x14ac:dyDescent="0.25">
      <c r="A18" s="247"/>
      <c r="AQ18" s="268"/>
      <c r="AR18" s="268"/>
    </row>
    <row r="19" spans="1:46" ht="12.75" x14ac:dyDescent="0.25">
      <c r="A19" s="247"/>
      <c r="AK19" s="243" t="s">
        <v>487</v>
      </c>
    </row>
    <row r="20" spans="1:46" ht="12.75" x14ac:dyDescent="0.25">
      <c r="A20" s="247"/>
      <c r="AK20" s="269"/>
      <c r="AL20" s="270"/>
      <c r="AM20" s="270"/>
      <c r="AN20" s="271"/>
      <c r="AO20" s="272" t="s">
        <v>488</v>
      </c>
      <c r="AP20" s="273" t="s">
        <v>489</v>
      </c>
      <c r="AQ20" s="274" t="s">
        <v>490</v>
      </c>
      <c r="AR20" s="275"/>
    </row>
    <row r="21" spans="1:46" s="248" customFormat="1" ht="12.75" x14ac:dyDescent="0.25">
      <c r="A21" s="276"/>
      <c r="AK21" s="1158" t="s">
        <v>491</v>
      </c>
      <c r="AL21" s="1159"/>
      <c r="AM21" s="1159"/>
      <c r="AN21" s="1160"/>
      <c r="AO21" s="277">
        <v>14.64</v>
      </c>
      <c r="AP21" s="278">
        <v>14.51</v>
      </c>
      <c r="AQ21" s="279">
        <v>0.13</v>
      </c>
      <c r="AS21" s="280"/>
      <c r="AT21" s="276"/>
    </row>
    <row r="22" spans="1:46" s="248" customFormat="1" ht="12.75" x14ac:dyDescent="0.25">
      <c r="A22" s="276"/>
      <c r="AK22" s="1158" t="s">
        <v>492</v>
      </c>
      <c r="AL22" s="1159"/>
      <c r="AM22" s="1159"/>
      <c r="AN22" s="1160"/>
      <c r="AO22" s="281">
        <v>94.7</v>
      </c>
      <c r="AP22" s="282">
        <v>95.5</v>
      </c>
      <c r="AQ22" s="283">
        <v>-0.8</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9" t="s">
        <v>493</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2.75" x14ac:dyDescent="0.25">
      <c r="A27" s="288"/>
      <c r="AS27" s="243"/>
      <c r="AT27" s="243"/>
    </row>
    <row r="28" spans="1:46" ht="16.149999999999999" x14ac:dyDescent="0.25">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495</v>
      </c>
      <c r="AL29" s="248"/>
      <c r="AM29" s="248"/>
      <c r="AN29" s="248"/>
      <c r="AS29" s="290"/>
    </row>
    <row r="30" spans="1:46" ht="13.5" customHeight="1" x14ac:dyDescent="0.25">
      <c r="A30" s="247"/>
      <c r="AK30" s="250"/>
      <c r="AL30" s="251"/>
      <c r="AM30" s="251"/>
      <c r="AN30" s="252"/>
      <c r="AO30" s="1150" t="s">
        <v>474</v>
      </c>
      <c r="AP30" s="253"/>
      <c r="AQ30" s="254" t="s">
        <v>475</v>
      </c>
      <c r="AR30" s="255"/>
    </row>
    <row r="31" spans="1:46" ht="12.75" x14ac:dyDescent="0.25">
      <c r="A31" s="247"/>
      <c r="AK31" s="256"/>
      <c r="AL31" s="257"/>
      <c r="AM31" s="257"/>
      <c r="AN31" s="258"/>
      <c r="AO31" s="1151"/>
      <c r="AP31" s="259" t="s">
        <v>476</v>
      </c>
      <c r="AQ31" s="260" t="s">
        <v>477</v>
      </c>
      <c r="AR31" s="261" t="s">
        <v>478</v>
      </c>
    </row>
    <row r="32" spans="1:46" ht="27" customHeight="1" x14ac:dyDescent="0.25">
      <c r="A32" s="247"/>
      <c r="AK32" s="1166" t="s">
        <v>496</v>
      </c>
      <c r="AL32" s="1167"/>
      <c r="AM32" s="1167"/>
      <c r="AN32" s="1168"/>
      <c r="AO32" s="291">
        <v>594205</v>
      </c>
      <c r="AP32" s="291">
        <v>100018</v>
      </c>
      <c r="AQ32" s="292">
        <v>89268</v>
      </c>
      <c r="AR32" s="293">
        <v>12</v>
      </c>
    </row>
    <row r="33" spans="1:46" ht="13.5" customHeight="1" x14ac:dyDescent="0.25">
      <c r="A33" s="247"/>
      <c r="AK33" s="1166" t="s">
        <v>497</v>
      </c>
      <c r="AL33" s="1167"/>
      <c r="AM33" s="1167"/>
      <c r="AN33" s="1168"/>
      <c r="AO33" s="291" t="s">
        <v>482</v>
      </c>
      <c r="AP33" s="291" t="s">
        <v>482</v>
      </c>
      <c r="AQ33" s="292" t="s">
        <v>482</v>
      </c>
      <c r="AR33" s="293" t="s">
        <v>482</v>
      </c>
    </row>
    <row r="34" spans="1:46" ht="27" customHeight="1" x14ac:dyDescent="0.25">
      <c r="A34" s="247"/>
      <c r="AK34" s="1166" t="s">
        <v>498</v>
      </c>
      <c r="AL34" s="1167"/>
      <c r="AM34" s="1167"/>
      <c r="AN34" s="1168"/>
      <c r="AO34" s="291" t="s">
        <v>482</v>
      </c>
      <c r="AP34" s="291" t="s">
        <v>482</v>
      </c>
      <c r="AQ34" s="292" t="s">
        <v>482</v>
      </c>
      <c r="AR34" s="293" t="s">
        <v>482</v>
      </c>
    </row>
    <row r="35" spans="1:46" ht="27" customHeight="1" x14ac:dyDescent="0.25">
      <c r="A35" s="247"/>
      <c r="AK35" s="1166" t="s">
        <v>499</v>
      </c>
      <c r="AL35" s="1167"/>
      <c r="AM35" s="1167"/>
      <c r="AN35" s="1168"/>
      <c r="AO35" s="291" t="s">
        <v>482</v>
      </c>
      <c r="AP35" s="291" t="s">
        <v>482</v>
      </c>
      <c r="AQ35" s="292">
        <v>17003</v>
      </c>
      <c r="AR35" s="293" t="s">
        <v>482</v>
      </c>
    </row>
    <row r="36" spans="1:46" ht="27" customHeight="1" x14ac:dyDescent="0.25">
      <c r="A36" s="247"/>
      <c r="AK36" s="1166" t="s">
        <v>500</v>
      </c>
      <c r="AL36" s="1167"/>
      <c r="AM36" s="1167"/>
      <c r="AN36" s="1168"/>
      <c r="AO36" s="291">
        <v>28690</v>
      </c>
      <c r="AP36" s="291">
        <v>4829</v>
      </c>
      <c r="AQ36" s="292">
        <v>5039</v>
      </c>
      <c r="AR36" s="293">
        <v>-4.2</v>
      </c>
    </row>
    <row r="37" spans="1:46" ht="13.5" customHeight="1" x14ac:dyDescent="0.25">
      <c r="A37" s="247"/>
      <c r="AK37" s="1166" t="s">
        <v>501</v>
      </c>
      <c r="AL37" s="1167"/>
      <c r="AM37" s="1167"/>
      <c r="AN37" s="1168"/>
      <c r="AO37" s="291" t="s">
        <v>482</v>
      </c>
      <c r="AP37" s="291" t="s">
        <v>482</v>
      </c>
      <c r="AQ37" s="292">
        <v>909</v>
      </c>
      <c r="AR37" s="293" t="s">
        <v>482</v>
      </c>
    </row>
    <row r="38" spans="1:46" ht="27" customHeight="1" x14ac:dyDescent="0.25">
      <c r="A38" s="247"/>
      <c r="AK38" s="1169" t="s">
        <v>502</v>
      </c>
      <c r="AL38" s="1170"/>
      <c r="AM38" s="1170"/>
      <c r="AN38" s="1171"/>
      <c r="AO38" s="294" t="s">
        <v>482</v>
      </c>
      <c r="AP38" s="294" t="s">
        <v>482</v>
      </c>
      <c r="AQ38" s="295">
        <v>25</v>
      </c>
      <c r="AR38" s="283" t="s">
        <v>482</v>
      </c>
      <c r="AS38" s="290"/>
    </row>
    <row r="39" spans="1:46" ht="12.75" x14ac:dyDescent="0.25">
      <c r="A39" s="247"/>
      <c r="AK39" s="1169" t="s">
        <v>503</v>
      </c>
      <c r="AL39" s="1170"/>
      <c r="AM39" s="1170"/>
      <c r="AN39" s="1171"/>
      <c r="AO39" s="291">
        <v>-5363</v>
      </c>
      <c r="AP39" s="291">
        <v>-903</v>
      </c>
      <c r="AQ39" s="292">
        <v>-4913</v>
      </c>
      <c r="AR39" s="293">
        <v>-81.599999999999994</v>
      </c>
      <c r="AS39" s="290"/>
    </row>
    <row r="40" spans="1:46" ht="27" customHeight="1" x14ac:dyDescent="0.25">
      <c r="A40" s="247"/>
      <c r="AK40" s="1166" t="s">
        <v>504</v>
      </c>
      <c r="AL40" s="1167"/>
      <c r="AM40" s="1167"/>
      <c r="AN40" s="1168"/>
      <c r="AO40" s="291">
        <v>-466289</v>
      </c>
      <c r="AP40" s="291">
        <v>-78487</v>
      </c>
      <c r="AQ40" s="292">
        <v>-72657</v>
      </c>
      <c r="AR40" s="293">
        <v>8</v>
      </c>
      <c r="AS40" s="290"/>
    </row>
    <row r="41" spans="1:46" ht="12.75" x14ac:dyDescent="0.25">
      <c r="A41" s="247"/>
      <c r="AK41" s="1172" t="s">
        <v>288</v>
      </c>
      <c r="AL41" s="1173"/>
      <c r="AM41" s="1173"/>
      <c r="AN41" s="1174"/>
      <c r="AO41" s="291">
        <v>151243</v>
      </c>
      <c r="AP41" s="291">
        <v>25457</v>
      </c>
      <c r="AQ41" s="292">
        <v>34674</v>
      </c>
      <c r="AR41" s="293">
        <v>-26.6</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505</v>
      </c>
    </row>
    <row r="48" spans="1:46" ht="12.75" x14ac:dyDescent="0.25">
      <c r="A48" s="247"/>
      <c r="AK48" s="301" t="s">
        <v>506</v>
      </c>
      <c r="AL48" s="301"/>
      <c r="AM48" s="301"/>
      <c r="AN48" s="301"/>
      <c r="AO48" s="301"/>
      <c r="AP48" s="301"/>
      <c r="AQ48" s="302"/>
      <c r="AR48" s="301"/>
    </row>
    <row r="49" spans="1:44" ht="13.5" customHeight="1" x14ac:dyDescent="0.25">
      <c r="A49" s="247"/>
      <c r="AK49" s="303"/>
      <c r="AL49" s="304"/>
      <c r="AM49" s="1161" t="s">
        <v>474</v>
      </c>
      <c r="AN49" s="1163" t="s">
        <v>507</v>
      </c>
      <c r="AO49" s="1164"/>
      <c r="AP49" s="1164"/>
      <c r="AQ49" s="1164"/>
      <c r="AR49" s="1165"/>
    </row>
    <row r="50" spans="1:44" ht="12.75" x14ac:dyDescent="0.25">
      <c r="A50" s="247"/>
      <c r="AK50" s="305"/>
      <c r="AL50" s="306"/>
      <c r="AM50" s="1162"/>
      <c r="AN50" s="307" t="s">
        <v>508</v>
      </c>
      <c r="AO50" s="308" t="s">
        <v>509</v>
      </c>
      <c r="AP50" s="309" t="s">
        <v>510</v>
      </c>
      <c r="AQ50" s="310" t="s">
        <v>511</v>
      </c>
      <c r="AR50" s="311" t="s">
        <v>512</v>
      </c>
    </row>
    <row r="51" spans="1:44" ht="12.75" x14ac:dyDescent="0.25">
      <c r="A51" s="247"/>
      <c r="AK51" s="303" t="s">
        <v>513</v>
      </c>
      <c r="AL51" s="304"/>
      <c r="AM51" s="312">
        <v>493385</v>
      </c>
      <c r="AN51" s="313">
        <v>78241</v>
      </c>
      <c r="AO51" s="314">
        <v>226.1</v>
      </c>
      <c r="AP51" s="315">
        <v>125391</v>
      </c>
      <c r="AQ51" s="316">
        <v>-13.6</v>
      </c>
      <c r="AR51" s="317">
        <v>239.7</v>
      </c>
    </row>
    <row r="52" spans="1:44" ht="12.75" x14ac:dyDescent="0.25">
      <c r="A52" s="247"/>
      <c r="AK52" s="318"/>
      <c r="AL52" s="319" t="s">
        <v>514</v>
      </c>
      <c r="AM52" s="320">
        <v>233711</v>
      </c>
      <c r="AN52" s="321">
        <v>37062</v>
      </c>
      <c r="AO52" s="322">
        <v>388.6</v>
      </c>
      <c r="AP52" s="323">
        <v>68516</v>
      </c>
      <c r="AQ52" s="324">
        <v>-18.2</v>
      </c>
      <c r="AR52" s="325">
        <v>406.8</v>
      </c>
    </row>
    <row r="53" spans="1:44" ht="12.75" x14ac:dyDescent="0.25">
      <c r="A53" s="247"/>
      <c r="AK53" s="303" t="s">
        <v>515</v>
      </c>
      <c r="AL53" s="304"/>
      <c r="AM53" s="312">
        <v>475019</v>
      </c>
      <c r="AN53" s="313">
        <v>76064</v>
      </c>
      <c r="AO53" s="314">
        <v>-2.8</v>
      </c>
      <c r="AP53" s="315">
        <v>138402</v>
      </c>
      <c r="AQ53" s="316">
        <v>10.4</v>
      </c>
      <c r="AR53" s="317">
        <v>-13.2</v>
      </c>
    </row>
    <row r="54" spans="1:44" ht="12.75" x14ac:dyDescent="0.25">
      <c r="A54" s="247"/>
      <c r="AK54" s="318"/>
      <c r="AL54" s="319" t="s">
        <v>514</v>
      </c>
      <c r="AM54" s="320">
        <v>235995</v>
      </c>
      <c r="AN54" s="321">
        <v>37789</v>
      </c>
      <c r="AO54" s="322">
        <v>2</v>
      </c>
      <c r="AP54" s="323">
        <v>70652</v>
      </c>
      <c r="AQ54" s="324">
        <v>3.1</v>
      </c>
      <c r="AR54" s="325">
        <v>-1.1000000000000001</v>
      </c>
    </row>
    <row r="55" spans="1:44" ht="12.75" x14ac:dyDescent="0.25">
      <c r="A55" s="247"/>
      <c r="AK55" s="303" t="s">
        <v>516</v>
      </c>
      <c r="AL55" s="304"/>
      <c r="AM55" s="312">
        <v>649962</v>
      </c>
      <c r="AN55" s="313">
        <v>105926</v>
      </c>
      <c r="AO55" s="314">
        <v>39.299999999999997</v>
      </c>
      <c r="AP55" s="315">
        <v>146367</v>
      </c>
      <c r="AQ55" s="316">
        <v>5.8</v>
      </c>
      <c r="AR55" s="317">
        <v>33.5</v>
      </c>
    </row>
    <row r="56" spans="1:44" ht="12.75" x14ac:dyDescent="0.25">
      <c r="A56" s="247"/>
      <c r="AK56" s="318"/>
      <c r="AL56" s="319" t="s">
        <v>514</v>
      </c>
      <c r="AM56" s="320">
        <v>489760</v>
      </c>
      <c r="AN56" s="321">
        <v>79817</v>
      </c>
      <c r="AO56" s="322">
        <v>111.2</v>
      </c>
      <c r="AP56" s="323">
        <v>79441</v>
      </c>
      <c r="AQ56" s="324">
        <v>12.4</v>
      </c>
      <c r="AR56" s="325">
        <v>98.8</v>
      </c>
    </row>
    <row r="57" spans="1:44" ht="12.75" x14ac:dyDescent="0.25">
      <c r="A57" s="247"/>
      <c r="AK57" s="303" t="s">
        <v>517</v>
      </c>
      <c r="AL57" s="304"/>
      <c r="AM57" s="312">
        <v>393355</v>
      </c>
      <c r="AN57" s="313">
        <v>65082</v>
      </c>
      <c r="AO57" s="314">
        <v>-38.6</v>
      </c>
      <c r="AP57" s="315">
        <v>165181</v>
      </c>
      <c r="AQ57" s="316">
        <v>12.9</v>
      </c>
      <c r="AR57" s="317">
        <v>-51.5</v>
      </c>
    </row>
    <row r="58" spans="1:44" ht="12.75" x14ac:dyDescent="0.25">
      <c r="A58" s="247"/>
      <c r="AK58" s="318"/>
      <c r="AL58" s="319" t="s">
        <v>514</v>
      </c>
      <c r="AM58" s="320">
        <v>185536</v>
      </c>
      <c r="AN58" s="321">
        <v>30698</v>
      </c>
      <c r="AO58" s="322">
        <v>-61.5</v>
      </c>
      <c r="AP58" s="323">
        <v>82246</v>
      </c>
      <c r="AQ58" s="324">
        <v>3.5</v>
      </c>
      <c r="AR58" s="325">
        <v>-65</v>
      </c>
    </row>
    <row r="59" spans="1:44" ht="12.75" x14ac:dyDescent="0.25">
      <c r="A59" s="247"/>
      <c r="AK59" s="303" t="s">
        <v>518</v>
      </c>
      <c r="AL59" s="304"/>
      <c r="AM59" s="312">
        <v>368222</v>
      </c>
      <c r="AN59" s="313">
        <v>61980</v>
      </c>
      <c r="AO59" s="314">
        <v>-4.8</v>
      </c>
      <c r="AP59" s="315">
        <v>166234</v>
      </c>
      <c r="AQ59" s="316">
        <v>0.6</v>
      </c>
      <c r="AR59" s="317">
        <v>-5.4</v>
      </c>
    </row>
    <row r="60" spans="1:44" ht="12.75" x14ac:dyDescent="0.25">
      <c r="A60" s="247"/>
      <c r="AK60" s="318"/>
      <c r="AL60" s="319" t="s">
        <v>514</v>
      </c>
      <c r="AM60" s="320">
        <v>271826</v>
      </c>
      <c r="AN60" s="321">
        <v>45754</v>
      </c>
      <c r="AO60" s="322">
        <v>49</v>
      </c>
      <c r="AP60" s="323">
        <v>89789</v>
      </c>
      <c r="AQ60" s="324">
        <v>9.1999999999999993</v>
      </c>
      <c r="AR60" s="325">
        <v>39.799999999999997</v>
      </c>
    </row>
    <row r="61" spans="1:44" ht="12.75" x14ac:dyDescent="0.25">
      <c r="A61" s="247"/>
      <c r="AK61" s="303" t="s">
        <v>519</v>
      </c>
      <c r="AL61" s="326"/>
      <c r="AM61" s="312">
        <v>475989</v>
      </c>
      <c r="AN61" s="313">
        <v>77459</v>
      </c>
      <c r="AO61" s="314">
        <v>43.8</v>
      </c>
      <c r="AP61" s="315">
        <v>148315</v>
      </c>
      <c r="AQ61" s="327">
        <v>3.2</v>
      </c>
      <c r="AR61" s="317">
        <v>40.6</v>
      </c>
    </row>
    <row r="62" spans="1:44" ht="12.75" x14ac:dyDescent="0.25">
      <c r="A62" s="247"/>
      <c r="AK62" s="318"/>
      <c r="AL62" s="319" t="s">
        <v>514</v>
      </c>
      <c r="AM62" s="320">
        <v>283366</v>
      </c>
      <c r="AN62" s="321">
        <v>46224</v>
      </c>
      <c r="AO62" s="322">
        <v>97.9</v>
      </c>
      <c r="AP62" s="323">
        <v>78129</v>
      </c>
      <c r="AQ62" s="324">
        <v>2</v>
      </c>
      <c r="AR62" s="325">
        <v>95.9</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tGlY6ba7TpyW99dBoVLGgMmdyd6FaGet1NMl8mQjrYesJ5Gv2fuaSoXP/I7DTd5uQppSpGVszwuh3UeMtLN6xg==" saltValue="IlQPMrjapU8markKSZumu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471</v>
      </c>
    </row>
    <row r="121" spans="125:125" ht="13.5" hidden="1" customHeight="1" x14ac:dyDescent="0.25">
      <c r="DU121" s="241"/>
    </row>
  </sheetData>
  <sheetProtection algorithmName="SHA-512" hashValue="tMQOqrcominSdQmk3jwDCpgMb+gwDCVKTQywpfPPg6ojJenKJVEkZjlE7Oxira9hHSb9wKdpUqy4jSs1Ubs5MA==" saltValue="hQKMYrs3vlOGemtYMmYpS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471</v>
      </c>
    </row>
  </sheetData>
  <sheetProtection algorithmName="SHA-512" hashValue="cDYr1jvIjcuF3hZ+c584cTQS3SBm+xLBXv3YZCs1sEKNyhxO9FM9+IhsZZuUbwCCrFvygrV4eO0COqdqMB6HUg==" saltValue="CSzyMMzSa4LhEFWhq0JRO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521</v>
      </c>
      <c r="G46" s="8" t="s">
        <v>522</v>
      </c>
      <c r="H46" s="8" t="s">
        <v>523</v>
      </c>
      <c r="I46" s="8" t="s">
        <v>524</v>
      </c>
      <c r="J46" s="9" t="s">
        <v>525</v>
      </c>
    </row>
    <row r="47" spans="2:10" ht="57.75" customHeight="1" x14ac:dyDescent="0.25">
      <c r="B47" s="10"/>
      <c r="C47" s="1175" t="s">
        <v>3</v>
      </c>
      <c r="D47" s="1175"/>
      <c r="E47" s="1176"/>
      <c r="F47" s="11">
        <v>41.13</v>
      </c>
      <c r="G47" s="12">
        <v>39.06</v>
      </c>
      <c r="H47" s="12">
        <v>42.94</v>
      </c>
      <c r="I47" s="12">
        <v>43.17</v>
      </c>
      <c r="J47" s="13">
        <v>42.38</v>
      </c>
    </row>
    <row r="48" spans="2:10" ht="57.75" customHeight="1" x14ac:dyDescent="0.25">
      <c r="B48" s="14"/>
      <c r="C48" s="1177" t="s">
        <v>4</v>
      </c>
      <c r="D48" s="1177"/>
      <c r="E48" s="1178"/>
      <c r="F48" s="15">
        <v>2.19</v>
      </c>
      <c r="G48" s="16">
        <v>6.49</v>
      </c>
      <c r="H48" s="16">
        <v>6.83</v>
      </c>
      <c r="I48" s="16">
        <v>4.95</v>
      </c>
      <c r="J48" s="17">
        <v>5.41</v>
      </c>
    </row>
    <row r="49" spans="2:10" ht="57.75" customHeight="1" thickBot="1" x14ac:dyDescent="0.3">
      <c r="B49" s="18"/>
      <c r="C49" s="1179" t="s">
        <v>5</v>
      </c>
      <c r="D49" s="1179"/>
      <c r="E49" s="1180"/>
      <c r="F49" s="19" t="s">
        <v>526</v>
      </c>
      <c r="G49" s="20">
        <v>3.32</v>
      </c>
      <c r="H49" s="20">
        <v>0.28999999999999998</v>
      </c>
      <c r="I49" s="20" t="s">
        <v>527</v>
      </c>
      <c r="J49" s="21" t="s">
        <v>528</v>
      </c>
    </row>
    <row r="50" spans="2:10" ht="12.75" x14ac:dyDescent="0.25"/>
  </sheetData>
  <sheetProtection algorithmName="SHA-512" hashValue="LRA364RIBUYR2U9SYbtZEQw552ErRRDhrBOh6ehgOxqns8tz6m5EQjKe9Hfmb9txH6vPPwtZ+nc/rYv84XUjDg==" saltValue="G3oRvcyv2AflkfKE6xXp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5">
      <c r="A34" s="22"/>
      <c r="B34" s="31"/>
      <c r="C34" s="1185" t="s">
        <v>529</v>
      </c>
      <c r="D34" s="1185"/>
      <c r="E34" s="1186"/>
      <c r="F34" s="32">
        <v>2.19</v>
      </c>
      <c r="G34" s="33">
        <v>6.49</v>
      </c>
      <c r="H34" s="33">
        <v>6.83</v>
      </c>
      <c r="I34" s="33">
        <v>4.9400000000000004</v>
      </c>
      <c r="J34" s="34">
        <v>5.41</v>
      </c>
      <c r="K34" s="22"/>
      <c r="L34" s="22"/>
      <c r="M34" s="22"/>
      <c r="N34" s="22"/>
      <c r="O34" s="22"/>
      <c r="P34" s="22"/>
    </row>
    <row r="35" spans="1:16" ht="39" customHeight="1" x14ac:dyDescent="0.25">
      <c r="A35" s="22"/>
      <c r="B35" s="35"/>
      <c r="C35" s="1181" t="s">
        <v>530</v>
      </c>
      <c r="D35" s="1181"/>
      <c r="E35" s="1182"/>
      <c r="F35" s="36">
        <v>0.3</v>
      </c>
      <c r="G35" s="37">
        <v>1.1499999999999999</v>
      </c>
      <c r="H35" s="37">
        <v>2.34</v>
      </c>
      <c r="I35" s="37">
        <v>2.89</v>
      </c>
      <c r="J35" s="38">
        <v>1.39</v>
      </c>
      <c r="K35" s="22"/>
      <c r="L35" s="22"/>
      <c r="M35" s="22"/>
      <c r="N35" s="22"/>
      <c r="O35" s="22"/>
      <c r="P35" s="22"/>
    </row>
    <row r="36" spans="1:16" ht="39" customHeight="1" x14ac:dyDescent="0.25">
      <c r="A36" s="22"/>
      <c r="B36" s="35"/>
      <c r="C36" s="1181" t="s">
        <v>531</v>
      </c>
      <c r="D36" s="1181"/>
      <c r="E36" s="1182"/>
      <c r="F36" s="36">
        <v>0</v>
      </c>
      <c r="G36" s="37">
        <v>0</v>
      </c>
      <c r="H36" s="37">
        <v>0</v>
      </c>
      <c r="I36" s="37">
        <v>0</v>
      </c>
      <c r="J36" s="38">
        <v>0</v>
      </c>
      <c r="K36" s="22"/>
      <c r="L36" s="22"/>
      <c r="M36" s="22"/>
      <c r="N36" s="22"/>
      <c r="O36" s="22"/>
      <c r="P36" s="22"/>
    </row>
    <row r="37" spans="1:16" ht="39" customHeight="1" x14ac:dyDescent="0.25">
      <c r="A37" s="22"/>
      <c r="B37" s="35"/>
      <c r="C37" s="1181" t="s">
        <v>532</v>
      </c>
      <c r="D37" s="1181"/>
      <c r="E37" s="1182"/>
      <c r="F37" s="36">
        <v>0</v>
      </c>
      <c r="G37" s="37">
        <v>0</v>
      </c>
      <c r="H37" s="37">
        <v>0</v>
      </c>
      <c r="I37" s="37">
        <v>0</v>
      </c>
      <c r="J37" s="38">
        <v>0</v>
      </c>
      <c r="K37" s="22"/>
      <c r="L37" s="22"/>
      <c r="M37" s="22"/>
      <c r="N37" s="22"/>
      <c r="O37" s="22"/>
      <c r="P37" s="22"/>
    </row>
    <row r="38" spans="1:16" ht="39" customHeight="1" x14ac:dyDescent="0.25">
      <c r="A38" s="22"/>
      <c r="B38" s="35"/>
      <c r="C38" s="1181"/>
      <c r="D38" s="1181"/>
      <c r="E38" s="1182"/>
      <c r="F38" s="36"/>
      <c r="G38" s="37"/>
      <c r="H38" s="37"/>
      <c r="I38" s="37"/>
      <c r="J38" s="38"/>
      <c r="K38" s="22"/>
      <c r="L38" s="22"/>
      <c r="M38" s="22"/>
      <c r="N38" s="22"/>
      <c r="O38" s="22"/>
      <c r="P38" s="22"/>
    </row>
    <row r="39" spans="1:16" ht="39" customHeight="1" x14ac:dyDescent="0.25">
      <c r="A39" s="22"/>
      <c r="B39" s="35"/>
      <c r="C39" s="1181"/>
      <c r="D39" s="1181"/>
      <c r="E39" s="1182"/>
      <c r="F39" s="36"/>
      <c r="G39" s="37"/>
      <c r="H39" s="37"/>
      <c r="I39" s="37"/>
      <c r="J39" s="38"/>
      <c r="K39" s="22"/>
      <c r="L39" s="22"/>
      <c r="M39" s="22"/>
      <c r="N39" s="22"/>
      <c r="O39" s="22"/>
      <c r="P39" s="22"/>
    </row>
    <row r="40" spans="1:16" ht="39" customHeight="1" x14ac:dyDescent="0.25">
      <c r="A40" s="22"/>
      <c r="B40" s="35"/>
      <c r="C40" s="1181"/>
      <c r="D40" s="1181"/>
      <c r="E40" s="1182"/>
      <c r="F40" s="36"/>
      <c r="G40" s="37"/>
      <c r="H40" s="37"/>
      <c r="I40" s="37"/>
      <c r="J40" s="38"/>
      <c r="K40" s="22"/>
      <c r="L40" s="22"/>
      <c r="M40" s="22"/>
      <c r="N40" s="22"/>
      <c r="O40" s="22"/>
      <c r="P40" s="22"/>
    </row>
    <row r="41" spans="1:16" ht="39" customHeight="1" x14ac:dyDescent="0.25">
      <c r="A41" s="22"/>
      <c r="B41" s="35"/>
      <c r="C41" s="1181"/>
      <c r="D41" s="1181"/>
      <c r="E41" s="1182"/>
      <c r="F41" s="36"/>
      <c r="G41" s="37"/>
      <c r="H41" s="37"/>
      <c r="I41" s="37"/>
      <c r="J41" s="38"/>
      <c r="K41" s="22"/>
      <c r="L41" s="22"/>
      <c r="M41" s="22"/>
      <c r="N41" s="22"/>
      <c r="O41" s="22"/>
      <c r="P41" s="22"/>
    </row>
    <row r="42" spans="1:16" ht="39" customHeight="1" x14ac:dyDescent="0.25">
      <c r="A42" s="22"/>
      <c r="B42" s="39"/>
      <c r="C42" s="1181" t="s">
        <v>533</v>
      </c>
      <c r="D42" s="1181"/>
      <c r="E42" s="1182"/>
      <c r="F42" s="36" t="s">
        <v>482</v>
      </c>
      <c r="G42" s="37" t="s">
        <v>482</v>
      </c>
      <c r="H42" s="37" t="s">
        <v>482</v>
      </c>
      <c r="I42" s="37" t="s">
        <v>482</v>
      </c>
      <c r="J42" s="38" t="s">
        <v>482</v>
      </c>
      <c r="K42" s="22"/>
      <c r="L42" s="22"/>
      <c r="M42" s="22"/>
      <c r="N42" s="22"/>
      <c r="O42" s="22"/>
      <c r="P42" s="22"/>
    </row>
    <row r="43" spans="1:16" ht="39" customHeight="1" thickBot="1" x14ac:dyDescent="0.3">
      <c r="A43" s="22"/>
      <c r="B43" s="40"/>
      <c r="C43" s="1183" t="s">
        <v>534</v>
      </c>
      <c r="D43" s="1183"/>
      <c r="E43" s="1184"/>
      <c r="F43" s="41" t="s">
        <v>482</v>
      </c>
      <c r="G43" s="42" t="s">
        <v>482</v>
      </c>
      <c r="H43" s="42" t="s">
        <v>482</v>
      </c>
      <c r="I43" s="42" t="s">
        <v>482</v>
      </c>
      <c r="J43" s="43" t="s">
        <v>482</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bCwwFgSIoD5kJnKp7zZw6rlzosP4xgBZ+0mPSaJQSlbdXxA4XXYTtKvcP6k7N7MHOIsvVLkPtjTdsTzlvDipQA==" saltValue="mkKBsTG9zCdccDp33mqD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5">
      <c r="A45" s="46"/>
      <c r="B45" s="1187" t="s">
        <v>9</v>
      </c>
      <c r="C45" s="1188"/>
      <c r="D45" s="56"/>
      <c r="E45" s="1193" t="s">
        <v>10</v>
      </c>
      <c r="F45" s="1193"/>
      <c r="G45" s="1193"/>
      <c r="H45" s="1193"/>
      <c r="I45" s="1193"/>
      <c r="J45" s="1194"/>
      <c r="K45" s="57">
        <v>684</v>
      </c>
      <c r="L45" s="58">
        <v>694</v>
      </c>
      <c r="M45" s="58">
        <v>658</v>
      </c>
      <c r="N45" s="58">
        <v>606</v>
      </c>
      <c r="O45" s="59">
        <v>594</v>
      </c>
      <c r="P45" s="46"/>
      <c r="Q45" s="46"/>
      <c r="R45" s="46"/>
      <c r="S45" s="46"/>
      <c r="T45" s="46"/>
      <c r="U45" s="46"/>
    </row>
    <row r="46" spans="1:21" ht="30.75" customHeight="1" x14ac:dyDescent="0.25">
      <c r="A46" s="46"/>
      <c r="B46" s="1189"/>
      <c r="C46" s="1190"/>
      <c r="D46" s="60"/>
      <c r="E46" s="1195" t="s">
        <v>11</v>
      </c>
      <c r="F46" s="1195"/>
      <c r="G46" s="1195"/>
      <c r="H46" s="1195"/>
      <c r="I46" s="1195"/>
      <c r="J46" s="1196"/>
      <c r="K46" s="61" t="s">
        <v>482</v>
      </c>
      <c r="L46" s="62" t="s">
        <v>482</v>
      </c>
      <c r="M46" s="62" t="s">
        <v>482</v>
      </c>
      <c r="N46" s="62" t="s">
        <v>482</v>
      </c>
      <c r="O46" s="63" t="s">
        <v>482</v>
      </c>
      <c r="P46" s="46"/>
      <c r="Q46" s="46"/>
      <c r="R46" s="46"/>
      <c r="S46" s="46"/>
      <c r="T46" s="46"/>
      <c r="U46" s="46"/>
    </row>
    <row r="47" spans="1:21" ht="30.75" customHeight="1" x14ac:dyDescent="0.25">
      <c r="A47" s="46"/>
      <c r="B47" s="1189"/>
      <c r="C47" s="1190"/>
      <c r="D47" s="60"/>
      <c r="E47" s="1195" t="s">
        <v>12</v>
      </c>
      <c r="F47" s="1195"/>
      <c r="G47" s="1195"/>
      <c r="H47" s="1195"/>
      <c r="I47" s="1195"/>
      <c r="J47" s="1196"/>
      <c r="K47" s="61" t="s">
        <v>482</v>
      </c>
      <c r="L47" s="62" t="s">
        <v>482</v>
      </c>
      <c r="M47" s="62" t="s">
        <v>482</v>
      </c>
      <c r="N47" s="62" t="s">
        <v>482</v>
      </c>
      <c r="O47" s="63" t="s">
        <v>482</v>
      </c>
      <c r="P47" s="46"/>
      <c r="Q47" s="46"/>
      <c r="R47" s="46"/>
      <c r="S47" s="46"/>
      <c r="T47" s="46"/>
      <c r="U47" s="46"/>
    </row>
    <row r="48" spans="1:21" ht="30.75" customHeight="1" x14ac:dyDescent="0.25">
      <c r="A48" s="46"/>
      <c r="B48" s="1189"/>
      <c r="C48" s="1190"/>
      <c r="D48" s="60"/>
      <c r="E48" s="1195" t="s">
        <v>13</v>
      </c>
      <c r="F48" s="1195"/>
      <c r="G48" s="1195"/>
      <c r="H48" s="1195"/>
      <c r="I48" s="1195"/>
      <c r="J48" s="1196"/>
      <c r="K48" s="61" t="s">
        <v>482</v>
      </c>
      <c r="L48" s="62" t="s">
        <v>482</v>
      </c>
      <c r="M48" s="62" t="s">
        <v>482</v>
      </c>
      <c r="N48" s="62" t="s">
        <v>482</v>
      </c>
      <c r="O48" s="63" t="s">
        <v>482</v>
      </c>
      <c r="P48" s="46"/>
      <c r="Q48" s="46"/>
      <c r="R48" s="46"/>
      <c r="S48" s="46"/>
      <c r="T48" s="46"/>
      <c r="U48" s="46"/>
    </row>
    <row r="49" spans="1:21" ht="30.75" customHeight="1" x14ac:dyDescent="0.25">
      <c r="A49" s="46"/>
      <c r="B49" s="1189"/>
      <c r="C49" s="1190"/>
      <c r="D49" s="60"/>
      <c r="E49" s="1195" t="s">
        <v>14</v>
      </c>
      <c r="F49" s="1195"/>
      <c r="G49" s="1195"/>
      <c r="H49" s="1195"/>
      <c r="I49" s="1195"/>
      <c r="J49" s="1196"/>
      <c r="K49" s="61">
        <v>27</v>
      </c>
      <c r="L49" s="62">
        <v>25</v>
      </c>
      <c r="M49" s="62">
        <v>27</v>
      </c>
      <c r="N49" s="62">
        <v>28</v>
      </c>
      <c r="O49" s="63">
        <v>29</v>
      </c>
      <c r="P49" s="46"/>
      <c r="Q49" s="46"/>
      <c r="R49" s="46"/>
      <c r="S49" s="46"/>
      <c r="T49" s="46"/>
      <c r="U49" s="46"/>
    </row>
    <row r="50" spans="1:21" ht="30.75" customHeight="1" x14ac:dyDescent="0.25">
      <c r="A50" s="46"/>
      <c r="B50" s="1189"/>
      <c r="C50" s="1190"/>
      <c r="D50" s="60"/>
      <c r="E50" s="1195" t="s">
        <v>15</v>
      </c>
      <c r="F50" s="1195"/>
      <c r="G50" s="1195"/>
      <c r="H50" s="1195"/>
      <c r="I50" s="1195"/>
      <c r="J50" s="1196"/>
      <c r="K50" s="61" t="s">
        <v>482</v>
      </c>
      <c r="L50" s="62" t="s">
        <v>482</v>
      </c>
      <c r="M50" s="62" t="s">
        <v>482</v>
      </c>
      <c r="N50" s="62" t="s">
        <v>482</v>
      </c>
      <c r="O50" s="63" t="s">
        <v>482</v>
      </c>
      <c r="P50" s="46"/>
      <c r="Q50" s="46"/>
      <c r="R50" s="46"/>
      <c r="S50" s="46"/>
      <c r="T50" s="46"/>
      <c r="U50" s="46"/>
    </row>
    <row r="51" spans="1:21" ht="30.75" customHeight="1" x14ac:dyDescent="0.25">
      <c r="A51" s="46"/>
      <c r="B51" s="1191"/>
      <c r="C51" s="1192"/>
      <c r="D51" s="64"/>
      <c r="E51" s="1195" t="s">
        <v>16</v>
      </c>
      <c r="F51" s="1195"/>
      <c r="G51" s="1195"/>
      <c r="H51" s="1195"/>
      <c r="I51" s="1195"/>
      <c r="J51" s="1196"/>
      <c r="K51" s="61" t="s">
        <v>482</v>
      </c>
      <c r="L51" s="62" t="s">
        <v>482</v>
      </c>
      <c r="M51" s="62" t="s">
        <v>482</v>
      </c>
      <c r="N51" s="62" t="s">
        <v>482</v>
      </c>
      <c r="O51" s="63" t="s">
        <v>482</v>
      </c>
      <c r="P51" s="46"/>
      <c r="Q51" s="46"/>
      <c r="R51" s="46"/>
      <c r="S51" s="46"/>
      <c r="T51" s="46"/>
      <c r="U51" s="46"/>
    </row>
    <row r="52" spans="1:21" ht="30.75" customHeight="1" x14ac:dyDescent="0.25">
      <c r="A52" s="46"/>
      <c r="B52" s="1197" t="s">
        <v>17</v>
      </c>
      <c r="C52" s="1198"/>
      <c r="D52" s="64"/>
      <c r="E52" s="1195" t="s">
        <v>18</v>
      </c>
      <c r="F52" s="1195"/>
      <c r="G52" s="1195"/>
      <c r="H52" s="1195"/>
      <c r="I52" s="1195"/>
      <c r="J52" s="1196"/>
      <c r="K52" s="61">
        <v>553</v>
      </c>
      <c r="L52" s="62">
        <v>552</v>
      </c>
      <c r="M52" s="62">
        <v>527</v>
      </c>
      <c r="N52" s="62">
        <v>458</v>
      </c>
      <c r="O52" s="63">
        <v>471</v>
      </c>
      <c r="P52" s="46"/>
      <c r="Q52" s="46"/>
      <c r="R52" s="46"/>
      <c r="S52" s="46"/>
      <c r="T52" s="46"/>
      <c r="U52" s="46"/>
    </row>
    <row r="53" spans="1:21" ht="30.75" customHeight="1" thickBot="1" x14ac:dyDescent="0.3">
      <c r="A53" s="46"/>
      <c r="B53" s="1199" t="s">
        <v>19</v>
      </c>
      <c r="C53" s="1200"/>
      <c r="D53" s="65"/>
      <c r="E53" s="1201" t="s">
        <v>20</v>
      </c>
      <c r="F53" s="1201"/>
      <c r="G53" s="1201"/>
      <c r="H53" s="1201"/>
      <c r="I53" s="1201"/>
      <c r="J53" s="1202"/>
      <c r="K53" s="66">
        <v>158</v>
      </c>
      <c r="L53" s="67">
        <v>167</v>
      </c>
      <c r="M53" s="67">
        <v>158</v>
      </c>
      <c r="N53" s="67">
        <v>176</v>
      </c>
      <c r="O53" s="68">
        <v>152</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5">
      <c r="B58" s="1203" t="s">
        <v>24</v>
      </c>
      <c r="C58" s="1204"/>
      <c r="D58" s="1209" t="s">
        <v>25</v>
      </c>
      <c r="E58" s="1210"/>
      <c r="F58" s="1210"/>
      <c r="G58" s="1210"/>
      <c r="H58" s="1210"/>
      <c r="I58" s="1210"/>
      <c r="J58" s="1211"/>
      <c r="K58" s="81"/>
      <c r="L58" s="82"/>
      <c r="M58" s="82"/>
      <c r="N58" s="82"/>
      <c r="O58" s="83"/>
    </row>
    <row r="59" spans="1:21" ht="31.5" customHeight="1" x14ac:dyDescent="0.25">
      <c r="B59" s="1205"/>
      <c r="C59" s="1206"/>
      <c r="D59" s="1212" t="s">
        <v>26</v>
      </c>
      <c r="E59" s="1213"/>
      <c r="F59" s="1213"/>
      <c r="G59" s="1213"/>
      <c r="H59" s="1213"/>
      <c r="I59" s="1213"/>
      <c r="J59" s="1214"/>
      <c r="K59" s="84"/>
      <c r="L59" s="85"/>
      <c r="M59" s="85"/>
      <c r="N59" s="85"/>
      <c r="O59" s="86"/>
    </row>
    <row r="60" spans="1:21" ht="31.5" customHeight="1" thickBot="1" x14ac:dyDescent="0.3">
      <c r="B60" s="1207"/>
      <c r="C60" s="1208"/>
      <c r="D60" s="1215" t="s">
        <v>27</v>
      </c>
      <c r="E60" s="1216"/>
      <c r="F60" s="1216"/>
      <c r="G60" s="1216"/>
      <c r="H60" s="1216"/>
      <c r="I60" s="1216"/>
      <c r="J60" s="1217"/>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UfnFZapmyrMXAOweRv7ULMKZyzS/dGs0FtSRqBLMw/HHSw8nrx1zjjRO+P2rCZxVb6pV9rFCghRs1/6tD0UAQ==" saltValue="b5ZeeVwFyTIiTuKu7sObw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521</v>
      </c>
      <c r="J40" s="101" t="s">
        <v>522</v>
      </c>
      <c r="K40" s="101" t="s">
        <v>523</v>
      </c>
      <c r="L40" s="101" t="s">
        <v>524</v>
      </c>
      <c r="M40" s="102" t="s">
        <v>525</v>
      </c>
    </row>
    <row r="41" spans="2:13" ht="27.75" customHeight="1" x14ac:dyDescent="0.25">
      <c r="B41" s="1218" t="s">
        <v>30</v>
      </c>
      <c r="C41" s="1219"/>
      <c r="D41" s="103"/>
      <c r="E41" s="1224" t="s">
        <v>31</v>
      </c>
      <c r="F41" s="1224"/>
      <c r="G41" s="1224"/>
      <c r="H41" s="1225"/>
      <c r="I41" s="330">
        <v>4836</v>
      </c>
      <c r="J41" s="331">
        <v>4794</v>
      </c>
      <c r="K41" s="331">
        <v>4785</v>
      </c>
      <c r="L41" s="331">
        <v>4519</v>
      </c>
      <c r="M41" s="332">
        <v>4250</v>
      </c>
    </row>
    <row r="42" spans="2:13" ht="27.75" customHeight="1" x14ac:dyDescent="0.25">
      <c r="B42" s="1220"/>
      <c r="C42" s="1221"/>
      <c r="D42" s="104"/>
      <c r="E42" s="1226" t="s">
        <v>32</v>
      </c>
      <c r="F42" s="1226"/>
      <c r="G42" s="1226"/>
      <c r="H42" s="1227"/>
      <c r="I42" s="333" t="s">
        <v>482</v>
      </c>
      <c r="J42" s="334" t="s">
        <v>482</v>
      </c>
      <c r="K42" s="334" t="s">
        <v>482</v>
      </c>
      <c r="L42" s="334" t="s">
        <v>482</v>
      </c>
      <c r="M42" s="335" t="s">
        <v>482</v>
      </c>
    </row>
    <row r="43" spans="2:13" ht="27.75" customHeight="1" x14ac:dyDescent="0.25">
      <c r="B43" s="1220"/>
      <c r="C43" s="1221"/>
      <c r="D43" s="104"/>
      <c r="E43" s="1226" t="s">
        <v>33</v>
      </c>
      <c r="F43" s="1226"/>
      <c r="G43" s="1226"/>
      <c r="H43" s="1227"/>
      <c r="I43" s="333" t="s">
        <v>482</v>
      </c>
      <c r="J43" s="334" t="s">
        <v>482</v>
      </c>
      <c r="K43" s="334" t="s">
        <v>482</v>
      </c>
      <c r="L43" s="334" t="s">
        <v>482</v>
      </c>
      <c r="M43" s="335" t="s">
        <v>482</v>
      </c>
    </row>
    <row r="44" spans="2:13" ht="27.75" customHeight="1" x14ac:dyDescent="0.25">
      <c r="B44" s="1220"/>
      <c r="C44" s="1221"/>
      <c r="D44" s="104"/>
      <c r="E44" s="1226" t="s">
        <v>34</v>
      </c>
      <c r="F44" s="1226"/>
      <c r="G44" s="1226"/>
      <c r="H44" s="1227"/>
      <c r="I44" s="333">
        <v>353</v>
      </c>
      <c r="J44" s="334">
        <v>939</v>
      </c>
      <c r="K44" s="334">
        <v>872</v>
      </c>
      <c r="L44" s="334">
        <v>559</v>
      </c>
      <c r="M44" s="335">
        <v>392</v>
      </c>
    </row>
    <row r="45" spans="2:13" ht="27.75" customHeight="1" x14ac:dyDescent="0.25">
      <c r="B45" s="1220"/>
      <c r="C45" s="1221"/>
      <c r="D45" s="104"/>
      <c r="E45" s="1226" t="s">
        <v>35</v>
      </c>
      <c r="F45" s="1226"/>
      <c r="G45" s="1226"/>
      <c r="H45" s="1227"/>
      <c r="I45" s="333">
        <v>898</v>
      </c>
      <c r="J45" s="334">
        <v>740</v>
      </c>
      <c r="K45" s="334">
        <v>756</v>
      </c>
      <c r="L45" s="334">
        <v>788</v>
      </c>
      <c r="M45" s="335">
        <v>801</v>
      </c>
    </row>
    <row r="46" spans="2:13" ht="27.75" customHeight="1" x14ac:dyDescent="0.25">
      <c r="B46" s="1220"/>
      <c r="C46" s="1221"/>
      <c r="D46" s="105"/>
      <c r="E46" s="1226" t="s">
        <v>36</v>
      </c>
      <c r="F46" s="1226"/>
      <c r="G46" s="1226"/>
      <c r="H46" s="1227"/>
      <c r="I46" s="333" t="s">
        <v>482</v>
      </c>
      <c r="J46" s="334" t="s">
        <v>482</v>
      </c>
      <c r="K46" s="334" t="s">
        <v>482</v>
      </c>
      <c r="L46" s="334" t="s">
        <v>482</v>
      </c>
      <c r="M46" s="335" t="s">
        <v>482</v>
      </c>
    </row>
    <row r="47" spans="2:13" ht="27.75" customHeight="1" x14ac:dyDescent="0.25">
      <c r="B47" s="1220"/>
      <c r="C47" s="1221"/>
      <c r="D47" s="106"/>
      <c r="E47" s="1228" t="s">
        <v>37</v>
      </c>
      <c r="F47" s="1229"/>
      <c r="G47" s="1229"/>
      <c r="H47" s="1230"/>
      <c r="I47" s="333" t="s">
        <v>482</v>
      </c>
      <c r="J47" s="334" t="s">
        <v>482</v>
      </c>
      <c r="K47" s="334" t="s">
        <v>482</v>
      </c>
      <c r="L47" s="334" t="s">
        <v>482</v>
      </c>
      <c r="M47" s="335" t="s">
        <v>482</v>
      </c>
    </row>
    <row r="48" spans="2:13" ht="27.75" customHeight="1" x14ac:dyDescent="0.25">
      <c r="B48" s="1220"/>
      <c r="C48" s="1221"/>
      <c r="D48" s="104"/>
      <c r="E48" s="1226" t="s">
        <v>38</v>
      </c>
      <c r="F48" s="1226"/>
      <c r="G48" s="1226"/>
      <c r="H48" s="1227"/>
      <c r="I48" s="333" t="s">
        <v>482</v>
      </c>
      <c r="J48" s="334" t="s">
        <v>482</v>
      </c>
      <c r="K48" s="334" t="s">
        <v>482</v>
      </c>
      <c r="L48" s="334" t="s">
        <v>482</v>
      </c>
      <c r="M48" s="335" t="s">
        <v>482</v>
      </c>
    </row>
    <row r="49" spans="2:13" ht="27.75" customHeight="1" x14ac:dyDescent="0.25">
      <c r="B49" s="1222"/>
      <c r="C49" s="1223"/>
      <c r="D49" s="104"/>
      <c r="E49" s="1226" t="s">
        <v>39</v>
      </c>
      <c r="F49" s="1226"/>
      <c r="G49" s="1226"/>
      <c r="H49" s="1227"/>
      <c r="I49" s="333" t="s">
        <v>482</v>
      </c>
      <c r="J49" s="334" t="s">
        <v>482</v>
      </c>
      <c r="K49" s="334" t="s">
        <v>482</v>
      </c>
      <c r="L49" s="334" t="s">
        <v>482</v>
      </c>
      <c r="M49" s="335" t="s">
        <v>482</v>
      </c>
    </row>
    <row r="50" spans="2:13" ht="27.75" customHeight="1" x14ac:dyDescent="0.25">
      <c r="B50" s="1231" t="s">
        <v>40</v>
      </c>
      <c r="C50" s="1232"/>
      <c r="D50" s="107"/>
      <c r="E50" s="1226" t="s">
        <v>41</v>
      </c>
      <c r="F50" s="1226"/>
      <c r="G50" s="1226"/>
      <c r="H50" s="1227"/>
      <c r="I50" s="333">
        <v>3925</v>
      </c>
      <c r="J50" s="334">
        <v>4164</v>
      </c>
      <c r="K50" s="334">
        <v>4611</v>
      </c>
      <c r="L50" s="334">
        <v>5010</v>
      </c>
      <c r="M50" s="335">
        <v>5038</v>
      </c>
    </row>
    <row r="51" spans="2:13" ht="27.75" customHeight="1" x14ac:dyDescent="0.25">
      <c r="B51" s="1220"/>
      <c r="C51" s="1221"/>
      <c r="D51" s="104"/>
      <c r="E51" s="1226" t="s">
        <v>42</v>
      </c>
      <c r="F51" s="1226"/>
      <c r="G51" s="1226"/>
      <c r="H51" s="1227"/>
      <c r="I51" s="333">
        <v>39</v>
      </c>
      <c r="J51" s="334">
        <v>33</v>
      </c>
      <c r="K51" s="334">
        <v>28</v>
      </c>
      <c r="L51" s="334">
        <v>19</v>
      </c>
      <c r="M51" s="335">
        <v>14</v>
      </c>
    </row>
    <row r="52" spans="2:13" ht="27.75" customHeight="1" x14ac:dyDescent="0.25">
      <c r="B52" s="1222"/>
      <c r="C52" s="1223"/>
      <c r="D52" s="104"/>
      <c r="E52" s="1226" t="s">
        <v>43</v>
      </c>
      <c r="F52" s="1226"/>
      <c r="G52" s="1226"/>
      <c r="H52" s="1227"/>
      <c r="I52" s="333">
        <v>3875</v>
      </c>
      <c r="J52" s="334">
        <v>3796</v>
      </c>
      <c r="K52" s="334">
        <v>3722</v>
      </c>
      <c r="L52" s="334">
        <v>3501</v>
      </c>
      <c r="M52" s="335">
        <v>3285</v>
      </c>
    </row>
    <row r="53" spans="2:13" ht="27.75" customHeight="1" thickBot="1" x14ac:dyDescent="0.3">
      <c r="B53" s="1233" t="s">
        <v>19</v>
      </c>
      <c r="C53" s="1234"/>
      <c r="D53" s="108"/>
      <c r="E53" s="1235" t="s">
        <v>44</v>
      </c>
      <c r="F53" s="1235"/>
      <c r="G53" s="1235"/>
      <c r="H53" s="1236"/>
      <c r="I53" s="336">
        <v>-1752</v>
      </c>
      <c r="J53" s="337">
        <v>-1520</v>
      </c>
      <c r="K53" s="337">
        <v>-1948</v>
      </c>
      <c r="L53" s="337">
        <v>-2663</v>
      </c>
      <c r="M53" s="338">
        <v>-2894</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wYHx3ceklJF7DknTCdauQIDlGUa1o9YrNidF+E4MIRaq7ojgyfhBzcr+8XtZidD1/qYEEPekNFRn4jYoT7fDvw==" saltValue="qLbBA2HdcGWsh7vfNwF/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523</v>
      </c>
      <c r="G54" s="117" t="s">
        <v>524</v>
      </c>
      <c r="H54" s="118" t="s">
        <v>525</v>
      </c>
    </row>
    <row r="55" spans="2:8" ht="52.5" customHeight="1" x14ac:dyDescent="0.25">
      <c r="B55" s="119"/>
      <c r="C55" s="1245" t="s">
        <v>46</v>
      </c>
      <c r="D55" s="1245"/>
      <c r="E55" s="1246"/>
      <c r="F55" s="339">
        <v>1155</v>
      </c>
      <c r="G55" s="339">
        <v>1157</v>
      </c>
      <c r="H55" s="340">
        <v>1161</v>
      </c>
    </row>
    <row r="56" spans="2:8" ht="52.5" customHeight="1" x14ac:dyDescent="0.25">
      <c r="B56" s="120"/>
      <c r="C56" s="1247" t="s">
        <v>47</v>
      </c>
      <c r="D56" s="1247"/>
      <c r="E56" s="1248"/>
      <c r="F56" s="341">
        <v>475</v>
      </c>
      <c r="G56" s="341">
        <v>546</v>
      </c>
      <c r="H56" s="342">
        <v>648</v>
      </c>
    </row>
    <row r="57" spans="2:8" ht="53.25" customHeight="1" x14ac:dyDescent="0.25">
      <c r="B57" s="120"/>
      <c r="C57" s="1249" t="s">
        <v>48</v>
      </c>
      <c r="D57" s="1249"/>
      <c r="E57" s="1250"/>
      <c r="F57" s="343">
        <v>2980</v>
      </c>
      <c r="G57" s="343">
        <v>3307</v>
      </c>
      <c r="H57" s="344">
        <v>3230</v>
      </c>
    </row>
    <row r="58" spans="2:8" ht="45.75" customHeight="1" x14ac:dyDescent="0.25">
      <c r="B58" s="121"/>
      <c r="C58" s="1237" t="s">
        <v>550</v>
      </c>
      <c r="D58" s="1238"/>
      <c r="E58" s="1239"/>
      <c r="F58" s="345">
        <v>2093</v>
      </c>
      <c r="G58" s="345">
        <v>2259</v>
      </c>
      <c r="H58" s="346">
        <v>2087</v>
      </c>
    </row>
    <row r="59" spans="2:8" ht="45.75" customHeight="1" x14ac:dyDescent="0.25">
      <c r="B59" s="121"/>
      <c r="C59" s="1237" t="s">
        <v>551</v>
      </c>
      <c r="D59" s="1238"/>
      <c r="E59" s="1239"/>
      <c r="F59" s="345">
        <v>240</v>
      </c>
      <c r="G59" s="345">
        <v>295</v>
      </c>
      <c r="H59" s="346">
        <v>334</v>
      </c>
    </row>
    <row r="60" spans="2:8" ht="45.75" customHeight="1" x14ac:dyDescent="0.25">
      <c r="B60" s="121"/>
      <c r="C60" s="1237" t="s">
        <v>552</v>
      </c>
      <c r="D60" s="1238"/>
      <c r="E60" s="1239"/>
      <c r="F60" s="345">
        <v>230</v>
      </c>
      <c r="G60" s="345">
        <v>231</v>
      </c>
      <c r="H60" s="346">
        <v>231</v>
      </c>
    </row>
    <row r="61" spans="2:8" ht="45.75" customHeight="1" x14ac:dyDescent="0.25">
      <c r="B61" s="121"/>
      <c r="C61" s="1237" t="s">
        <v>553</v>
      </c>
      <c r="D61" s="1238"/>
      <c r="E61" s="1239"/>
      <c r="F61" s="345">
        <v>215</v>
      </c>
      <c r="G61" s="345">
        <v>216</v>
      </c>
      <c r="H61" s="346">
        <v>218</v>
      </c>
    </row>
    <row r="62" spans="2:8" ht="45.75" customHeight="1" thickBot="1" x14ac:dyDescent="0.3">
      <c r="B62" s="122"/>
      <c r="C62" s="1240" t="s">
        <v>554</v>
      </c>
      <c r="D62" s="1241"/>
      <c r="E62" s="1242"/>
      <c r="F62" s="347" t="s">
        <v>482</v>
      </c>
      <c r="G62" s="347">
        <v>100</v>
      </c>
      <c r="H62" s="348">
        <v>98</v>
      </c>
    </row>
    <row r="63" spans="2:8" ht="52.5" customHeight="1" thickBot="1" x14ac:dyDescent="0.3">
      <c r="B63" s="123"/>
      <c r="C63" s="1243" t="s">
        <v>49</v>
      </c>
      <c r="D63" s="1243"/>
      <c r="E63" s="1244"/>
      <c r="F63" s="349">
        <v>4611</v>
      </c>
      <c r="G63" s="349">
        <v>5010</v>
      </c>
      <c r="H63" s="350">
        <v>5038</v>
      </c>
    </row>
    <row r="64" spans="2:8" ht="12.75" x14ac:dyDescent="0.25"/>
  </sheetData>
  <sheetProtection algorithmName="SHA-512" hashValue="MpFP+iTKrETjW2GUW/a1CurVq5ABDEz5fdYI7yNANdBifc6uy+weaePQhfJ7n1gd1Pmta/gZwWcJoeT3l7tdEg==" saltValue="q5YirNH0n0RbMSMhwfJE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76F7C-ECCB-41D4-8291-8C870872BD72}">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5" t="s">
        <v>557</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2.75" x14ac:dyDescent="0.2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2.75" x14ac:dyDescent="0.2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2.75" x14ac:dyDescent="0.2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2.75" x14ac:dyDescent="0.2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558</v>
      </c>
    </row>
    <row r="50" spans="1:109" ht="12.75" x14ac:dyDescent="0.2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521</v>
      </c>
      <c r="BQ50" s="383"/>
      <c r="BR50" s="383"/>
      <c r="BS50" s="383"/>
      <c r="BT50" s="383"/>
      <c r="BU50" s="383"/>
      <c r="BV50" s="383"/>
      <c r="BW50" s="383"/>
      <c r="BX50" s="383" t="s">
        <v>522</v>
      </c>
      <c r="BY50" s="383"/>
      <c r="BZ50" s="383"/>
      <c r="CA50" s="383"/>
      <c r="CB50" s="383"/>
      <c r="CC50" s="383"/>
      <c r="CD50" s="383"/>
      <c r="CE50" s="383"/>
      <c r="CF50" s="383" t="s">
        <v>523</v>
      </c>
      <c r="CG50" s="383"/>
      <c r="CH50" s="383"/>
      <c r="CI50" s="383"/>
      <c r="CJ50" s="383"/>
      <c r="CK50" s="383"/>
      <c r="CL50" s="383"/>
      <c r="CM50" s="383"/>
      <c r="CN50" s="383" t="s">
        <v>524</v>
      </c>
      <c r="CO50" s="383"/>
      <c r="CP50" s="383"/>
      <c r="CQ50" s="383"/>
      <c r="CR50" s="383"/>
      <c r="CS50" s="383"/>
      <c r="CT50" s="383"/>
      <c r="CU50" s="383"/>
      <c r="CV50" s="383" t="s">
        <v>525</v>
      </c>
      <c r="CW50" s="383"/>
      <c r="CX50" s="383"/>
      <c r="CY50" s="383"/>
      <c r="CZ50" s="383"/>
      <c r="DA50" s="383"/>
      <c r="DB50" s="383"/>
      <c r="DC50" s="383"/>
    </row>
    <row r="51" spans="1:109" ht="13.5" customHeight="1" x14ac:dyDescent="0.25">
      <c r="B51" s="247"/>
      <c r="G51" s="394"/>
      <c r="H51" s="394"/>
      <c r="I51" s="398"/>
      <c r="J51" s="398"/>
      <c r="K51" s="384"/>
      <c r="L51" s="384"/>
      <c r="M51" s="384"/>
      <c r="N51" s="384"/>
      <c r="AM51" s="359"/>
      <c r="AN51" s="382" t="s">
        <v>559</v>
      </c>
      <c r="AO51" s="382"/>
      <c r="AP51" s="382"/>
      <c r="AQ51" s="382"/>
      <c r="AR51" s="382"/>
      <c r="AS51" s="382"/>
      <c r="AT51" s="382"/>
      <c r="AU51" s="382"/>
      <c r="AV51" s="382"/>
      <c r="AW51" s="382"/>
      <c r="AX51" s="382"/>
      <c r="AY51" s="382"/>
      <c r="AZ51" s="382"/>
      <c r="BA51" s="382"/>
      <c r="BB51" s="382" t="s">
        <v>560</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2.75" x14ac:dyDescent="0.2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2.75" x14ac:dyDescent="0.2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561</v>
      </c>
      <c r="BC53" s="382"/>
      <c r="BD53" s="382"/>
      <c r="BE53" s="382"/>
      <c r="BF53" s="382"/>
      <c r="BG53" s="382"/>
      <c r="BH53" s="382"/>
      <c r="BI53" s="382"/>
      <c r="BJ53" s="382"/>
      <c r="BK53" s="382"/>
      <c r="BL53" s="382"/>
      <c r="BM53" s="382"/>
      <c r="BN53" s="382"/>
      <c r="BO53" s="382"/>
      <c r="BP53" s="379">
        <v>63.1</v>
      </c>
      <c r="BQ53" s="379"/>
      <c r="BR53" s="379"/>
      <c r="BS53" s="379"/>
      <c r="BT53" s="379"/>
      <c r="BU53" s="379"/>
      <c r="BV53" s="379"/>
      <c r="BW53" s="379"/>
      <c r="BX53" s="379">
        <v>60.7</v>
      </c>
      <c r="BY53" s="379"/>
      <c r="BZ53" s="379"/>
      <c r="CA53" s="379"/>
      <c r="CB53" s="379"/>
      <c r="CC53" s="379"/>
      <c r="CD53" s="379"/>
      <c r="CE53" s="379"/>
      <c r="CF53" s="379">
        <v>61.1</v>
      </c>
      <c r="CG53" s="379"/>
      <c r="CH53" s="379"/>
      <c r="CI53" s="379"/>
      <c r="CJ53" s="379"/>
      <c r="CK53" s="379"/>
      <c r="CL53" s="379"/>
      <c r="CM53" s="379"/>
      <c r="CN53" s="379">
        <v>62</v>
      </c>
      <c r="CO53" s="379"/>
      <c r="CP53" s="379"/>
      <c r="CQ53" s="379"/>
      <c r="CR53" s="379"/>
      <c r="CS53" s="379"/>
      <c r="CT53" s="379"/>
      <c r="CU53" s="379"/>
      <c r="CV53" s="379">
        <v>64</v>
      </c>
      <c r="CW53" s="379"/>
      <c r="CX53" s="379"/>
      <c r="CY53" s="379"/>
      <c r="CZ53" s="379"/>
      <c r="DA53" s="379"/>
      <c r="DB53" s="379"/>
      <c r="DC53" s="379"/>
    </row>
    <row r="54" spans="1:109" ht="12.75" x14ac:dyDescent="0.2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2.75" x14ac:dyDescent="0.25">
      <c r="A55" s="358"/>
      <c r="B55" s="247"/>
      <c r="G55" s="377"/>
      <c r="H55" s="377"/>
      <c r="I55" s="377"/>
      <c r="J55" s="377"/>
      <c r="K55" s="384"/>
      <c r="L55" s="384"/>
      <c r="M55" s="384"/>
      <c r="N55" s="384"/>
      <c r="AN55" s="383" t="s">
        <v>562</v>
      </c>
      <c r="AO55" s="383"/>
      <c r="AP55" s="383"/>
      <c r="AQ55" s="383"/>
      <c r="AR55" s="383"/>
      <c r="AS55" s="383"/>
      <c r="AT55" s="383"/>
      <c r="AU55" s="383"/>
      <c r="AV55" s="383"/>
      <c r="AW55" s="383"/>
      <c r="AX55" s="383"/>
      <c r="AY55" s="383"/>
      <c r="AZ55" s="383"/>
      <c r="BA55" s="383"/>
      <c r="BB55" s="382" t="s">
        <v>560</v>
      </c>
      <c r="BC55" s="382"/>
      <c r="BD55" s="382"/>
      <c r="BE55" s="382"/>
      <c r="BF55" s="382"/>
      <c r="BG55" s="382"/>
      <c r="BH55" s="382"/>
      <c r="BI55" s="382"/>
      <c r="BJ55" s="382"/>
      <c r="BK55" s="382"/>
      <c r="BL55" s="382"/>
      <c r="BM55" s="382"/>
      <c r="BN55" s="382"/>
      <c r="BO55" s="382"/>
      <c r="BP55" s="379">
        <v>3.4</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2.75" x14ac:dyDescent="0.2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2.75" x14ac:dyDescent="0.2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561</v>
      </c>
      <c r="BC57" s="382"/>
      <c r="BD57" s="382"/>
      <c r="BE57" s="382"/>
      <c r="BF57" s="382"/>
      <c r="BG57" s="382"/>
      <c r="BH57" s="382"/>
      <c r="BI57" s="382"/>
      <c r="BJ57" s="382"/>
      <c r="BK57" s="382"/>
      <c r="BL57" s="382"/>
      <c r="BM57" s="382"/>
      <c r="BN57" s="382"/>
      <c r="BO57" s="382"/>
      <c r="BP57" s="379">
        <v>62.8</v>
      </c>
      <c r="BQ57" s="379"/>
      <c r="BR57" s="379"/>
      <c r="BS57" s="379"/>
      <c r="BT57" s="379"/>
      <c r="BU57" s="379"/>
      <c r="BV57" s="379"/>
      <c r="BW57" s="379"/>
      <c r="BX57" s="379">
        <v>62.7</v>
      </c>
      <c r="BY57" s="379"/>
      <c r="BZ57" s="379"/>
      <c r="CA57" s="379"/>
      <c r="CB57" s="379"/>
      <c r="CC57" s="379"/>
      <c r="CD57" s="379"/>
      <c r="CE57" s="379"/>
      <c r="CF57" s="379">
        <v>63.1</v>
      </c>
      <c r="CG57" s="379"/>
      <c r="CH57" s="379"/>
      <c r="CI57" s="379"/>
      <c r="CJ57" s="379"/>
      <c r="CK57" s="379"/>
      <c r="CL57" s="379"/>
      <c r="CM57" s="379"/>
      <c r="CN57" s="379">
        <v>64</v>
      </c>
      <c r="CO57" s="379"/>
      <c r="CP57" s="379"/>
      <c r="CQ57" s="379"/>
      <c r="CR57" s="379"/>
      <c r="CS57" s="379"/>
      <c r="CT57" s="379"/>
      <c r="CU57" s="379"/>
      <c r="CV57" s="379">
        <v>64</v>
      </c>
      <c r="CW57" s="379"/>
      <c r="CX57" s="379"/>
      <c r="CY57" s="379"/>
      <c r="CZ57" s="379"/>
      <c r="DA57" s="379"/>
      <c r="DB57" s="379"/>
      <c r="DC57" s="379"/>
      <c r="DD57" s="363"/>
      <c r="DE57" s="362"/>
    </row>
    <row r="58" spans="1:109" s="358" customFormat="1" ht="12.75" x14ac:dyDescent="0.2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563</v>
      </c>
    </row>
    <row r="64" spans="1:109" ht="12.75" x14ac:dyDescent="0.25">
      <c r="B64" s="247"/>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5" t="s">
        <v>565</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2.75" x14ac:dyDescent="0.2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2.75" x14ac:dyDescent="0.2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2.75" x14ac:dyDescent="0.2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2.75" x14ac:dyDescent="0.2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558</v>
      </c>
    </row>
    <row r="72" spans="2:107" ht="12.75" x14ac:dyDescent="0.2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521</v>
      </c>
      <c r="BQ72" s="383"/>
      <c r="BR72" s="383"/>
      <c r="BS72" s="383"/>
      <c r="BT72" s="383"/>
      <c r="BU72" s="383"/>
      <c r="BV72" s="383"/>
      <c r="BW72" s="383"/>
      <c r="BX72" s="383" t="s">
        <v>522</v>
      </c>
      <c r="BY72" s="383"/>
      <c r="BZ72" s="383"/>
      <c r="CA72" s="383"/>
      <c r="CB72" s="383"/>
      <c r="CC72" s="383"/>
      <c r="CD72" s="383"/>
      <c r="CE72" s="383"/>
      <c r="CF72" s="383" t="s">
        <v>523</v>
      </c>
      <c r="CG72" s="383"/>
      <c r="CH72" s="383"/>
      <c r="CI72" s="383"/>
      <c r="CJ72" s="383"/>
      <c r="CK72" s="383"/>
      <c r="CL72" s="383"/>
      <c r="CM72" s="383"/>
      <c r="CN72" s="383" t="s">
        <v>524</v>
      </c>
      <c r="CO72" s="383"/>
      <c r="CP72" s="383"/>
      <c r="CQ72" s="383"/>
      <c r="CR72" s="383"/>
      <c r="CS72" s="383"/>
      <c r="CT72" s="383"/>
      <c r="CU72" s="383"/>
      <c r="CV72" s="383" t="s">
        <v>525</v>
      </c>
      <c r="CW72" s="383"/>
      <c r="CX72" s="383"/>
      <c r="CY72" s="383"/>
      <c r="CZ72" s="383"/>
      <c r="DA72" s="383"/>
      <c r="DB72" s="383"/>
      <c r="DC72" s="383"/>
    </row>
    <row r="73" spans="2:107" ht="12.75" x14ac:dyDescent="0.25">
      <c r="B73" s="247"/>
      <c r="G73" s="394"/>
      <c r="H73" s="394"/>
      <c r="I73" s="394"/>
      <c r="J73" s="394"/>
      <c r="K73" s="378"/>
      <c r="L73" s="378"/>
      <c r="M73" s="378"/>
      <c r="N73" s="378"/>
      <c r="AM73" s="359"/>
      <c r="AN73" s="382" t="s">
        <v>559</v>
      </c>
      <c r="AO73" s="382"/>
      <c r="AP73" s="382"/>
      <c r="AQ73" s="382"/>
      <c r="AR73" s="382"/>
      <c r="AS73" s="382"/>
      <c r="AT73" s="382"/>
      <c r="AU73" s="382"/>
      <c r="AV73" s="382"/>
      <c r="AW73" s="382"/>
      <c r="AX73" s="382"/>
      <c r="AY73" s="382"/>
      <c r="AZ73" s="382"/>
      <c r="BA73" s="382"/>
      <c r="BB73" s="382" t="s">
        <v>560</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2.75" x14ac:dyDescent="0.2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2.75" x14ac:dyDescent="0.2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564</v>
      </c>
      <c r="BC75" s="382"/>
      <c r="BD75" s="382"/>
      <c r="BE75" s="382"/>
      <c r="BF75" s="382"/>
      <c r="BG75" s="382"/>
      <c r="BH75" s="382"/>
      <c r="BI75" s="382"/>
      <c r="BJ75" s="382"/>
      <c r="BK75" s="382"/>
      <c r="BL75" s="382"/>
      <c r="BM75" s="382"/>
      <c r="BN75" s="382"/>
      <c r="BO75" s="382"/>
      <c r="BP75" s="379">
        <v>8</v>
      </c>
      <c r="BQ75" s="379"/>
      <c r="BR75" s="379"/>
      <c r="BS75" s="379"/>
      <c r="BT75" s="379"/>
      <c r="BU75" s="379"/>
      <c r="BV75" s="379"/>
      <c r="BW75" s="379"/>
      <c r="BX75" s="379">
        <v>7.8</v>
      </c>
      <c r="BY75" s="379"/>
      <c r="BZ75" s="379"/>
      <c r="CA75" s="379"/>
      <c r="CB75" s="379"/>
      <c r="CC75" s="379"/>
      <c r="CD75" s="379"/>
      <c r="CE75" s="379"/>
      <c r="CF75" s="379">
        <v>7.5</v>
      </c>
      <c r="CG75" s="379"/>
      <c r="CH75" s="379"/>
      <c r="CI75" s="379"/>
      <c r="CJ75" s="379"/>
      <c r="CK75" s="379"/>
      <c r="CL75" s="379"/>
      <c r="CM75" s="379"/>
      <c r="CN75" s="379">
        <v>7.6</v>
      </c>
      <c r="CO75" s="379"/>
      <c r="CP75" s="379"/>
      <c r="CQ75" s="379"/>
      <c r="CR75" s="379"/>
      <c r="CS75" s="379"/>
      <c r="CT75" s="379"/>
      <c r="CU75" s="379"/>
      <c r="CV75" s="379">
        <v>7.2</v>
      </c>
      <c r="CW75" s="379"/>
      <c r="CX75" s="379"/>
      <c r="CY75" s="379"/>
      <c r="CZ75" s="379"/>
      <c r="DA75" s="379"/>
      <c r="DB75" s="379"/>
      <c r="DC75" s="379"/>
    </row>
    <row r="76" spans="2:107" ht="12.75" x14ac:dyDescent="0.2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2.75" x14ac:dyDescent="0.25">
      <c r="B77" s="247"/>
      <c r="G77" s="377"/>
      <c r="H77" s="377"/>
      <c r="I77" s="377"/>
      <c r="J77" s="377"/>
      <c r="K77" s="378"/>
      <c r="L77" s="378"/>
      <c r="M77" s="378"/>
      <c r="N77" s="378"/>
      <c r="AN77" s="383" t="s">
        <v>562</v>
      </c>
      <c r="AO77" s="383"/>
      <c r="AP77" s="383"/>
      <c r="AQ77" s="383"/>
      <c r="AR77" s="383"/>
      <c r="AS77" s="383"/>
      <c r="AT77" s="383"/>
      <c r="AU77" s="383"/>
      <c r="AV77" s="383"/>
      <c r="AW77" s="383"/>
      <c r="AX77" s="383"/>
      <c r="AY77" s="383"/>
      <c r="AZ77" s="383"/>
      <c r="BA77" s="383"/>
      <c r="BB77" s="382" t="s">
        <v>560</v>
      </c>
      <c r="BC77" s="382"/>
      <c r="BD77" s="382"/>
      <c r="BE77" s="382"/>
      <c r="BF77" s="382"/>
      <c r="BG77" s="382"/>
      <c r="BH77" s="382"/>
      <c r="BI77" s="382"/>
      <c r="BJ77" s="382"/>
      <c r="BK77" s="382"/>
      <c r="BL77" s="382"/>
      <c r="BM77" s="382"/>
      <c r="BN77" s="382"/>
      <c r="BO77" s="382"/>
      <c r="BP77" s="379">
        <v>3.4</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2.75" x14ac:dyDescent="0.2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2.75" x14ac:dyDescent="0.2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564</v>
      </c>
      <c r="BC79" s="382"/>
      <c r="BD79" s="382"/>
      <c r="BE79" s="382"/>
      <c r="BF79" s="382"/>
      <c r="BG79" s="382"/>
      <c r="BH79" s="382"/>
      <c r="BI79" s="382"/>
      <c r="BJ79" s="382"/>
      <c r="BK79" s="382"/>
      <c r="BL79" s="382"/>
      <c r="BM79" s="382"/>
      <c r="BN79" s="382"/>
      <c r="BO79" s="382"/>
      <c r="BP79" s="379">
        <v>8.8000000000000007</v>
      </c>
      <c r="BQ79" s="379"/>
      <c r="BR79" s="379"/>
      <c r="BS79" s="379"/>
      <c r="BT79" s="379"/>
      <c r="BU79" s="379"/>
      <c r="BV79" s="379"/>
      <c r="BW79" s="379"/>
      <c r="BX79" s="379">
        <v>8.3000000000000007</v>
      </c>
      <c r="BY79" s="379"/>
      <c r="BZ79" s="379"/>
      <c r="CA79" s="379"/>
      <c r="CB79" s="379"/>
      <c r="CC79" s="379"/>
      <c r="CD79" s="379"/>
      <c r="CE79" s="379"/>
      <c r="CF79" s="379">
        <v>8.1</v>
      </c>
      <c r="CG79" s="379"/>
      <c r="CH79" s="379"/>
      <c r="CI79" s="379"/>
      <c r="CJ79" s="379"/>
      <c r="CK79" s="379"/>
      <c r="CL79" s="379"/>
      <c r="CM79" s="379"/>
      <c r="CN79" s="379">
        <v>8.1999999999999993</v>
      </c>
      <c r="CO79" s="379"/>
      <c r="CP79" s="379"/>
      <c r="CQ79" s="379"/>
      <c r="CR79" s="379"/>
      <c r="CS79" s="379"/>
      <c r="CT79" s="379"/>
      <c r="CU79" s="379"/>
      <c r="CV79" s="379">
        <v>8.3000000000000007</v>
      </c>
      <c r="CW79" s="379"/>
      <c r="CX79" s="379"/>
      <c r="CY79" s="379"/>
      <c r="CZ79" s="379"/>
      <c r="DA79" s="379"/>
      <c r="DB79" s="379"/>
      <c r="DC79" s="379"/>
    </row>
    <row r="80" spans="2:107" ht="12.75" x14ac:dyDescent="0.2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jDD527Qmig9dkRZ4ue7mE5mfndDdLxO3GLUHXvRaD9LZyLg4sxYFRllBIU/s+yijjX7W26ZYtK6/pjplPbsaFQ==" saltValue="O61Wp33TSusJK/VHSQxHV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6FA80-35CA-4D6B-8F20-49D0FBF1F792}">
  <sheetPr>
    <pageSetUpPr fitToPage="1"/>
  </sheetPr>
  <dimension ref="A1:DR125"/>
  <sheetViews>
    <sheetView showGridLines="0" zoomScale="55" zoomScaleNormal="55" zoomScaleSheetLayoutView="70"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471</v>
      </c>
    </row>
  </sheetData>
  <sheetProtection algorithmName="SHA-512" hashValue="99MUvdnuNOlUPkUkxTFnABzuX9G2vLJXe0P2cvPHQBlnpLoWQX7z4Yc3+cLVayofQ6pkU0ehrp8Ulk08/3Ne9A==" saltValue="eiC/dawhlgFIVMmBHDu9xQ=="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B8E1-675E-4CDF-A8BA-D27CE4B0A38D}">
  <sheetPr>
    <pageSetUpPr fitToPage="1"/>
  </sheetPr>
  <dimension ref="A1:DR125"/>
  <sheetViews>
    <sheetView showGridLines="0" zoomScale="70" zoomScaleNormal="70"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471</v>
      </c>
    </row>
  </sheetData>
  <sheetProtection algorithmName="SHA-512" hashValue="6hySQ6voI0bGacMGyalGMWOJpwuvCybicKh/E/7GcDGEXdOpAIk6TJx2gI4t7zjEnNAZMgkvllpNUbJQbYrG2A==" saltValue="pOhXImGlNntZqV9Grp7mlg=="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520</v>
      </c>
      <c r="G2" s="137"/>
      <c r="H2" s="138"/>
    </row>
    <row r="3" spans="1:8" x14ac:dyDescent="0.25">
      <c r="A3" s="134" t="s">
        <v>513</v>
      </c>
      <c r="B3" s="139"/>
      <c r="C3" s="140"/>
      <c r="D3" s="141">
        <v>78241</v>
      </c>
      <c r="E3" s="142"/>
      <c r="F3" s="143">
        <v>125391</v>
      </c>
      <c r="G3" s="144"/>
      <c r="H3" s="145"/>
    </row>
    <row r="4" spans="1:8" x14ac:dyDescent="0.25">
      <c r="A4" s="146"/>
      <c r="B4" s="147"/>
      <c r="C4" s="148"/>
      <c r="D4" s="149">
        <v>37062</v>
      </c>
      <c r="E4" s="150"/>
      <c r="F4" s="151">
        <v>68516</v>
      </c>
      <c r="G4" s="152"/>
      <c r="H4" s="153"/>
    </row>
    <row r="5" spans="1:8" x14ac:dyDescent="0.25">
      <c r="A5" s="134" t="s">
        <v>515</v>
      </c>
      <c r="B5" s="139"/>
      <c r="C5" s="140"/>
      <c r="D5" s="141">
        <v>76064</v>
      </c>
      <c r="E5" s="142"/>
      <c r="F5" s="143">
        <v>138402</v>
      </c>
      <c r="G5" s="144"/>
      <c r="H5" s="145"/>
    </row>
    <row r="6" spans="1:8" x14ac:dyDescent="0.25">
      <c r="A6" s="146"/>
      <c r="B6" s="147"/>
      <c r="C6" s="148"/>
      <c r="D6" s="149">
        <v>37789</v>
      </c>
      <c r="E6" s="150"/>
      <c r="F6" s="151">
        <v>70652</v>
      </c>
      <c r="G6" s="152"/>
      <c r="H6" s="153"/>
    </row>
    <row r="7" spans="1:8" x14ac:dyDescent="0.25">
      <c r="A7" s="134" t="s">
        <v>516</v>
      </c>
      <c r="B7" s="139"/>
      <c r="C7" s="140"/>
      <c r="D7" s="141">
        <v>105926</v>
      </c>
      <c r="E7" s="142"/>
      <c r="F7" s="143">
        <v>146367</v>
      </c>
      <c r="G7" s="144"/>
      <c r="H7" s="145"/>
    </row>
    <row r="8" spans="1:8" x14ac:dyDescent="0.25">
      <c r="A8" s="146"/>
      <c r="B8" s="147"/>
      <c r="C8" s="148"/>
      <c r="D8" s="149">
        <v>79817</v>
      </c>
      <c r="E8" s="150"/>
      <c r="F8" s="151">
        <v>79441</v>
      </c>
      <c r="G8" s="152"/>
      <c r="H8" s="153"/>
    </row>
    <row r="9" spans="1:8" x14ac:dyDescent="0.25">
      <c r="A9" s="134" t="s">
        <v>517</v>
      </c>
      <c r="B9" s="139"/>
      <c r="C9" s="140"/>
      <c r="D9" s="141">
        <v>65082</v>
      </c>
      <c r="E9" s="142"/>
      <c r="F9" s="143">
        <v>165181</v>
      </c>
      <c r="G9" s="144"/>
      <c r="H9" s="145"/>
    </row>
    <row r="10" spans="1:8" x14ac:dyDescent="0.25">
      <c r="A10" s="146"/>
      <c r="B10" s="147"/>
      <c r="C10" s="148"/>
      <c r="D10" s="149">
        <v>30698</v>
      </c>
      <c r="E10" s="150"/>
      <c r="F10" s="151">
        <v>82246</v>
      </c>
      <c r="G10" s="152"/>
      <c r="H10" s="153"/>
    </row>
    <row r="11" spans="1:8" x14ac:dyDescent="0.25">
      <c r="A11" s="134" t="s">
        <v>518</v>
      </c>
      <c r="B11" s="139"/>
      <c r="C11" s="140"/>
      <c r="D11" s="141">
        <v>61980</v>
      </c>
      <c r="E11" s="142"/>
      <c r="F11" s="143">
        <v>166234</v>
      </c>
      <c r="G11" s="144"/>
      <c r="H11" s="145"/>
    </row>
    <row r="12" spans="1:8" x14ac:dyDescent="0.25">
      <c r="A12" s="146"/>
      <c r="B12" s="147"/>
      <c r="C12" s="154"/>
      <c r="D12" s="149">
        <v>45754</v>
      </c>
      <c r="E12" s="150"/>
      <c r="F12" s="151">
        <v>89789</v>
      </c>
      <c r="G12" s="152"/>
      <c r="H12" s="153"/>
    </row>
    <row r="13" spans="1:8" x14ac:dyDescent="0.25">
      <c r="A13" s="134"/>
      <c r="B13" s="139"/>
      <c r="C13" s="140"/>
      <c r="D13" s="141">
        <v>77459</v>
      </c>
      <c r="E13" s="142"/>
      <c r="F13" s="143">
        <v>148315</v>
      </c>
      <c r="G13" s="155"/>
      <c r="H13" s="145"/>
    </row>
    <row r="14" spans="1:8" x14ac:dyDescent="0.25">
      <c r="A14" s="146"/>
      <c r="B14" s="147"/>
      <c r="C14" s="148"/>
      <c r="D14" s="149">
        <v>46224</v>
      </c>
      <c r="E14" s="150"/>
      <c r="F14" s="151">
        <v>78129</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2.19</v>
      </c>
      <c r="C19" s="156">
        <f>ROUND(VALUE(SUBSTITUTE(実質収支比率等に係る経年分析!G$48,"▲","-")),2)</f>
        <v>6.49</v>
      </c>
      <c r="D19" s="156">
        <f>ROUND(VALUE(SUBSTITUTE(実質収支比率等に係る経年分析!H$48,"▲","-")),2)</f>
        <v>6.83</v>
      </c>
      <c r="E19" s="156">
        <f>ROUND(VALUE(SUBSTITUTE(実質収支比率等に係る経年分析!I$48,"▲","-")),2)</f>
        <v>4.95</v>
      </c>
      <c r="F19" s="156">
        <f>ROUND(VALUE(SUBSTITUTE(実質収支比率等に係る経年分析!J$48,"▲","-")),2)</f>
        <v>5.41</v>
      </c>
    </row>
    <row r="20" spans="1:11" x14ac:dyDescent="0.25">
      <c r="A20" s="156" t="s">
        <v>53</v>
      </c>
      <c r="B20" s="156">
        <f>ROUND(VALUE(SUBSTITUTE(実質収支比率等に係る経年分析!F$47,"▲","-")),2)</f>
        <v>41.13</v>
      </c>
      <c r="C20" s="156">
        <f>ROUND(VALUE(SUBSTITUTE(実質収支比率等に係る経年分析!G$47,"▲","-")),2)</f>
        <v>39.06</v>
      </c>
      <c r="D20" s="156">
        <f>ROUND(VALUE(SUBSTITUTE(実質収支比率等に係る経年分析!H$47,"▲","-")),2)</f>
        <v>42.94</v>
      </c>
      <c r="E20" s="156">
        <f>ROUND(VALUE(SUBSTITUTE(実質収支比率等に係る経年分析!I$47,"▲","-")),2)</f>
        <v>43.17</v>
      </c>
      <c r="F20" s="156">
        <f>ROUND(VALUE(SUBSTITUTE(実質収支比率等に係る経年分析!J$47,"▲","-")),2)</f>
        <v>42.38</v>
      </c>
    </row>
    <row r="21" spans="1:11" x14ac:dyDescent="0.25">
      <c r="A21" s="156" t="s">
        <v>54</v>
      </c>
      <c r="B21" s="156">
        <f>IF(ISNUMBER(VALUE(SUBSTITUTE(実質収支比率等に係る経年分析!F$49,"▲","-"))),ROUND(VALUE(SUBSTITUTE(実質収支比率等に係る経年分析!F$49,"▲","-")),2),NA())</f>
        <v>-7.79</v>
      </c>
      <c r="C21" s="156">
        <f>IF(ISNUMBER(VALUE(SUBSTITUTE(実質収支比率等に係る経年分析!G$49,"▲","-"))),ROUND(VALUE(SUBSTITUTE(実質収支比率等に係る経年分析!G$49,"▲","-")),2),NA())</f>
        <v>3.32</v>
      </c>
      <c r="D21" s="156">
        <f>IF(ISNUMBER(VALUE(SUBSTITUTE(実質収支比率等に係る経年分析!H$49,"▲","-"))),ROUND(VALUE(SUBSTITUTE(実質収支比率等に係る経年分析!H$49,"▲","-")),2),NA())</f>
        <v>0.28999999999999998</v>
      </c>
      <c r="E21" s="156">
        <f>IF(ISNUMBER(VALUE(SUBSTITUTE(実質収支比率等に係る経年分析!I$49,"▲","-"))),ROUND(VALUE(SUBSTITUTE(実質収支比率等に係る経年分析!I$49,"▲","-")),2),NA())</f>
        <v>-5.57</v>
      </c>
      <c r="F21" s="156">
        <f>IF(ISNUMBER(VALUE(SUBSTITUTE(実質収支比率等に係る経年分析!J$49,"▲","-"))),ROUND(VALUE(SUBSTITUTE(実質収支比率等に係る経年分析!J$49,"▲","-")),2),NA())</f>
        <v>-1.85</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25">
      <c r="A34" s="157" t="str">
        <f>IF(連結実質赤字比率に係る赤字・黒字の構成分析!C$36="",NA(),連結実質赤字比率に係る赤字・黒字の構成分析!C$36)</f>
        <v>灌漑用水ポンプ施設維持管理事業特別会計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v>
      </c>
    </row>
    <row r="35" spans="1:16" x14ac:dyDescent="0.25">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1.1499999999999999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1.39</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2.19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6.83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4.9400000000000004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5.41</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553</v>
      </c>
      <c r="E42" s="158"/>
      <c r="F42" s="158"/>
      <c r="G42" s="158">
        <f>'実質公債費比率（分子）の構造'!L$52</f>
        <v>552</v>
      </c>
      <c r="H42" s="158"/>
      <c r="I42" s="158"/>
      <c r="J42" s="158">
        <f>'実質公債費比率（分子）の構造'!M$52</f>
        <v>527</v>
      </c>
      <c r="K42" s="158"/>
      <c r="L42" s="158"/>
      <c r="M42" s="158">
        <f>'実質公債費比率（分子）の構造'!N$52</f>
        <v>458</v>
      </c>
      <c r="N42" s="158"/>
      <c r="O42" s="158"/>
      <c r="P42" s="158">
        <f>'実質公債費比率（分子）の構造'!O$52</f>
        <v>471</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5">
      <c r="A45" s="158" t="s">
        <v>63</v>
      </c>
      <c r="B45" s="158">
        <f>'実質公債費比率（分子）の構造'!K$49</f>
        <v>27</v>
      </c>
      <c r="C45" s="158"/>
      <c r="D45" s="158"/>
      <c r="E45" s="158">
        <f>'実質公債費比率（分子）の構造'!L$49</f>
        <v>25</v>
      </c>
      <c r="F45" s="158"/>
      <c r="G45" s="158"/>
      <c r="H45" s="158">
        <f>'実質公債費比率（分子）の構造'!M$49</f>
        <v>27</v>
      </c>
      <c r="I45" s="158"/>
      <c r="J45" s="158"/>
      <c r="K45" s="158">
        <f>'実質公債費比率（分子）の構造'!N$49</f>
        <v>28</v>
      </c>
      <c r="L45" s="158"/>
      <c r="M45" s="158"/>
      <c r="N45" s="158">
        <f>'実質公債費比率（分子）の構造'!O$49</f>
        <v>29</v>
      </c>
      <c r="O45" s="158"/>
      <c r="P45" s="158"/>
    </row>
    <row r="46" spans="1:16" x14ac:dyDescent="0.2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684</v>
      </c>
      <c r="C49" s="158"/>
      <c r="D49" s="158"/>
      <c r="E49" s="158">
        <f>'実質公債費比率（分子）の構造'!L$45</f>
        <v>694</v>
      </c>
      <c r="F49" s="158"/>
      <c r="G49" s="158"/>
      <c r="H49" s="158">
        <f>'実質公債費比率（分子）の構造'!M$45</f>
        <v>658</v>
      </c>
      <c r="I49" s="158"/>
      <c r="J49" s="158"/>
      <c r="K49" s="158">
        <f>'実質公債費比率（分子）の構造'!N$45</f>
        <v>606</v>
      </c>
      <c r="L49" s="158"/>
      <c r="M49" s="158"/>
      <c r="N49" s="158">
        <f>'実質公債費比率（分子）の構造'!O$45</f>
        <v>594</v>
      </c>
      <c r="O49" s="158"/>
      <c r="P49" s="158"/>
    </row>
    <row r="50" spans="1:16" x14ac:dyDescent="0.25">
      <c r="A50" s="158" t="s">
        <v>67</v>
      </c>
      <c r="B50" s="158" t="e">
        <f>NA()</f>
        <v>#N/A</v>
      </c>
      <c r="C50" s="158">
        <f>IF(ISNUMBER('実質公債費比率（分子）の構造'!K$53),'実質公債費比率（分子）の構造'!K$53,NA())</f>
        <v>158</v>
      </c>
      <c r="D50" s="158" t="e">
        <f>NA()</f>
        <v>#N/A</v>
      </c>
      <c r="E50" s="158" t="e">
        <f>NA()</f>
        <v>#N/A</v>
      </c>
      <c r="F50" s="158">
        <f>IF(ISNUMBER('実質公債費比率（分子）の構造'!L$53),'実質公債費比率（分子）の構造'!L$53,NA())</f>
        <v>167</v>
      </c>
      <c r="G50" s="158" t="e">
        <f>NA()</f>
        <v>#N/A</v>
      </c>
      <c r="H50" s="158" t="e">
        <f>NA()</f>
        <v>#N/A</v>
      </c>
      <c r="I50" s="158">
        <f>IF(ISNUMBER('実質公債費比率（分子）の構造'!M$53),'実質公債費比率（分子）の構造'!M$53,NA())</f>
        <v>158</v>
      </c>
      <c r="J50" s="158" t="e">
        <f>NA()</f>
        <v>#N/A</v>
      </c>
      <c r="K50" s="158" t="e">
        <f>NA()</f>
        <v>#N/A</v>
      </c>
      <c r="L50" s="158">
        <f>IF(ISNUMBER('実質公債費比率（分子）の構造'!N$53),'実質公債費比率（分子）の構造'!N$53,NA())</f>
        <v>176</v>
      </c>
      <c r="M50" s="158" t="e">
        <f>NA()</f>
        <v>#N/A</v>
      </c>
      <c r="N50" s="158" t="e">
        <f>NA()</f>
        <v>#N/A</v>
      </c>
      <c r="O50" s="158">
        <f>IF(ISNUMBER('実質公債費比率（分子）の構造'!O$53),'実質公債費比率（分子）の構造'!O$53,NA())</f>
        <v>152</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3875</v>
      </c>
      <c r="E56" s="157"/>
      <c r="F56" s="157"/>
      <c r="G56" s="157">
        <f>'将来負担比率（分子）の構造'!J$52</f>
        <v>3796</v>
      </c>
      <c r="H56" s="157"/>
      <c r="I56" s="157"/>
      <c r="J56" s="157">
        <f>'将来負担比率（分子）の構造'!K$52</f>
        <v>3722</v>
      </c>
      <c r="K56" s="157"/>
      <c r="L56" s="157"/>
      <c r="M56" s="157">
        <f>'将来負担比率（分子）の構造'!L$52</f>
        <v>3501</v>
      </c>
      <c r="N56" s="157"/>
      <c r="O56" s="157"/>
      <c r="P56" s="157">
        <f>'将来負担比率（分子）の構造'!M$52</f>
        <v>3285</v>
      </c>
    </row>
    <row r="57" spans="1:16" x14ac:dyDescent="0.25">
      <c r="A57" s="157" t="s">
        <v>42</v>
      </c>
      <c r="B57" s="157"/>
      <c r="C57" s="157"/>
      <c r="D57" s="157">
        <f>'将来負担比率（分子）の構造'!I$51</f>
        <v>39</v>
      </c>
      <c r="E57" s="157"/>
      <c r="F57" s="157"/>
      <c r="G57" s="157">
        <f>'将来負担比率（分子）の構造'!J$51</f>
        <v>33</v>
      </c>
      <c r="H57" s="157"/>
      <c r="I57" s="157"/>
      <c r="J57" s="157">
        <f>'将来負担比率（分子）の構造'!K$51</f>
        <v>28</v>
      </c>
      <c r="K57" s="157"/>
      <c r="L57" s="157"/>
      <c r="M57" s="157">
        <f>'将来負担比率（分子）の構造'!L$51</f>
        <v>19</v>
      </c>
      <c r="N57" s="157"/>
      <c r="O57" s="157"/>
      <c r="P57" s="157">
        <f>'将来負担比率（分子）の構造'!M$51</f>
        <v>14</v>
      </c>
    </row>
    <row r="58" spans="1:16" x14ac:dyDescent="0.25">
      <c r="A58" s="157" t="s">
        <v>41</v>
      </c>
      <c r="B58" s="157"/>
      <c r="C58" s="157"/>
      <c r="D58" s="157">
        <f>'将来負担比率（分子）の構造'!I$50</f>
        <v>3925</v>
      </c>
      <c r="E58" s="157"/>
      <c r="F58" s="157"/>
      <c r="G58" s="157">
        <f>'将来負担比率（分子）の構造'!J$50</f>
        <v>4164</v>
      </c>
      <c r="H58" s="157"/>
      <c r="I58" s="157"/>
      <c r="J58" s="157">
        <f>'将来負担比率（分子）の構造'!K$50</f>
        <v>4611</v>
      </c>
      <c r="K58" s="157"/>
      <c r="L58" s="157"/>
      <c r="M58" s="157">
        <f>'将来負担比率（分子）の構造'!L$50</f>
        <v>5010</v>
      </c>
      <c r="N58" s="157"/>
      <c r="O58" s="157"/>
      <c r="P58" s="157">
        <f>'将来負担比率（分子）の構造'!M$50</f>
        <v>5038</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898</v>
      </c>
      <c r="C62" s="157"/>
      <c r="D62" s="157"/>
      <c r="E62" s="157">
        <f>'将来負担比率（分子）の構造'!J$45</f>
        <v>740</v>
      </c>
      <c r="F62" s="157"/>
      <c r="G62" s="157"/>
      <c r="H62" s="157">
        <f>'将来負担比率（分子）の構造'!K$45</f>
        <v>756</v>
      </c>
      <c r="I62" s="157"/>
      <c r="J62" s="157"/>
      <c r="K62" s="157">
        <f>'将来負担比率（分子）の構造'!L$45</f>
        <v>788</v>
      </c>
      <c r="L62" s="157"/>
      <c r="M62" s="157"/>
      <c r="N62" s="157">
        <f>'将来負担比率（分子）の構造'!M$45</f>
        <v>801</v>
      </c>
      <c r="O62" s="157"/>
      <c r="P62" s="157"/>
    </row>
    <row r="63" spans="1:16" x14ac:dyDescent="0.25">
      <c r="A63" s="157" t="s">
        <v>34</v>
      </c>
      <c r="B63" s="157">
        <f>'将来負担比率（分子）の構造'!I$44</f>
        <v>353</v>
      </c>
      <c r="C63" s="157"/>
      <c r="D63" s="157"/>
      <c r="E63" s="157">
        <f>'将来負担比率（分子）の構造'!J$44</f>
        <v>939</v>
      </c>
      <c r="F63" s="157"/>
      <c r="G63" s="157"/>
      <c r="H63" s="157">
        <f>'将来負担比率（分子）の構造'!K$44</f>
        <v>872</v>
      </c>
      <c r="I63" s="157"/>
      <c r="J63" s="157"/>
      <c r="K63" s="157">
        <f>'将来負担比率（分子）の構造'!L$44</f>
        <v>559</v>
      </c>
      <c r="L63" s="157"/>
      <c r="M63" s="157"/>
      <c r="N63" s="157">
        <f>'将来負担比率（分子）の構造'!M$44</f>
        <v>392</v>
      </c>
      <c r="O63" s="157"/>
      <c r="P63" s="157"/>
    </row>
    <row r="64" spans="1:16" x14ac:dyDescent="0.2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4836</v>
      </c>
      <c r="C66" s="157"/>
      <c r="D66" s="157"/>
      <c r="E66" s="157">
        <f>'将来負担比率（分子）の構造'!J$41</f>
        <v>4794</v>
      </c>
      <c r="F66" s="157"/>
      <c r="G66" s="157"/>
      <c r="H66" s="157">
        <f>'将来負担比率（分子）の構造'!K$41</f>
        <v>4785</v>
      </c>
      <c r="I66" s="157"/>
      <c r="J66" s="157"/>
      <c r="K66" s="157">
        <f>'将来負担比率（分子）の構造'!L$41</f>
        <v>4519</v>
      </c>
      <c r="L66" s="157"/>
      <c r="M66" s="157"/>
      <c r="N66" s="157">
        <f>'将来負担比率（分子）の構造'!M$41</f>
        <v>4250</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1155</v>
      </c>
      <c r="C72" s="161">
        <f>基金残高に係る経年分析!G55</f>
        <v>1157</v>
      </c>
      <c r="D72" s="161">
        <f>基金残高に係る経年分析!H55</f>
        <v>1161</v>
      </c>
    </row>
    <row r="73" spans="1:16" x14ac:dyDescent="0.25">
      <c r="A73" s="160" t="s">
        <v>74</v>
      </c>
      <c r="B73" s="161">
        <f>基金残高に係る経年分析!F56</f>
        <v>475</v>
      </c>
      <c r="C73" s="161">
        <f>基金残高に係る経年分析!G56</f>
        <v>546</v>
      </c>
      <c r="D73" s="161">
        <f>基金残高に係る経年分析!H56</f>
        <v>648</v>
      </c>
    </row>
    <row r="74" spans="1:16" x14ac:dyDescent="0.25">
      <c r="A74" s="160" t="s">
        <v>75</v>
      </c>
      <c r="B74" s="161">
        <f>基金残高に係る経年分析!F57</f>
        <v>2980</v>
      </c>
      <c r="C74" s="161">
        <f>基金残高に係る経年分析!G57</f>
        <v>3307</v>
      </c>
      <c r="D74" s="161">
        <f>基金残高に係る経年分析!H57</f>
        <v>3230</v>
      </c>
    </row>
  </sheetData>
  <sheetProtection algorithmName="SHA-512" hashValue="kTqlMTP72ftDl+QUv+4/kAo6LRKEGv5+XZlQHEYOot2Q0ZwSPnGYZcZyxqsUzvJm+2DGixDV9JVOdDNbc7gw1Q==" saltValue="yMYzfPNVeQf3FSzv/ZqDj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2026-09-08T00:13:03Z</cp:lastPrinted>
  <dcterms:created xsi:type="dcterms:W3CDTF">2026-02-23T09:22:05Z</dcterms:created>
  <dcterms:modified xsi:type="dcterms:W3CDTF">2026-09-29T07:34:35Z</dcterms:modified>
  <cp:category/>
</cp:coreProperties>
</file>