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09_嬉野市\"/>
    </mc:Choice>
  </mc:AlternateContent>
  <xr:revisionPtr revIDLastSave="0" documentId="13_ncr:1_{BCDE2CBE-C32F-4489-8FEF-043F016C2673}" xr6:coauthVersionLast="47" xr6:coauthVersionMax="47" xr10:uidLastSave="{00000000-0000-0000-0000-000000000000}"/>
  <bookViews>
    <workbookView xWindow="22065" yWindow="-16320" windowWidth="29040" windowHeight="15720" tabRatio="90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U36" i="10"/>
  <c r="C36" i="10"/>
  <c r="CO35" i="10"/>
  <c r="BE35" i="10"/>
  <c r="C35" i="10"/>
  <c r="CO34" i="10"/>
  <c r="BW34" i="10"/>
  <c r="BW35" i="10" s="1"/>
  <c r="BW36" i="10" s="1"/>
  <c r="BW37" i="10" s="1"/>
  <c r="BW38" i="10" s="1"/>
  <c r="BW39" i="10" s="1"/>
  <c r="BW40" i="10" s="1"/>
  <c r="BW41" i="10" s="1"/>
  <c r="BW42" i="10" s="1"/>
  <c r="BW43" i="10" s="1"/>
  <c r="BE34" i="10"/>
  <c r="C34" i="10"/>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<sst xmlns="http://schemas.openxmlformats.org/spreadsheetml/2006/main" count="1094" uniqueCount="577">
  <si>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</si>
  <si>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</si>
  <si>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</si>
  <si>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</si>
  <si>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</si>
  <si>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</si>
  <si>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</si>
  <si>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</si>
  <si>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</si>
  <si>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</si>
  <si>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</si>
  <si>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</si>
  <si>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</si>
  <si>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</si>
  <si>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</si>
  <si>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</si>
  <si>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</si>
  <si>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</si>
  <si>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</si>
  <si>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</si>
  <si>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</si>
  <si>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</si>
  <si>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</si>
  <si>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</si>
  <si>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</si>
  <si>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</si>
  <si>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</si>
  <si>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</si>
  <si>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</si>
  <si>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</si>
  <si>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</si>
  <si>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</si>
  <si>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</si>
  <si>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</si>
  <si>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</si>
  <si>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</si>
  <si>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</si>
  <si>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</si>
  <si>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</si>
  <si>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</si>
  <si>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</si>
  <si>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</si>
  <si>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</si>
  <si>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</si>
  <si>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</si>
  <si>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</si>
  <si>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</si>
  <si>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</si>
  <si>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</si>
  <si>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</si>
  <si>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</si>
  <si>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</si>
  <si>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</si>
  <si>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</si>
  <si>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</si>
  <si>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</si>
  <si>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</si>
  <si>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</si>
  <si>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</si>
  <si>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</si>
  <si>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</si>
  <si>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</si>
  <si>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</si>
  <si>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</si>
  <si>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</si>
  <si>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</si>
  <si>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</si>
  <si>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</si>
  <si>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</si>
  <si>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</si>
  <si>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</si>
  <si>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</si>
  <si>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</si>
  <si>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</si>
  <si>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</si>
  <si>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</si>
  <si>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</si>
  <si>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</si>
  <si>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</si>
  <si>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</si>
  <si>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</si>
  <si>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</si>
  <si>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</si>
  <si>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</si>
  <si>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</si>
  <si>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</si>
  <si>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</si>
  <si>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</si>
  <si>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</si>
  <si>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</si>
  <si>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</si>
  <si>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</si>
  <si>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</si>
  <si>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</si>
  <si>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嬉野市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</si>
  <si>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</si>
  <si>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</si>
  <si>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</si>
  <si>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</si>
  <si>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</si>
  <si>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</si>
  <si>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</si>
  <si>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</si>
  <si>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</si>
  <si>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</si>
  <si>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</si>
  <si>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</si>
  <si>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</si>
  <si>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</si>
  <si>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</si>
  <si>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</si>
  <si>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</si>
  <si>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</si>
  <si>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</si>
  <si>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</si>
  <si>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</si>
  <si>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</si>
  <si>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</si>
  <si>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</si>
  <si>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</si>
  <si>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</si>
  <si>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</si>
  <si>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</si>
  <si>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</si>
  <si>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</si>
  <si>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</si>
  <si>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</si>
  <si>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</si>
  <si>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</si>
  <si>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</si>
  <si>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</si>
  <si>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</si>
  <si>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</si>
  <si>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</si>
  <si>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</si>
  <si>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</si>
  <si>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</si>
  <si>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</si>
  <si>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</si>
  <si>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</si>
  <si>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</si>
  <si>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</si>
  <si>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</si>
  <si>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</si>
  <si>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</si>
  <si>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</si>
  <si>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</si>
  <si>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</si>
  <si>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</si>
  <si>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</si>
  <si>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</si>
  <si>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</si>
  <si>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</si>
  <si>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</si>
  <si>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</si>
  <si>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</si>
  <si>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</si>
  <si>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</si>
  <si>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</si>
  <si>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</si>
  <si>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</si>
  <si>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</si>
  <si>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</si>
  <si>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</si>
  <si>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</si>
  <si>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</si>
  <si>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</si>
  <si>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</si>
  <si>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</si>
  <si>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</si>
  <si>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</si>
  <si>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</si>
  <si>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</si>
  <si>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</si>
  <si>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</si>
  <si>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</si>
  <si>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</si>
  <si>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</si>
  <si>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</si>
  <si>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</si>
  <si>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</si>
  <si>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</si>
  <si>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</si>
  <si>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</si>
  <si>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</si>
  <si>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</si>
  <si>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</si>
  <si>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</si>
  <si>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</si>
  <si>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</si>
  <si>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</si>
  <si>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</si>
  <si>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</si>
  <si>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</si>
  <si>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</si>
  <si>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</si>
  <si>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</si>
  <si>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</si>
  <si>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</si>
  <si>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</si>
  <si>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</si>
  <si>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</si>
  <si>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</si>
  <si>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</si>
  <si>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佐賀県嬉野市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</si>
  <si>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</si>
  <si>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</si>
  <si>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</si>
  <si>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</si>
  <si>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</si>
  <si>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</si>
  <si>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</si>
  <si>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</si>
  <si>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</si>
  <si>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</si>
  <si>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</si>
  <si>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</si>
  <si>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</si>
  <si>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</si>
  <si>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</si>
  <si>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</si>
  <si>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</si>
  <si>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</si>
  <si>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</si>
  <si>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</si>
  <si>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</si>
  <si>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</si>
  <si>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</si>
  <si>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</si>
  <si>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</si>
  <si>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</si>
  <si>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</si>
  <si>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</si>
  <si>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</si>
  <si>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</si>
  <si>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</si>
  <si>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</si>
  <si>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</si>
  <si>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</si>
  <si>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</si>
  <si>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</si>
  <si>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</si>
  <si>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</si>
  <si>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</si>
  <si>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</si>
  <si>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</si>
  <si>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</si>
  <si>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</si>
  <si>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</si>
  <si>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</si>
  <si>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</si>
  <si>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</si>
  <si>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</si>
  <si>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</si>
  <si>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</si>
  <si>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</si>
  <si>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</si>
  <si>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</si>
  <si>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</si>
  <si>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</si>
  <si>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</si>
  <si>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</si>
  <si>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</si>
  <si>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</si>
  <si>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</si>
  <si>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</si>
  <si>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</si>
  <si>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</si>
  <si>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</si>
  <si>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</si>
  <si>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</si>
  <si>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</si>
  <si>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</si>
  <si>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</si>
  <si>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</si>
  <si>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</si>
  <si>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</si>
  <si>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</si>
  <si>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</si>
  <si>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</si>
  <si>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</si>
  <si>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</si>
  <si>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</si>
  <si>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</si>
  <si>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</si>
  <si>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</si>
  <si>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</si>
  <si>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</si>
  <si>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</si>
  <si>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</si>
  <si>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</si>
  <si>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</si>
  <si>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</si>
  <si>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</si>
  <si>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</si>
  <si>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</si>
  <si>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</si>
  <si>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</si>
  <si>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</si>
  <si>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</si>
  <si>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</si>
  <si>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</si>
  <si>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</si>
  <si>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</si>
  <si>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</si>
  <si>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</si>
  <si>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</si>
  <si>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</si>
  <si>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</si>
  <si>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</si>
  <si>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</si>
  <si>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</si>
  <si>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</si>
  <si>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</si>
  <si>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</si>
  <si>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</si>
  <si>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</si>
  <si>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</si>
  <si>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</si>
  <si>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</si>
  <si>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</si>
  <si>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</si>
  <si>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</si>
  <si>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</si>
  <si>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</si>
  <si>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</si>
  <si>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</si>
  <si>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</si>
  <si>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</si>
  <si>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</si>
  <si>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</si>
  <si>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</si>
  <si>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</si>
  <si>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</si>
  <si>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</si>
  <si>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</si>
  <si>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</si>
  <si>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</si>
  <si>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</si>
  <si>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</si>
  <si>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</si>
  <si>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</si>
  <si>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</si>
  <si>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</si>
  <si>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</si>
  <si>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</si>
  <si>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</si>
  <si>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</si>
  <si>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</si>
  <si>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</si>
  <si>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</si>
  <si>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</si>
  <si>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</si>
  <si>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</si>
  <si>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</si>
  <si>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佐賀県嬉野市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</si>
  <si>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</si>
  <si>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</si>
  <si>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</si>
  <si>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</si>
  <si>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</si>
  <si>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</si>
  <si>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</si>
  <si>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</si>
  <si>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</si>
  <si>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</si>
  <si>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</si>
  <si>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</si>
  <si>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</si>
  <si>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</si>
  <si>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</si>
  <si>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</si>
  <si>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</si>
  <si>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</si>
  <si>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</si>
  <si>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</si>
  <si>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嬉野市嬉野都市計画事業嬉野温泉駅周辺土地区画整理事業費特別会計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</si>
  <si>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</si>
  <si>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</si>
  <si>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</si>
  <si>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</si>
  <si>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</si>
  <si>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</si>
  <si>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</si>
  <si>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</si>
  <si>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</si>
  <si>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</si>
  <si>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</si>
  <si>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</si>
  <si>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</si>
  <si>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嬉野市国民健康保険特別会計</t>
    <phoneticPr fontId="5"/>
  </si>
  <si>
    <t>嬉野市後期高齢者医療特別会計</t>
    <phoneticPr fontId="5"/>
  </si>
  <si>
    <t>嬉野市下水道事業会計（公共下水道事業）</t>
    <phoneticPr fontId="5"/>
  </si>
  <si>
    <t>法適用企業</t>
    <phoneticPr fontId="5"/>
  </si>
  <si>
    <t>嬉野市下水道事業会計（農業集落排水事業）</t>
    <phoneticPr fontId="5"/>
  </si>
  <si>
    <t>嬉野市下水道事業会計（特定地域生活排水処理事業）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</si>
  <si>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</si>
  <si>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</si>
  <si>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</si>
  <si>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</si>
  <si>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</si>
  <si>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</si>
  <si>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</si>
  <si>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</si>
  <si>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</si>
  <si>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</si>
  <si>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</si>
  <si>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</si>
  <si>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</si>
  <si>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</si>
  <si>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</si>
  <si>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</si>
  <si>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</si>
  <si>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</si>
  <si>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</si>
  <si>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</si>
  <si>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</si>
  <si>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</si>
  <si>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</si>
  <si>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</si>
  <si>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</si>
  <si>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</si>
  <si>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</si>
  <si>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</si>
  <si>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</si>
  <si>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</si>
  <si>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</si>
  <si>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</si>
  <si>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</si>
  <si>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</si>
  <si>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</si>
  <si>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</si>
  <si>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</si>
  <si>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</si>
  <si>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</si>
  <si>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</si>
  <si>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</si>
  <si>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</si>
  <si>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</si>
  <si>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</si>
  <si>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</si>
  <si>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</si>
  <si>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</si>
  <si>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</si>
  <si>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</si>
  <si>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</si>
  <si>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</si>
  <si>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</si>
  <si>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</si>
  <si>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</si>
  <si>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</si>
  <si>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</si>
  <si>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</si>
  <si>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</si>
  <si>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</si>
  <si>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</si>
  <si>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</si>
  <si>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</si>
  <si>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</si>
  <si>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</si>
  <si>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</si>
  <si>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</si>
  <si>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</si>
  <si>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</si>
  <si>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</si>
  <si>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</si>
  <si>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</si>
  <si>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</si>
  <si>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</si>
  <si>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</si>
  <si>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</si>
  <si>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</si>
  <si>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</si>
  <si>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</si>
  <si>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</si>
  <si>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</si>
  <si>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</si>
  <si>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</si>
  <si>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</si>
  <si>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</si>
  <si>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</si>
  <si>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</si>
  <si>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</si>
  <si>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</si>
  <si>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</si>
  <si>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</si>
  <si>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</si>
  <si>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</si>
  <si>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</si>
  <si>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</si>
  <si>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</si>
  <si>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</si>
  <si>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</si>
  <si>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</si>
  <si>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</si>
  <si>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</si>
  <si>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</si>
  <si>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</si>
  <si>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</si>
  <si>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</si>
  <si>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</si>
  <si>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</si>
  <si>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</si>
  <si>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</si>
  <si>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</si>
  <si>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</si>
  <si>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</si>
  <si>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</si>
  <si>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</si>
  <si>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</si>
  <si>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</si>
  <si>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</si>
  <si>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</si>
  <si>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</si>
  <si>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</si>
  <si>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</si>
  <si>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</si>
  <si>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</si>
  <si>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</si>
  <si>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</si>
  <si>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</si>
  <si>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</si>
  <si>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</si>
  <si>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</si>
  <si>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</si>
  <si>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</si>
  <si>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</si>
  <si>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</si>
  <si>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</si>
  <si>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</si>
  <si>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</si>
  <si>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0.15</t>
  </si>
  <si>
    <t>▲ 1.58</t>
  </si>
  <si>
    <t>一般会計</t>
  </si>
  <si>
    <t>嬉野市下水道事業会計（農業集落排水事業）</t>
  </si>
  <si>
    <t>嬉野市国民健康保険特別会計</t>
  </si>
  <si>
    <t>嬉野市下水道事業会計（公共下水道事業）</t>
  </si>
  <si>
    <t>嬉野市下水道事業会計（特定地域生活排水処理事業）</t>
  </si>
  <si>
    <t>嬉野市後期高齢者医療特別会計</t>
  </si>
  <si>
    <t>▲ 0.00</t>
  </si>
  <si>
    <t>嬉野市嬉野都市計画事業嬉野温泉駅周辺土地区画整理事業費特別会計</t>
  </si>
  <si>
    <t>その他会計（赤字）</t>
  </si>
  <si>
    <t>その他会計（黒字）</t>
  </si>
  <si>
    <t>R02</t>
    <phoneticPr fontId="5"/>
  </si>
  <si>
    <t>R03</t>
    <phoneticPr fontId="5"/>
  </si>
  <si>
    <t>R04</t>
    <phoneticPr fontId="5"/>
  </si>
  <si>
    <t>R05</t>
    <phoneticPr fontId="5"/>
  </si>
  <si>
    <t>R06</t>
    <phoneticPr fontId="5"/>
  </si>
  <si>
    <t>鹿島・藤津地区衛生施設組合</t>
    <rPh sb="0" eb="2">
      <t>カシマ</t>
    </rPh>
    <rPh sb="3" eb="5">
      <t>フジツ</t>
    </rPh>
    <rPh sb="5" eb="7">
      <t>チク</t>
    </rPh>
    <rPh sb="7" eb="9">
      <t>エイセイ</t>
    </rPh>
    <rPh sb="9" eb="11">
      <t>シセツ</t>
    </rPh>
    <rPh sb="11" eb="13">
      <t>クミアイ</t>
    </rPh>
    <phoneticPr fontId="2"/>
  </si>
  <si>
    <t>杵藤地区広域市町村圏組合</t>
    <rPh sb="0" eb="2">
      <t>キトウ</t>
    </rPh>
    <rPh sb="2" eb="4">
      <t>チク</t>
    </rPh>
    <rPh sb="4" eb="6">
      <t>コウイキ</t>
    </rPh>
    <rPh sb="6" eb="9">
      <t>シチョウソン</t>
    </rPh>
    <rPh sb="9" eb="10">
      <t>ケン</t>
    </rPh>
    <rPh sb="10" eb="12">
      <t>クミアイ</t>
    </rPh>
    <phoneticPr fontId="2"/>
  </si>
  <si>
    <t>杵藤地区広域市町村圏組合(特別会計)</t>
    <rPh sb="0" eb="2">
      <t>キトウ</t>
    </rPh>
    <rPh sb="2" eb="4">
      <t>チク</t>
    </rPh>
    <rPh sb="4" eb="6">
      <t>コウイキ</t>
    </rPh>
    <rPh sb="6" eb="9">
      <t>シチョウソン</t>
    </rPh>
    <rPh sb="9" eb="10">
      <t>ケン</t>
    </rPh>
    <rPh sb="10" eb="12">
      <t>クミアイ</t>
    </rPh>
    <rPh sb="13" eb="15">
      <t>トクベツ</t>
    </rPh>
    <rPh sb="15" eb="17">
      <t>カイケイ</t>
    </rPh>
    <phoneticPr fontId="2"/>
  </si>
  <si>
    <t>佐賀県後期高齢者医療広域連合</t>
    <rPh sb="0" eb="3">
      <t>サガケン</t>
    </rPh>
    <rPh sb="3" eb="8">
      <t>コウキコウレイシャ</t>
    </rPh>
    <rPh sb="8" eb="10">
      <t>イリョウ</t>
    </rPh>
    <rPh sb="10" eb="12">
      <t>コウイキ</t>
    </rPh>
    <rPh sb="12" eb="14">
      <t>レンゴウ</t>
    </rPh>
    <phoneticPr fontId="2"/>
  </si>
  <si>
    <t>佐賀県後期高齢者医療広域連合(医療)</t>
    <rPh sb="0" eb="3">
      <t>サガケン</t>
    </rPh>
    <rPh sb="3" eb="8">
      <t>コウキコウレイシャ</t>
    </rPh>
    <rPh sb="8" eb="10">
      <t>イリョウ</t>
    </rPh>
    <rPh sb="10" eb="12">
      <t>コウイキ</t>
    </rPh>
    <rPh sb="12" eb="14">
      <t>レンゴウ</t>
    </rPh>
    <rPh sb="15" eb="17">
      <t>イリョウ</t>
    </rPh>
    <phoneticPr fontId="2"/>
  </si>
  <si>
    <t>佐賀県市町総合事務組合</t>
    <rPh sb="0" eb="3">
      <t>サガケン</t>
    </rPh>
    <rPh sb="3" eb="5">
      <t>シマチ</t>
    </rPh>
    <rPh sb="5" eb="7">
      <t>ソウゴウ</t>
    </rPh>
    <rPh sb="7" eb="11">
      <t>ジムクミアイ</t>
    </rPh>
    <phoneticPr fontId="2"/>
  </si>
  <si>
    <t>佐賀県市町総合事務組合(交通災害)</t>
    <rPh sb="0" eb="3">
      <t>サガケン</t>
    </rPh>
    <rPh sb="3" eb="5">
      <t>シマチ</t>
    </rPh>
    <rPh sb="5" eb="7">
      <t>ソウゴウ</t>
    </rPh>
    <rPh sb="7" eb="11">
      <t>ジムクミアイ</t>
    </rPh>
    <rPh sb="12" eb="14">
      <t>コウツウ</t>
    </rPh>
    <rPh sb="14" eb="16">
      <t>サイガイ</t>
    </rPh>
    <phoneticPr fontId="2"/>
  </si>
  <si>
    <t>佐賀県西部広域環境組合</t>
    <rPh sb="0" eb="3">
      <t>サガケン</t>
    </rPh>
    <rPh sb="3" eb="5">
      <t>セイブ</t>
    </rPh>
    <rPh sb="5" eb="7">
      <t>コウイキ</t>
    </rPh>
    <rPh sb="7" eb="9">
      <t>カンキョウ</t>
    </rPh>
    <rPh sb="9" eb="11">
      <t>クミアイ</t>
    </rPh>
    <phoneticPr fontId="2"/>
  </si>
  <si>
    <t>佐賀西部広域水道企業団(用水事業会計)</t>
    <rPh sb="0" eb="4">
      <t>サガセイブ</t>
    </rPh>
    <rPh sb="4" eb="6">
      <t>コウイキ</t>
    </rPh>
    <rPh sb="6" eb="8">
      <t>スイドウ</t>
    </rPh>
    <rPh sb="8" eb="11">
      <t>キギョウダン</t>
    </rPh>
    <rPh sb="12" eb="14">
      <t>ヨウスイ</t>
    </rPh>
    <rPh sb="14" eb="16">
      <t>ジギョウ</t>
    </rPh>
    <rPh sb="16" eb="18">
      <t>カイケイ</t>
    </rPh>
    <phoneticPr fontId="2"/>
  </si>
  <si>
    <t>佐賀西部広域水道企業団(水道事業会計)</t>
    <rPh sb="0" eb="4">
      <t>サガセイブ</t>
    </rPh>
    <rPh sb="4" eb="6">
      <t>コウイキ</t>
    </rPh>
    <rPh sb="6" eb="8">
      <t>スイドウ</t>
    </rPh>
    <rPh sb="8" eb="11">
      <t>キギョウダン</t>
    </rPh>
    <rPh sb="12" eb="14">
      <t>スイドウ</t>
    </rPh>
    <rPh sb="14" eb="16">
      <t>ジギョウ</t>
    </rPh>
    <rPh sb="16" eb="18">
      <t>カイケイ</t>
    </rPh>
    <phoneticPr fontId="2"/>
  </si>
  <si>
    <t>〇</t>
  </si>
  <si>
    <t>嬉野市土地開発公社</t>
  </si>
  <si>
    <t>‐</t>
  </si>
  <si>
    <t>公共施設建設基金</t>
    <phoneticPr fontId="5"/>
  </si>
  <si>
    <t>ふるさと応援寄附金基金</t>
    <phoneticPr fontId="5"/>
  </si>
  <si>
    <t>合併振興基金</t>
    <phoneticPr fontId="5"/>
  </si>
  <si>
    <t>地域づくり推進事業基金</t>
    <phoneticPr fontId="5"/>
  </si>
  <si>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</si>
  <si>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</si>
  <si>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</si>
  <si>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令和4年度から該当なしとなっているが、令和6年度は地方債の新規発行額が償還額を上回ったことから、今後の地方債残高及び公債費負担の推移に留意する必要がある。今後、新庁舎建設事業や学校教育施設整備事業等により地方債残高の増加が見込まれるため、事業の見直し及び今後の大型事業の歳出に対応できるように基金残高を維持していく必要がある。
有形固定資産減価償却率については、類似団体に比べやや低水準であるが、有形固定資産のうち、築４０年を超える施設が約１／４を占めるため、今後の財政負担の増大を抑制しつつ、公共施設の集約化・複合化を推進していく。</t>
    <rPh sb="12" eb="14">
      <t>レイワ</t>
    </rPh>
    <rPh sb="15" eb="17">
      <t>ネンド</t>
    </rPh>
    <rPh sb="19" eb="21">
      <t>ガイトウ</t>
    </rPh>
    <rPh sb="31" eb="33">
      <t>レイワ</t>
    </rPh>
    <rPh sb="34" eb="36">
      <t>ネンド</t>
    </rPh>
    <rPh sb="51" eb="53">
      <t>ウワマワ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</si>
  <si>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</si>
  <si>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</si>
  <si>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</si>
  <si>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</si>
  <si>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</si>
  <si>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</si>
  <si>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実質公債費比率は類似団体と同水準となっており、将来負担比率は低くなっている。実質公債費比率については、平成25年度合併特例事業債の償還終了に伴い、昨年度より低下した。
将来負担比率については、該当なしとなっているが、令和6年度は地方債の新規発行額が償還額を上回ったことから、今後の地方債残高及び公債費負担の推移に留意する必要がある。今後、新庁舎建設事業や学校教育施設整備事業等の地方債発行に伴い、実質公債費比率が上昇していくことが考えられる。これまで以上に公債費の適正化に取り組んでいく必要がある。</t>
    <rPh sb="8" eb="10">
      <t>ルイジ</t>
    </rPh>
    <rPh sb="10" eb="12">
      <t>ダンタイ</t>
    </rPh>
    <rPh sb="13" eb="14">
      <t>ドウ</t>
    </rPh>
    <rPh sb="14" eb="16">
      <t>スイジュン</t>
    </rPh>
    <rPh sb="23" eb="25">
      <t>ショウライ</t>
    </rPh>
    <rPh sb="25" eb="27">
      <t>フタン</t>
    </rPh>
    <rPh sb="27" eb="29">
      <t>ヒリツ</t>
    </rPh>
    <rPh sb="30" eb="31">
      <t>ヒク</t>
    </rPh>
    <rPh sb="38" eb="40">
      <t>ジッシツ</t>
    </rPh>
    <rPh sb="40" eb="45">
      <t>コウサイヒヒリツ</t>
    </rPh>
    <rPh sb="51" eb="53">
      <t>ヘイセイ</t>
    </rPh>
    <rPh sb="55" eb="57">
      <t>ネンド</t>
    </rPh>
    <rPh sb="57" eb="61">
      <t>ガッペイトクレイ</t>
    </rPh>
    <rPh sb="61" eb="64">
      <t>ジギョウサイ</t>
    </rPh>
    <rPh sb="65" eb="67">
      <t>ショウカン</t>
    </rPh>
    <rPh sb="67" eb="69">
      <t>シュウリョウ</t>
    </rPh>
    <rPh sb="70" eb="71">
      <t>トモナ</t>
    </rPh>
    <rPh sb="73" eb="76">
      <t>サクネンド</t>
    </rPh>
    <rPh sb="78" eb="80">
      <t>テイカ</t>
    </rPh>
    <rPh sb="96" eb="98">
      <t>ガイトウ</t>
    </rPh>
    <rPh sb="189" eb="192">
      <t>チホウサイ</t>
    </rPh>
    <rPh sb="192" eb="194">
      <t>ハッコウ</t>
    </rPh>
    <rPh sb="195" eb="196">
      <t>トモナ</t>
    </rPh>
    <rPh sb="198" eb="200">
      <t>ジッシツ</t>
    </rPh>
    <rPh sb="200" eb="205">
      <t>コウサイヒヒリツ</t>
    </rPh>
    <rPh sb="206" eb="208">
      <t>ジョウショウ</t>
    </rPh>
    <rPh sb="215" eb="216">
      <t>カンガ</t>
    </rPh>
    <rPh sb="225" eb="227">
      <t>イジョウ</t>
    </rPh>
    <rPh sb="228" eb="231">
      <t>コウサイヒ</t>
    </rPh>
    <rPh sb="232" eb="235">
      <t>テキセイカ</t>
    </rPh>
    <rPh sb="236" eb="237">
      <t>ト</t>
    </rPh>
    <rPh sb="238" eb="239">
      <t>ク</t>
    </rPh>
    <rPh sb="243" eb="245">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</si>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</sst>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C0AF925-B387-45B4-849C-2234B2B7214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71279</c:v>
                </c:pt>
                <c:pt idx="2">
                  <c:v>74994</c:v>
                </c:pt>
                <c:pt idx="3">
                  <c:v>71849</c:v>
                </c:pt>
                <c:pt idx="4">
                  <c:v>82962</c:v>
                </c:pt>
              </c:numCache>
            </c:numRef>
          </c:val>
          <c:smooth val="0"/>
          <c:extLst>
            <c:ext xmlns:c16="http://schemas.microsoft.com/office/drawing/2014/chart" uri="{C3380CC4-5D6E-409C-BE32-E72D297353CC}">
              <c16:uniqueId val="{00000000-5259-4F6A-9D7F-FA037E1B171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84998</c:v>
                </c:pt>
                <c:pt idx="1">
                  <c:v>64104</c:v>
                </c:pt>
                <c:pt idx="2">
                  <c:v>109361</c:v>
                </c:pt>
                <c:pt idx="3">
                  <c:v>81334</c:v>
                </c:pt>
                <c:pt idx="4">
                  <c:v>122067</c:v>
                </c:pt>
              </c:numCache>
            </c:numRef>
          </c:val>
          <c:smooth val="0"/>
          <c:extLst>
            <c:ext xmlns:c16="http://schemas.microsoft.com/office/drawing/2014/chart" uri="{C3380CC4-5D6E-409C-BE32-E72D297353CC}">
              <c16:uniqueId val="{00000001-5259-4F6A-9D7F-FA037E1B171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8.1999999999999993</c:v>
                </c:pt>
                <c:pt idx="1">
                  <c:v>10.68</c:v>
                </c:pt>
                <c:pt idx="2">
                  <c:v>9.92</c:v>
                </c:pt>
                <c:pt idx="3">
                  <c:v>7.48</c:v>
                </c:pt>
                <c:pt idx="4">
                  <c:v>8.16</c:v>
                </c:pt>
              </c:numCache>
            </c:numRef>
          </c:val>
          <c:extLst>
            <c:ext xmlns:c16="http://schemas.microsoft.com/office/drawing/2014/chart" uri="{C3380CC4-5D6E-409C-BE32-E72D297353CC}">
              <c16:uniqueId val="{00000000-9C8D-4D2B-9289-8DF568BBBF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41.06</c:v>
                </c:pt>
                <c:pt idx="1">
                  <c:v>43.69</c:v>
                </c:pt>
                <c:pt idx="2">
                  <c:v>49.66</c:v>
                </c:pt>
                <c:pt idx="3">
                  <c:v>52.29</c:v>
                </c:pt>
                <c:pt idx="4">
                  <c:v>48.64</c:v>
                </c:pt>
              </c:numCache>
            </c:numRef>
          </c:val>
          <c:extLst>
            <c:ext xmlns:c16="http://schemas.microsoft.com/office/drawing/2014/chart" uri="{C3380CC4-5D6E-409C-BE32-E72D297353CC}">
              <c16:uniqueId val="{00000001-9C8D-4D2B-9289-8DF568BBBF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2.4900000000000002</c:v>
                </c:pt>
                <c:pt idx="1">
                  <c:v>6.79</c:v>
                </c:pt>
                <c:pt idx="2">
                  <c:v>3.79</c:v>
                </c:pt>
                <c:pt idx="3">
                  <c:v>-0.15</c:v>
                </c:pt>
                <c:pt idx="4">
                  <c:v>-1.58</c:v>
                </c:pt>
              </c:numCache>
            </c:numRef>
          </c:val>
          <c:smooth val="0"/>
          <c:extLst>
            <c:ext xmlns:c16="http://schemas.microsoft.com/office/drawing/2014/chart" uri="{C3380CC4-5D6E-409C-BE32-E72D297353CC}">
              <c16:uniqueId val="{00000002-9C8D-4D2B-9289-8DF568BBBF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#N/A</c:v>
                </c:pt>
                <c:pt idx="3">
                  <c:v>0.14000000000000001</c:v>
                </c:pt>
                <c:pt idx="4">
                  <c:v>0</c:v>
                </c:pt>
                <c:pt idx="5">
                  <c:v>0</c:v>
                </c:pt>
                <c:pt idx="6">
                  <c:v>0</c:v>
                </c:pt>
                <c:pt idx="7">
                  <c:v>0</c:v>
                </c:pt>
                <c:pt idx="8">
                  <c:v>0</c:v>
                </c:pt>
                <c:pt idx="9">
                  <c:v>0</c:v>
                </c:pt>
              </c:numCache>
            </c:numRef>
          </c:val>
          <c:extLst>
            <c:ext xmlns:c16="http://schemas.microsoft.com/office/drawing/2014/chart" uri="{C3380CC4-5D6E-409C-BE32-E72D297353CC}">
              <c16:uniqueId val="{00000000-3B1E-4B47-8FAF-10BA159CE0C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B1E-4B47-8FAF-10BA159CE0C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B1E-4B47-8FAF-10BA159CE0C9}"/>
            </c:ext>
          </c:extLst>
        </c:ser>
        <c:ser>
          <c:idx val="3"/>
          <c:order val="3"/>
          <c:tx>
            <c:strRef>
              <c:f>データシート!$A$30</c:f>
              <c:strCache>
                <c:ptCount val="1"/>
                <c:pt idx="0">
                  <c:v>嬉野市嬉野都市計画事業嬉野温泉駅周辺土地区画整理事業費特別会計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c:v>
                </c:pt>
                <c:pt idx="2">
                  <c:v>#N/A</c:v>
                </c:pt>
                <c:pt idx="3">
                  <c:v>0.04</c:v>
                </c:pt>
                <c:pt idx="4">
                  <c:v>#N/A</c:v>
                </c:pt>
                <c:pt idx="5">
                  <c:v>0.21</c:v>
                </c:pt>
                <c:pt idx="6">
                  <c:v>#N/A</c:v>
                </c:pt>
                <c:pt idx="7">
                  <c:v>0.05</c:v>
                </c:pt>
                <c:pt idx="8">
                  <c:v>#N/A</c:v>
                </c:pt>
                <c:pt idx="9">
                  <c:v>0.03</c:v>
                </c:pt>
              </c:numCache>
            </c:numRef>
          </c:val>
          <c:extLst>
            <c:ext xmlns:c16="http://schemas.microsoft.com/office/drawing/2014/chart" uri="{C3380CC4-5D6E-409C-BE32-E72D297353CC}">
              <c16:uniqueId val="{00000003-3B1E-4B47-8FAF-10BA159CE0C9}"/>
            </c:ext>
          </c:extLst>
        </c:ser>
        <c:ser>
          <c:idx val="4"/>
          <c:order val="4"/>
          <c:tx>
            <c:strRef>
              <c:f>データシート!$A$31</c:f>
              <c:strCache>
                <c:ptCount val="1"/>
                <c:pt idx="0">
                  <c:v>嬉野市後期高齢者医療特別会計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0.02</c:v>
                </c:pt>
                <c:pt idx="4">
                  <c:v>#N/A</c:v>
                </c:pt>
                <c:pt idx="5">
                  <c:v>0.02</c:v>
                </c:pt>
                <c:pt idx="6">
                  <c:v>#N/A</c:v>
                </c:pt>
                <c:pt idx="7">
                  <c:v>0.02</c:v>
                </c:pt>
                <c:pt idx="8">
                  <c:v>#N/A</c:v>
                </c:pt>
                <c:pt idx="9">
                  <c:v>0.08</c:v>
                </c:pt>
              </c:numCache>
            </c:numRef>
          </c:val>
          <c:extLst>
            <c:ext xmlns:c16="http://schemas.microsoft.com/office/drawing/2014/chart" uri="{C3380CC4-5D6E-409C-BE32-E72D297353CC}">
              <c16:uniqueId val="{00000004-3B1E-4B47-8FAF-10BA159CE0C9}"/>
            </c:ext>
          </c:extLst>
        </c:ser>
        <c:ser>
          <c:idx val="5"/>
          <c:order val="5"/>
          <c:tx>
            <c:strRef>
              <c:f>データシート!$A$32</c:f>
              <c:strCache>
                <c:ptCount val="1"/>
                <c:pt idx="0">
                  <c:v>嬉野市下水道事業会計（特定地域生活排水処理事業）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0.14000000000000001</c:v>
                </c:pt>
                <c:pt idx="4">
                  <c:v>#N/A</c:v>
                </c:pt>
                <c:pt idx="5">
                  <c:v>0.2</c:v>
                </c:pt>
                <c:pt idx="6">
                  <c:v>#N/A</c:v>
                </c:pt>
                <c:pt idx="7">
                  <c:v>0.42</c:v>
                </c:pt>
                <c:pt idx="8">
                  <c:v>#N/A</c:v>
                </c:pt>
                <c:pt idx="9">
                  <c:v>0.5</c:v>
                </c:pt>
              </c:numCache>
            </c:numRef>
          </c:val>
          <c:extLst>
            <c:ext xmlns:c16="http://schemas.microsoft.com/office/drawing/2014/chart" uri="{C3380CC4-5D6E-409C-BE32-E72D297353CC}">
              <c16:uniqueId val="{00000005-3B1E-4B47-8FAF-10BA159CE0C9}"/>
            </c:ext>
          </c:extLst>
        </c:ser>
        <c:ser>
          <c:idx val="6"/>
          <c:order val="6"/>
          <c:tx>
            <c:strRef>
              <c:f>データシート!$A$33</c:f>
              <c:strCache>
                <c:ptCount val="1"/>
                <c:pt idx="0">
                  <c:v>嬉野市下水道事業会計（公共下水道事業）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0.21</c:v>
                </c:pt>
                <c:pt idx="2">
                  <c:v>#N/A</c:v>
                </c:pt>
                <c:pt idx="3">
                  <c:v>0.08</c:v>
                </c:pt>
                <c:pt idx="4">
                  <c:v>#N/A</c:v>
                </c:pt>
                <c:pt idx="5">
                  <c:v>0.49</c:v>
                </c:pt>
                <c:pt idx="6">
                  <c:v>#N/A</c:v>
                </c:pt>
                <c:pt idx="7">
                  <c:v>0.77</c:v>
                </c:pt>
                <c:pt idx="8">
                  <c:v>#N/A</c:v>
                </c:pt>
                <c:pt idx="9">
                  <c:v>1.07</c:v>
                </c:pt>
              </c:numCache>
            </c:numRef>
          </c:val>
          <c:extLst>
            <c:ext xmlns:c16="http://schemas.microsoft.com/office/drawing/2014/chart" uri="{C3380CC4-5D6E-409C-BE32-E72D297353CC}">
              <c16:uniqueId val="{00000006-3B1E-4B47-8FAF-10BA159CE0C9}"/>
            </c:ext>
          </c:extLst>
        </c:ser>
        <c:ser>
          <c:idx val="7"/>
          <c:order val="7"/>
          <c:tx>
            <c:strRef>
              <c:f>データシート!$A$34</c:f>
              <c:strCache>
                <c:ptCount val="1"/>
                <c:pt idx="0">
                  <c:v>嬉野市国民健康保険特別会計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1.22</c:v>
                </c:pt>
                <c:pt idx="2">
                  <c:v>#N/A</c:v>
                </c:pt>
                <c:pt idx="3">
                  <c:v>1.48</c:v>
                </c:pt>
                <c:pt idx="4">
                  <c:v>#N/A</c:v>
                </c:pt>
                <c:pt idx="5">
                  <c:v>1.75</c:v>
                </c:pt>
                <c:pt idx="6">
                  <c:v>#N/A</c:v>
                </c:pt>
                <c:pt idx="7">
                  <c:v>2.56</c:v>
                </c:pt>
                <c:pt idx="8">
                  <c:v>#N/A</c:v>
                </c:pt>
                <c:pt idx="9">
                  <c:v>1.19</c:v>
                </c:pt>
              </c:numCache>
            </c:numRef>
          </c:val>
          <c:extLst>
            <c:ext xmlns:c16="http://schemas.microsoft.com/office/drawing/2014/chart" uri="{C3380CC4-5D6E-409C-BE32-E72D297353CC}">
              <c16:uniqueId val="{00000007-3B1E-4B47-8FAF-10BA159CE0C9}"/>
            </c:ext>
          </c:extLst>
        </c:ser>
        <c:ser>
          <c:idx val="8"/>
          <c:order val="8"/>
          <c:tx>
            <c:strRef>
              <c:f>データシート!$A$35</c:f>
              <c:strCache>
                <c:ptCount val="1"/>
                <c:pt idx="0">
                  <c:v>嬉野市下水道事業会計（農業集落排水事業）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0.15</c:v>
                </c:pt>
                <c:pt idx="2">
                  <c:v>#N/A</c:v>
                </c:pt>
                <c:pt idx="3">
                  <c:v>0.17</c:v>
                </c:pt>
                <c:pt idx="4">
                  <c:v>#N/A</c:v>
                </c:pt>
                <c:pt idx="5">
                  <c:v>0.33</c:v>
                </c:pt>
                <c:pt idx="6">
                  <c:v>#N/A</c:v>
                </c:pt>
                <c:pt idx="7">
                  <c:v>0.83</c:v>
                </c:pt>
                <c:pt idx="8">
                  <c:v>#N/A</c:v>
                </c:pt>
                <c:pt idx="9">
                  <c:v>1.29</c:v>
                </c:pt>
              </c:numCache>
            </c:numRef>
          </c:val>
          <c:extLst>
            <c:ext xmlns:c16="http://schemas.microsoft.com/office/drawing/2014/chart" uri="{C3380CC4-5D6E-409C-BE32-E72D297353CC}">
              <c16:uniqueId val="{00000008-3B1E-4B47-8FAF-10BA159CE0C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7.96</c:v>
                </c:pt>
                <c:pt idx="2">
                  <c:v>#N/A</c:v>
                </c:pt>
                <c:pt idx="3">
                  <c:v>9.66</c:v>
                </c:pt>
                <c:pt idx="4">
                  <c:v>#N/A</c:v>
                </c:pt>
                <c:pt idx="5">
                  <c:v>9.69</c:v>
                </c:pt>
                <c:pt idx="6">
                  <c:v>#N/A</c:v>
                </c:pt>
                <c:pt idx="7">
                  <c:v>7.43</c:v>
                </c:pt>
                <c:pt idx="8">
                  <c:v>#N/A</c:v>
                </c:pt>
                <c:pt idx="9">
                  <c:v>8.1199999999999992</c:v>
                </c:pt>
              </c:numCache>
            </c:numRef>
          </c:val>
          <c:extLst>
            <c:ext xmlns:c16="http://schemas.microsoft.com/office/drawing/2014/chart" uri="{C3380CC4-5D6E-409C-BE32-E72D297353CC}">
              <c16:uniqueId val="{00000009-3B1E-4B47-8FAF-10BA159CE0C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1342</c:v>
                </c:pt>
                <c:pt idx="5">
                  <c:v>1335</c:v>
                </c:pt>
                <c:pt idx="8">
                  <c:v>1318</c:v>
                </c:pt>
                <c:pt idx="11">
                  <c:v>1140</c:v>
                </c:pt>
                <c:pt idx="14">
                  <c:v>1097</c:v>
                </c:pt>
              </c:numCache>
            </c:numRef>
          </c:val>
          <c:extLst>
            <c:ext xmlns:c16="http://schemas.microsoft.com/office/drawing/2014/chart" uri="{C3380CC4-5D6E-409C-BE32-E72D297353CC}">
              <c16:uniqueId val="{00000000-E75C-4AC4-8973-F471DC2FDBE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5C-4AC4-8973-F471DC2FDBE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75C-4AC4-8973-F471DC2FDBE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139</c:v>
                </c:pt>
                <c:pt idx="3">
                  <c:v>128</c:v>
                </c:pt>
                <c:pt idx="6">
                  <c:v>132</c:v>
                </c:pt>
                <c:pt idx="9">
                  <c:v>138</c:v>
                </c:pt>
                <c:pt idx="12">
                  <c:v>134</c:v>
                </c:pt>
              </c:numCache>
            </c:numRef>
          </c:val>
          <c:extLst>
            <c:ext xmlns:c16="http://schemas.microsoft.com/office/drawing/2014/chart" uri="{C3380CC4-5D6E-409C-BE32-E72D297353CC}">
              <c16:uniqueId val="{00000003-E75C-4AC4-8973-F471DC2FDBE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426</c:v>
                </c:pt>
                <c:pt idx="3">
                  <c:v>441</c:v>
                </c:pt>
                <c:pt idx="6">
                  <c:v>269</c:v>
                </c:pt>
                <c:pt idx="9">
                  <c:v>266</c:v>
                </c:pt>
                <c:pt idx="12">
                  <c:v>256</c:v>
                </c:pt>
              </c:numCache>
            </c:numRef>
          </c:val>
          <c:extLst>
            <c:ext xmlns:c16="http://schemas.microsoft.com/office/drawing/2014/chart" uri="{C3380CC4-5D6E-409C-BE32-E72D297353CC}">
              <c16:uniqueId val="{00000004-E75C-4AC4-8973-F471DC2FDBE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5C-4AC4-8973-F471DC2FDBE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5C-4AC4-8973-F471DC2FDBE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1444</c:v>
                </c:pt>
                <c:pt idx="3">
                  <c:v>1426</c:v>
                </c:pt>
                <c:pt idx="6">
                  <c:v>1437</c:v>
                </c:pt>
                <c:pt idx="9">
                  <c:v>1345</c:v>
                </c:pt>
                <c:pt idx="12">
                  <c:v>1292</c:v>
                </c:pt>
              </c:numCache>
            </c:numRef>
          </c:val>
          <c:extLst>
            <c:ext xmlns:c16="http://schemas.microsoft.com/office/drawing/2014/chart" uri="{C3380CC4-5D6E-409C-BE32-E72D297353CC}">
              <c16:uniqueId val="{00000007-E75C-4AC4-8973-F471DC2FDBE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667</c:v>
                </c:pt>
                <c:pt idx="2">
                  <c:v>#N/A</c:v>
                </c:pt>
                <c:pt idx="3">
                  <c:v>#N/A</c:v>
                </c:pt>
                <c:pt idx="4">
                  <c:v>660</c:v>
                </c:pt>
                <c:pt idx="5">
                  <c:v>#N/A</c:v>
                </c:pt>
                <c:pt idx="6">
                  <c:v>#N/A</c:v>
                </c:pt>
                <c:pt idx="7">
                  <c:v>520</c:v>
                </c:pt>
                <c:pt idx="8">
                  <c:v>#N/A</c:v>
                </c:pt>
                <c:pt idx="9">
                  <c:v>#N/A</c:v>
                </c:pt>
                <c:pt idx="10">
                  <c:v>609</c:v>
                </c:pt>
                <c:pt idx="11">
                  <c:v>#N/A</c:v>
                </c:pt>
                <c:pt idx="12">
                  <c:v>#N/A</c:v>
                </c:pt>
                <c:pt idx="13">
                  <c:v>585</c:v>
                </c:pt>
                <c:pt idx="14">
                  <c:v>#N/A</c:v>
                </c:pt>
              </c:numCache>
            </c:numRef>
          </c:val>
          <c:smooth val="0"/>
          <c:extLst>
            <c:ext xmlns:c16="http://schemas.microsoft.com/office/drawing/2014/chart" uri="{C3380CC4-5D6E-409C-BE32-E72D297353CC}">
              <c16:uniqueId val="{00000008-E75C-4AC4-8973-F471DC2FDBE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11859</c:v>
                </c:pt>
                <c:pt idx="5">
                  <c:v>11263</c:v>
                </c:pt>
                <c:pt idx="8">
                  <c:v>10589</c:v>
                </c:pt>
                <c:pt idx="11">
                  <c:v>9868</c:v>
                </c:pt>
                <c:pt idx="14">
                  <c:v>9970</c:v>
                </c:pt>
              </c:numCache>
            </c:numRef>
          </c:val>
          <c:extLst>
            <c:ext xmlns:c16="http://schemas.microsoft.com/office/drawing/2014/chart" uri="{C3380CC4-5D6E-409C-BE32-E72D297353CC}">
              <c16:uniqueId val="{00000000-01FB-494B-A06A-1605A563D95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88</c:v>
                </c:pt>
                <c:pt idx="5">
                  <c:v>64</c:v>
                </c:pt>
                <c:pt idx="8">
                  <c:v>50</c:v>
                </c:pt>
                <c:pt idx="11">
                  <c:v>36</c:v>
                </c:pt>
                <c:pt idx="14">
                  <c:v>24</c:v>
                </c:pt>
              </c:numCache>
            </c:numRef>
          </c:val>
          <c:extLst>
            <c:ext xmlns:c16="http://schemas.microsoft.com/office/drawing/2014/chart" uri="{C3380CC4-5D6E-409C-BE32-E72D297353CC}">
              <c16:uniqueId val="{00000001-01FB-494B-A06A-1605A563D95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7708</c:v>
                </c:pt>
                <c:pt idx="5">
                  <c:v>8626</c:v>
                </c:pt>
                <c:pt idx="8">
                  <c:v>9055</c:v>
                </c:pt>
                <c:pt idx="11">
                  <c:v>9443</c:v>
                </c:pt>
                <c:pt idx="14">
                  <c:v>9054</c:v>
                </c:pt>
              </c:numCache>
            </c:numRef>
          </c:val>
          <c:extLst>
            <c:ext xmlns:c16="http://schemas.microsoft.com/office/drawing/2014/chart" uri="{C3380CC4-5D6E-409C-BE32-E72D297353CC}">
              <c16:uniqueId val="{00000002-01FB-494B-A06A-1605A563D95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1FB-494B-A06A-1605A563D95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1FB-494B-A06A-1605A563D95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FB-494B-A06A-1605A563D95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1882</c:v>
                </c:pt>
                <c:pt idx="3">
                  <c:v>1828</c:v>
                </c:pt>
                <c:pt idx="6">
                  <c:v>1710</c:v>
                </c:pt>
                <c:pt idx="9">
                  <c:v>1578</c:v>
                </c:pt>
                <c:pt idx="12">
                  <c:v>1506</c:v>
                </c:pt>
              </c:numCache>
            </c:numRef>
          </c:val>
          <c:extLst>
            <c:ext xmlns:c16="http://schemas.microsoft.com/office/drawing/2014/chart" uri="{C3380CC4-5D6E-409C-BE32-E72D297353CC}">
              <c16:uniqueId val="{00000006-01FB-494B-A06A-1605A563D95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1407</c:v>
                </c:pt>
                <c:pt idx="3">
                  <c:v>1325</c:v>
                </c:pt>
                <c:pt idx="6">
                  <c:v>1296</c:v>
                </c:pt>
                <c:pt idx="9">
                  <c:v>1144</c:v>
                </c:pt>
                <c:pt idx="12">
                  <c:v>1011</c:v>
                </c:pt>
              </c:numCache>
            </c:numRef>
          </c:val>
          <c:extLst>
            <c:ext xmlns:c16="http://schemas.microsoft.com/office/drawing/2014/chart" uri="{C3380CC4-5D6E-409C-BE32-E72D297353CC}">
              <c16:uniqueId val="{00000007-01FB-494B-A06A-1605A563D95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5232</c:v>
                </c:pt>
                <c:pt idx="3">
                  <c:v>5242</c:v>
                </c:pt>
                <c:pt idx="6">
                  <c:v>4187</c:v>
                </c:pt>
                <c:pt idx="9">
                  <c:v>4299</c:v>
                </c:pt>
                <c:pt idx="12">
                  <c:v>4267</c:v>
                </c:pt>
              </c:numCache>
            </c:numRef>
          </c:val>
          <c:extLst>
            <c:ext xmlns:c16="http://schemas.microsoft.com/office/drawing/2014/chart" uri="{C3380CC4-5D6E-409C-BE32-E72D297353CC}">
              <c16:uniqueId val="{00000008-01FB-494B-A06A-1605A563D95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1387</c:v>
                </c:pt>
                <c:pt idx="3">
                  <c:v>1388</c:v>
                </c:pt>
                <c:pt idx="6">
                  <c:v>1390</c:v>
                </c:pt>
                <c:pt idx="9">
                  <c:v>1394</c:v>
                </c:pt>
                <c:pt idx="12">
                  <c:v>1397</c:v>
                </c:pt>
              </c:numCache>
            </c:numRef>
          </c:val>
          <c:extLst>
            <c:ext xmlns:c16="http://schemas.microsoft.com/office/drawing/2014/chart" uri="{C3380CC4-5D6E-409C-BE32-E72D297353CC}">
              <c16:uniqueId val="{00000009-01FB-494B-A06A-1605A563D95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11528</c:v>
                </c:pt>
                <c:pt idx="3">
                  <c:v>10777</c:v>
                </c:pt>
                <c:pt idx="6">
                  <c:v>10227</c:v>
                </c:pt>
                <c:pt idx="9">
                  <c:v>9393</c:v>
                </c:pt>
                <c:pt idx="12">
                  <c:v>10006</c:v>
                </c:pt>
              </c:numCache>
            </c:numRef>
          </c:val>
          <c:extLst>
            <c:ext xmlns:c16="http://schemas.microsoft.com/office/drawing/2014/chart" uri="{C3380CC4-5D6E-409C-BE32-E72D297353CC}">
              <c16:uniqueId val="{0000000A-01FB-494B-A06A-1605A563D95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1781</c:v>
                </c:pt>
                <c:pt idx="2">
                  <c:v>#N/A</c:v>
                </c:pt>
                <c:pt idx="3">
                  <c:v>#N/A</c:v>
                </c:pt>
                <c:pt idx="4">
                  <c:v>607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1FB-494B-A06A-1605A563D95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3988</c:v>
                </c:pt>
                <c:pt idx="1">
                  <c:v>4175</c:v>
                </c:pt>
                <c:pt idx="2">
                  <c:v>3977</c:v>
                </c:pt>
              </c:numCache>
            </c:numRef>
          </c:val>
          <c:extLst>
            <c:ext xmlns:c16="http://schemas.microsoft.com/office/drawing/2014/chart" uri="{C3380CC4-5D6E-409C-BE32-E72D297353CC}">
              <c16:uniqueId val="{00000000-B00B-4716-836D-FF10B079D0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1168</c:v>
                </c:pt>
                <c:pt idx="1">
                  <c:v>1097</c:v>
                </c:pt>
                <c:pt idx="2">
                  <c:v>1051</c:v>
                </c:pt>
              </c:numCache>
            </c:numRef>
          </c:val>
          <c:extLst>
            <c:ext xmlns:c16="http://schemas.microsoft.com/office/drawing/2014/chart" uri="{C3380CC4-5D6E-409C-BE32-E72D297353CC}">
              <c16:uniqueId val="{00000001-B00B-4716-836D-FF10B079D0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5109</c:v>
                </c:pt>
                <c:pt idx="1">
                  <c:v>5255</c:v>
                </c:pt>
                <c:pt idx="2">
                  <c:v>4906</c:v>
                </c:pt>
              </c:numCache>
            </c:numRef>
          </c:val>
          <c:extLst>
            <c:ext xmlns:c16="http://schemas.microsoft.com/office/drawing/2014/chart" uri="{C3380CC4-5D6E-409C-BE32-E72D297353CC}">
              <c16:uniqueId val="{00000002-B00B-4716-836D-FF10B079D0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{12C268B6-D87C-4F32-8113-E66B4298FB24}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90F-4654-9BC4-9198F49DA5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{0A902ACF-77E7-43B9-B9D3-B9BB6A255FD6}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0F-4654-9BC4-9198F49DA5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{9D91B6DF-6D7A-413C-A212-3BA47EE36D3F}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0F-4654-9BC4-9198F49DA5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{D2853B5E-5722-4621-AB07-B28592A94461}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0F-4654-9BC4-9198F49DA5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{2EC14736-ACBE-4391-B9CC-86F0C004EB42}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0F-4654-9BC4-9198F49DA51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{40023119-4686-4050-AD11-BCD95273F05B}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90F-4654-9BC4-9198F49DA5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{7305A3F3-20BD-4F67-9EC4-ACCE0753A89D}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90F-4654-9BC4-9198F49DA5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{1CF95E34-F7FE-4F44-8FB3-98436C0C4905}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90F-4654-9BC4-9198F49DA5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{2367E32F-3553-456B-BA09-FA44C2C03F28}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90F-4654-9BC4-9198F49DA5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60.2</c:v>
                </c:pt>
                <c:pt idx="16">
                  <c:v>60.3</c:v>
                </c:pt>
                <c:pt idx="24">
                  <c:v>61.2</c:v>
                </c:pt>
                <c:pt idx="32">
                  <c:v>63.2</c:v>
                </c:pt>
              </c:numCache>
            </c:numRef>
          </c:xVal>
          <c:yVal>
            <c:numRef>
              <c:f>公会計指標分析・財政指標組合せ分析表!$BP$51:$DC$51</c:f>
              <c:numCache>
                <c:formatCode>#,##0.0;"▲ "#,##0.0</c:formatCode>
                <c:ptCount val="40"/>
                <c:pt idx="0">
                  <c:v>26.8</c:v>
                </c:pt>
                <c:pt idx="8">
                  <c:v>8.6999999999999993</c:v>
                </c:pt>
              </c:numCache>
            </c:numRef>
          </c:yVal>
          <c:smooth val="0"/>
          <c:extLst>
            <c:ext xmlns:c16="http://schemas.microsoft.com/office/drawing/2014/chart" uri="{C3380CC4-5D6E-409C-BE32-E72D297353CC}">
              <c16:uniqueId val="{00000009-790F-4654-9BC4-9198F49DA5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{EB3FA755-B7B4-4B2F-831A-A85B74AF4FCD}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90F-4654-9BC4-9198F49DA51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{FE602142-6ECC-4B4E-A14F-B6D22A67FB24}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0F-4654-9BC4-9198F49DA5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{58B0D5F7-2183-4653-A0EA-6A545A4133BE}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0F-4654-9BC4-9198F49DA5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{CFD9ECB1-A156-49C4-9747-367CD70FF402}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0F-4654-9BC4-9198F49DA5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{2C9D1F03-3AF2-479B-B7E7-D9764E5F8473}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0F-4654-9BC4-9198F49DA5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{BF3F8C5F-A400-4F12-B012-7C88D40A78A7}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90F-4654-9BC4-9198F49DA5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{ED5C99C0-BC24-42DD-8D26-E1D62D4E1FDA}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90F-4654-9BC4-9198F49DA5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{F0ABE7EB-8510-44AB-8F3A-82E5C6CA6A89}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90F-4654-9BC4-9198F49DA5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{B846D91A-71A6-4C52-BFA3-2D8D6C6E013E}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90F-4654-9BC4-9198F49DA5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790F-4654-9BC4-9198F49DA515}"/>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{BEFCB5D7-16DD-45A1-ACE5-854C802D4825}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E8D-4101-94DF-FF91C17BD2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{64C0F637-B0A6-49A7-8983-834D6ACF59F4}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8D-4101-94DF-FF91C17BD2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{977C9C3E-372E-43A5-86C9-709B389EB8DB}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8D-4101-94DF-FF91C17BD2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{E0CF1FB6-13DC-43FC-85CB-61A44E83F946}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8D-4101-94DF-FF91C17BD2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{3EAC9DDF-D107-4A05-B000-ADC2FA70994B}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8D-4101-94DF-FF91C17BD23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{D311760B-5A23-4FAF-BDC7-9920DC08287C}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E8D-4101-94DF-FF91C17BD23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{B6E92C9B-E94E-454A-B53E-8701E885E68C}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E8D-4101-94DF-FF91C17BD23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{A208E649-30CB-452E-9ECE-6EE7BF62047D}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E8D-4101-94DF-FF91C17BD23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{F001FB03-1876-45DE-BF2B-A24E028FF825}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E8D-4101-94DF-FF91C17BD2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9.8000000000000007</c:v>
                </c:pt>
                <c:pt idx="16">
                  <c:v>9.1</c:v>
                </c:pt>
                <c:pt idx="24">
                  <c:v>8.6999999999999993</c:v>
                </c:pt>
                <c:pt idx="32">
                  <c:v>8.1999999999999993</c:v>
                </c:pt>
              </c:numCache>
            </c:numRef>
          </c:xVal>
          <c:yVal>
            <c:numRef>
              <c:f>公会計指標分析・財政指標組合せ分析表!$BP$73:$DC$73</c:f>
              <c:numCache>
                <c:formatCode>#,##0.0;"▲ "#,##0.0</c:formatCode>
                <c:ptCount val="40"/>
                <c:pt idx="0">
                  <c:v>26.8</c:v>
                </c:pt>
                <c:pt idx="8">
                  <c:v>8.6999999999999993</c:v>
                </c:pt>
              </c:numCache>
            </c:numRef>
          </c:yVal>
          <c:smooth val="0"/>
          <c:extLst>
            <c:ext xmlns:c16="http://schemas.microsoft.com/office/drawing/2014/chart" uri="{C3380CC4-5D6E-409C-BE32-E72D297353CC}">
              <c16:uniqueId val="{00000009-1E8D-4101-94DF-FF91C17BD23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{218C8E13-90D4-4C6C-A674-0E6649F64F75}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E8D-4101-94DF-FF91C17BD23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{A4F9EA4A-62A2-493C-AEFE-F11E8A13ECA7}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8D-4101-94DF-FF91C17BD2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{128098BA-E787-4D14-8E9A-482F93E4AA9E}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8D-4101-94DF-FF91C17BD2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{E7EE570D-0942-488F-B878-914AB82B6610}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8D-4101-94DF-FF91C17BD2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{D9D50945-9347-4B43-BCA1-1C78E4472ACB}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8D-4101-94DF-FF91C17BD23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{2F5A95B1-0B91-427E-8299-61BA6EF9EA78}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E8D-4101-94DF-FF91C17BD23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{141ABFD1-456A-4EB1-9981-F3A63A88E1D3}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E8D-4101-94DF-FF91C17BD232}"/>
                </c:ext>
              </c:extLst>
            </c:dLbl>
            <c:dLbl>
              <c:idx val="24"/>
              <c:layout>
                <c:manualLayout>
                  <c:x val="-4.4905057365901106E-2"/>
                  <c:y val="-4.661238695341554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{4EF19A7C-601C-455A-86D3-AD784935D04A}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E8D-4101-94DF-FF91C17BD232}"/>
                </c:ext>
              </c:extLst>
            </c:dLbl>
            <c:dLbl>
              <c:idx val="32"/>
              <c:layout>
                <c:manualLayout>
                  <c:x val="-1.8235628084249993E-2"/>
                  <c:y val="-7.82209072221723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{04B7A687-357E-47DE-93AE-D488E10A850A}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E8D-4101-94DF-FF91C17BD2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1E8D-4101-94DF-FF91C17BD232}"/>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佐賀県嬉野市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24,446
24,170
126.41
21,988,785
20,742,687
666,831
8,176,151
10,005,808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財政力指数は類似団体平均値よりやや低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県内他市町と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比較しても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同様に低い結果</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年度の収入面について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は、定額減税により個人住民税は減少したが、固定資産税や入湯税は増加した。個人住民税の減収分については、地方特例交付金により補填されたことにより、収入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比較し増加した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。需要面</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増加傾向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、今後も税収の増加を図るとともに、引き続き、企業誘致や交流人口の増加対策に積極的に取り組み財政基盤の強化に努める。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8165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8165</xdr:rowOff>
    </xdr:from>
    <xdr:to>
      <xdr:col>15</xdr:col>
      <xdr:colOff>82550</xdr:colOff>
      <xdr:row>42</xdr:row>
      <xdr:rowOff>8165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20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8165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94343</xdr:rowOff>
    </xdr:from>
    <xdr:to>
      <xdr:col>23</xdr:col>
      <xdr:colOff>184150</xdr:colOff>
      <xdr:row>42</xdr:row>
      <xdr:rowOff>24493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66420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9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128815</xdr:rowOff>
    </xdr:from>
    <xdr:to>
      <xdr:col>11</xdr:col>
      <xdr:colOff>82550</xdr:colOff>
      <xdr:row>42</xdr:row>
      <xdr:rowOff>58965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latin typeface="游ゴシック 本文"/>
              <a:ea typeface="ＭＳ Ｐゴシック" panose="020B0600070205080204" pitchFamily="50" charset="-128"/>
            </a:rPr>
            <a:t>物価高騰の影響による光熱水費、委託料、需用費等の物件費の増加や給与改定に伴う人件費の増加に加え、社会保障関係経費の増加により扶助費も増加したことから、経常的経費（分子）が増加した。一方で、普通交付税も増加しており、経常一般財源総額（分母）も増加しているものの、物件費を中心とする経常的経費の伸びが上回っているため、経常収支比率は上昇した。</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73406</xdr:rowOff>
    </xdr:from>
    <xdr:to>
      <xdr:col>23</xdr:col>
      <xdr:colOff>133350</xdr:colOff>
      <xdr:row>63</xdr:row>
      <xdr:rowOff>17780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703306"/>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35052</xdr:rowOff>
    </xdr:from>
    <xdr:to>
      <xdr:col>19</xdr:col>
      <xdr:colOff>133350</xdr:colOff>
      <xdr:row>62</xdr:row>
      <xdr:rowOff>73406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322052"/>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119634</xdr:rowOff>
    </xdr:from>
    <xdr:to>
      <xdr:col>15</xdr:col>
      <xdr:colOff>82550</xdr:colOff>
      <xdr:row>60</xdr:row>
      <xdr:rowOff>35052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3518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119634</xdr:rowOff>
    </xdr:from>
    <xdr:to>
      <xdr:col>11</xdr:col>
      <xdr:colOff>31750</xdr:colOff>
      <xdr:row>60</xdr:row>
      <xdr:rowOff>92964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3518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80027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110507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4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22606</xdr:rowOff>
    </xdr:from>
    <xdr:to>
      <xdr:col>19</xdr:col>
      <xdr:colOff>184150</xdr:colOff>
      <xdr:row>62</xdr:row>
      <xdr:rowOff>124206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134383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21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155702</xdr:rowOff>
    </xdr:from>
    <xdr:to>
      <xdr:col>15</xdr:col>
      <xdr:colOff>133350</xdr:colOff>
      <xdr:row>60</xdr:row>
      <xdr:rowOff>85852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96029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04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68834</xdr:rowOff>
    </xdr:from>
    <xdr:to>
      <xdr:col>11</xdr:col>
      <xdr:colOff>82550</xdr:colOff>
      <xdr:row>59</xdr:row>
      <xdr:rowOff>170434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1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9161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5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42164</xdr:rowOff>
    </xdr:from>
    <xdr:to>
      <xdr:col>7</xdr:col>
      <xdr:colOff>31750</xdr:colOff>
      <xdr:row>60</xdr:row>
      <xdr:rowOff>143764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32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153941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09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[224,815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と比較し、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人当たり人件費・物件費等は減少したが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類似団体や県内他市町と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比較すると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高くなっている。このうち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の多く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物価高騰の影響により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増加したが、ふるさと応援寄附金の返礼に係る経費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と比較し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減少したことにより、全体として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21779</xdr:rowOff>
    </xdr:from>
    <xdr:to>
      <xdr:col>23</xdr:col>
      <xdr:colOff>133350</xdr:colOff>
      <xdr:row>84</xdr:row>
      <xdr:rowOff>34237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423579"/>
          <a:ext cx="8382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34237</xdr:rowOff>
    </xdr:from>
    <xdr:to>
      <xdr:col>19</xdr:col>
      <xdr:colOff>133350</xdr:colOff>
      <xdr:row>84</xdr:row>
      <xdr:rowOff>44825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436037"/>
          <a:ext cx="889000" cy="1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44825</xdr:rowOff>
    </xdr:from>
    <xdr:to>
      <xdr:col>15</xdr:col>
      <xdr:colOff>82550</xdr:colOff>
      <xdr:row>84</xdr:row>
      <xdr:rowOff>45503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446625"/>
          <a:ext cx="889000" cy="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162333</xdr:rowOff>
    </xdr:from>
    <xdr:to>
      <xdr:col>11</xdr:col>
      <xdr:colOff>31750</xdr:colOff>
      <xdr:row>84</xdr:row>
      <xdr:rowOff>45503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92683"/>
          <a:ext cx="889000" cy="5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70579</xdr:rowOff>
    </xdr:from>
    <xdr:to>
      <xdr:col>7</xdr:col>
      <xdr:colOff>31750</xdr:colOff>
      <xdr:row>84</xdr:row>
      <xdr:rowOff>729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10906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6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142429</xdr:rowOff>
    </xdr:from>
    <xdr:to>
      <xdr:col>23</xdr:col>
      <xdr:colOff>184150</xdr:colOff>
      <xdr:row>84</xdr:row>
      <xdr:rowOff>72579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7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114506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4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154887</xdr:rowOff>
    </xdr:from>
    <xdr:to>
      <xdr:col>19</xdr:col>
      <xdr:colOff>184150</xdr:colOff>
      <xdr:row>84</xdr:row>
      <xdr:rowOff>85037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8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69814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71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165475</xdr:rowOff>
    </xdr:from>
    <xdr:to>
      <xdr:col>15</xdr:col>
      <xdr:colOff>133350</xdr:colOff>
      <xdr:row>84</xdr:row>
      <xdr:rowOff>95625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9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80402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8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166153</xdr:rowOff>
    </xdr:from>
    <xdr:to>
      <xdr:col>11</xdr:col>
      <xdr:colOff>82550</xdr:colOff>
      <xdr:row>84</xdr:row>
      <xdr:rowOff>96303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9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81080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82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111533</xdr:rowOff>
    </xdr:from>
    <xdr:to>
      <xdr:col>7</xdr:col>
      <xdr:colOff>31750</xdr:colOff>
      <xdr:row>84</xdr:row>
      <xdr:rowOff>41683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4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26460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2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全国市平均、類似団体と比較し、依然平均を下回っている。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も給与については、国や他の地方自治体及び民間企業等の給与水準を考慮しながら適正化に努める。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113393</xdr:rowOff>
    </xdr:from>
    <xdr:to>
      <xdr:col>81</xdr:col>
      <xdr:colOff>44450</xdr:colOff>
      <xdr:row>80</xdr:row>
      <xdr:rowOff>147864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82939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113393</xdr:rowOff>
    </xdr:from>
    <xdr:to>
      <xdr:col>77</xdr:col>
      <xdr:colOff>44450</xdr:colOff>
      <xdr:row>80</xdr:row>
      <xdr:rowOff>147864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8293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147864</xdr:rowOff>
    </xdr:from>
    <xdr:to>
      <xdr:col>72</xdr:col>
      <xdr:colOff>203200</xdr:colOff>
      <xdr:row>80</xdr:row>
      <xdr:rowOff>147864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8638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147864</xdr:rowOff>
    </xdr:from>
    <xdr:to>
      <xdr:col>68</xdr:col>
      <xdr:colOff>152400</xdr:colOff>
      <xdr:row>81</xdr:row>
      <xdr:rowOff>79829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38638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14713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97064</xdr:rowOff>
    </xdr:from>
    <xdr:to>
      <xdr:col>81</xdr:col>
      <xdr:colOff>95250</xdr:colOff>
      <xdr:row>81</xdr:row>
      <xdr:rowOff>27214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81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18341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73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62593</xdr:rowOff>
    </xdr:from>
    <xdr:to>
      <xdr:col>77</xdr:col>
      <xdr:colOff>95250</xdr:colOff>
      <xdr:row>80</xdr:row>
      <xdr:rowOff>164193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2920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47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97064</xdr:rowOff>
    </xdr:from>
    <xdr:to>
      <xdr:col>73</xdr:col>
      <xdr:colOff>44450</xdr:colOff>
      <xdr:row>81</xdr:row>
      <xdr:rowOff>27214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81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37391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58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97064</xdr:rowOff>
    </xdr:from>
    <xdr:to>
      <xdr:col>68</xdr:col>
      <xdr:colOff>203200</xdr:colOff>
      <xdr:row>81</xdr:row>
      <xdr:rowOff>27214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81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37391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58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29029</xdr:rowOff>
    </xdr:from>
    <xdr:to>
      <xdr:col>64</xdr:col>
      <xdr:colOff>152400</xdr:colOff>
      <xdr:row>81</xdr:row>
      <xdr:rowOff>130629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140806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8.59</a:t>
          </a:r>
          <a:r>
            <a:rPr kumimoji="1" lang="ja-JP" altLang="en-US" sz="1300">
              <a:latin typeface="ＭＳ Ｐゴシック" panose="020B0600070205080204" pitchFamily="50" charset="-128"/>
              <a:ea typeface="ＭＳ Ｐゴシック" panose="020B0600070205080204" pitchFamily="50" charset="-128"/>
            </a:rPr>
            <a:t>人となり、類似団体平均（</a:t>
          </a:r>
          <a:r>
            <a:rPr kumimoji="1" lang="en-US" altLang="ja-JP" sz="1300">
              <a:latin typeface="ＭＳ Ｐゴシック" panose="020B0600070205080204" pitchFamily="50" charset="-128"/>
              <a:ea typeface="ＭＳ Ｐゴシック" panose="020B0600070205080204" pitchFamily="50" charset="-128"/>
            </a:rPr>
            <a:t>9.26</a:t>
          </a:r>
          <a:r>
            <a:rPr kumimoji="1" lang="ja-JP" altLang="en-US" sz="1300">
              <a:latin typeface="ＭＳ Ｐゴシック" panose="020B0600070205080204" pitchFamily="50" charset="-128"/>
              <a:ea typeface="ＭＳ Ｐゴシック" panose="020B0600070205080204" pitchFamily="50" charset="-128"/>
            </a:rPr>
            <a:t>人）を下回っている。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住民サービスを低下させることがないように人員を確保しつつ、庁舎統合に向けて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業務委託や業務効率化手法の導入等により、引き続き人員の適正化を進めていく。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35052</xdr:rowOff>
    </xdr:from>
    <xdr:to>
      <xdr:col>81</xdr:col>
      <xdr:colOff>44450</xdr:colOff>
      <xdr:row>60</xdr:row>
      <xdr:rowOff>49128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22052"/>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168800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32237</xdr:rowOff>
    </xdr:from>
    <xdr:to>
      <xdr:col>77</xdr:col>
      <xdr:colOff>44450</xdr:colOff>
      <xdr:row>60</xdr:row>
      <xdr:rowOff>35052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19237"/>
          <a:ext cx="8890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24595</xdr:rowOff>
    </xdr:from>
    <xdr:to>
      <xdr:col>72</xdr:col>
      <xdr:colOff>203200</xdr:colOff>
      <xdr:row>60</xdr:row>
      <xdr:rowOff>32237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11595"/>
          <a:ext cx="889000" cy="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20172</xdr:rowOff>
    </xdr:from>
    <xdr:to>
      <xdr:col>68</xdr:col>
      <xdr:colOff>152400</xdr:colOff>
      <xdr:row>60</xdr:row>
      <xdr:rowOff>24595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07172"/>
          <a:ext cx="889000" cy="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65490</xdr:rowOff>
    </xdr:from>
    <xdr:to>
      <xdr:col>64</xdr:col>
      <xdr:colOff>152400</xdr:colOff>
      <xdr:row>60</xdr:row>
      <xdr:rowOff>167090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151867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3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169778</xdr:rowOff>
    </xdr:from>
    <xdr:to>
      <xdr:col>81</xdr:col>
      <xdr:colOff>95250</xdr:colOff>
      <xdr:row>60</xdr:row>
      <xdr:rowOff>99928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8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14855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30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155702</xdr:rowOff>
    </xdr:from>
    <xdr:to>
      <xdr:col>77</xdr:col>
      <xdr:colOff>95250</xdr:colOff>
      <xdr:row>60</xdr:row>
      <xdr:rowOff>85852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96029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40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152887</xdr:rowOff>
    </xdr:from>
    <xdr:to>
      <xdr:col>73</xdr:col>
      <xdr:colOff>44450</xdr:colOff>
      <xdr:row>60</xdr:row>
      <xdr:rowOff>83037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6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93214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3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145245</xdr:rowOff>
    </xdr:from>
    <xdr:to>
      <xdr:col>68</xdr:col>
      <xdr:colOff>203200</xdr:colOff>
      <xdr:row>60</xdr:row>
      <xdr:rowOff>75395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6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85572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2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140822</xdr:rowOff>
    </xdr:from>
    <xdr:to>
      <xdr:col>64</xdr:col>
      <xdr:colOff>152400</xdr:colOff>
      <xdr:row>60</xdr:row>
      <xdr:rowOff>70972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5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81149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25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年度は、類似団体と比較して同水準になった。しかし、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年度に完成予定の新庁舎建設に伴う新規の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債発行により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比率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の上昇が見込まれる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地方債発行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の抑制や有利な地方債の活用に努め水準を抑えていく。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93435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65433"/>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93435</xdr:rowOff>
    </xdr:from>
    <xdr:to>
      <xdr:col>77</xdr:col>
      <xdr:colOff>44450</xdr:colOff>
      <xdr:row>41</xdr:row>
      <xdr:rowOff>139398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22885"/>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139398</xdr:rowOff>
    </xdr:from>
    <xdr:to>
      <xdr:col>72</xdr:col>
      <xdr:colOff>203200</xdr:colOff>
      <xdr:row>42</xdr:row>
      <xdr:rowOff>48381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16884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48381</xdr:rowOff>
    </xdr:from>
    <xdr:to>
      <xdr:col>68</xdr:col>
      <xdr:colOff>152400</xdr:colOff>
      <xdr:row>42</xdr:row>
      <xdr:rowOff>48381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2492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40415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42635</xdr:rowOff>
    </xdr:from>
    <xdr:to>
      <xdr:col>77</xdr:col>
      <xdr:colOff>95250</xdr:colOff>
      <xdr:row>41</xdr:row>
      <xdr:rowOff>144235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129012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88598</xdr:rowOff>
    </xdr:from>
    <xdr:to>
      <xdr:col>73</xdr:col>
      <xdr:colOff>44450</xdr:colOff>
      <xdr:row>42</xdr:row>
      <xdr:rowOff>18748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3525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169031</xdr:rowOff>
    </xdr:from>
    <xdr:to>
      <xdr:col>68</xdr:col>
      <xdr:colOff>203200</xdr:colOff>
      <xdr:row>42</xdr:row>
      <xdr:rowOff>99181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83958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169031</xdr:rowOff>
    </xdr:from>
    <xdr:to>
      <xdr:col>64</xdr:col>
      <xdr:colOff>152400</xdr:colOff>
      <xdr:row>42</xdr:row>
      <xdr:rowOff>99181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83958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以降、将来負担額を充当可能財源が上回っているため、算定なしとなっている。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今後も財政調整基金及び減債基金の積み立てによる充当可能財源の増並びに地方債発行の抑制など、計画的な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運営を行っていくよう努める。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86995</xdr:rowOff>
    </xdr:from>
    <xdr:to>
      <xdr:col>68</xdr:col>
      <xdr:colOff>152400</xdr:colOff>
      <xdr:row>15</xdr:row>
      <xdr:rowOff>158185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3512800" y="2487295"/>
          <a:ext cx="889000" cy="24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142821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36195</xdr:rowOff>
    </xdr:from>
    <xdr:to>
      <xdr:col>68</xdr:col>
      <xdr:colOff>203200</xdr:colOff>
      <xdr:row>14</xdr:row>
      <xdr:rowOff>137795</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43510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147972</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0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107385</xdr:rowOff>
    </xdr:from>
    <xdr:to>
      <xdr:col>64</xdr:col>
      <xdr:colOff>152400</xdr:colOff>
      <xdr:row>16</xdr:row>
      <xdr:rowOff>37535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3462000" y="267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47712</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48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佐賀県嬉野市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24,446
24,170
126.41
21,988,785
20,742,687
666,831
8,176,151
10,005,808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年度の人件費に係る経常収支比率は前年度より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となった。全国平均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より下回っているが、佐賀県平均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を上回っている。今後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庁舎が統合されることにより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職員数が適正な数になるよう人員管理に努める。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46990</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06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586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4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28702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49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149352</xdr:rowOff>
    </xdr:from>
    <xdr:to>
      <xdr:col>6</xdr:col>
      <xdr:colOff>171450</xdr:colOff>
      <xdr:row>37</xdr:row>
      <xdr:rowOff>79502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89679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物件費に係る経常収支比率について、類似団体より低い数値で推移しているが、令和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％増となった。物価高騰の影響による光熱水費、委託料、需用費等の物件費の増加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が要因である。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経常経費の枠配分による予算編成を継続して実施し、物件費の抑制に努める。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72136</xdr:rowOff>
    </xdr:from>
    <xdr:to>
      <xdr:col>82</xdr:col>
      <xdr:colOff>107950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47243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88138</xdr:rowOff>
    </xdr:from>
    <xdr:to>
      <xdr:col>78</xdr:col>
      <xdr:colOff>69850</xdr:colOff>
      <xdr:row>14</xdr:row>
      <xdr:rowOff>72136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31698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14986</xdr:rowOff>
    </xdr:from>
    <xdr:to>
      <xdr:col>73</xdr:col>
      <xdr:colOff>180975</xdr:colOff>
      <xdr:row>13</xdr:row>
      <xdr:rowOff>88138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2438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14986</xdr:rowOff>
    </xdr:from>
    <xdr:to>
      <xdr:col>69</xdr:col>
      <xdr:colOff>92075</xdr:colOff>
      <xdr:row>13</xdr:row>
      <xdr:rowOff>88138</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2438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0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18559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9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103632</xdr:rowOff>
    </xdr:from>
    <xdr:to>
      <xdr:col>82</xdr:col>
      <xdr:colOff>158750</xdr:colOff>
      <xdr:row>15</xdr:row>
      <xdr:rowOff>33782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120159</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34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21336</xdr:rowOff>
    </xdr:from>
    <xdr:to>
      <xdr:col>78</xdr:col>
      <xdr:colOff>120650</xdr:colOff>
      <xdr:row>14</xdr:row>
      <xdr:rowOff>122936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133113</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90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37338</xdr:rowOff>
    </xdr:from>
    <xdr:to>
      <xdr:col>74</xdr:col>
      <xdr:colOff>31750</xdr:colOff>
      <xdr:row>13</xdr:row>
      <xdr:rowOff>138938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2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149115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03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135636</xdr:rowOff>
    </xdr:from>
    <xdr:to>
      <xdr:col>69</xdr:col>
      <xdr:colOff>142875</xdr:colOff>
      <xdr:row>13</xdr:row>
      <xdr:rowOff>65786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19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75963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196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37338</xdr:rowOff>
    </xdr:from>
    <xdr:to>
      <xdr:col>65</xdr:col>
      <xdr:colOff>53975</xdr:colOff>
      <xdr:row>13</xdr:row>
      <xdr:rowOff>138938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2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149115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03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年度の扶助費に係る経常収支比率は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を下回り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、佐賀県平均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は上回った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障害者自立支援関連経費や高校生までの医療費助成に関する経費が増加すると見込まれるため、予防医療の推進や生活保護資格審査等のさらなる適正化を進め、扶助費の上昇傾向に歯止めをかける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113393</xdr:rowOff>
    </xdr:from>
    <xdr:to>
      <xdr:col>24</xdr:col>
      <xdr:colOff>25400</xdr:colOff>
      <xdr:row>58</xdr:row>
      <xdr:rowOff>72572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886043"/>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15422</xdr:rowOff>
    </xdr:from>
    <xdr:to>
      <xdr:col>19</xdr:col>
      <xdr:colOff>187325</xdr:colOff>
      <xdr:row>57</xdr:row>
      <xdr:rowOff>113393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880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57</xdr:row>
      <xdr:rowOff>15422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445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57</xdr:row>
      <xdr:rowOff>4535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445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21772</xdr:rowOff>
    </xdr:from>
    <xdr:to>
      <xdr:col>24</xdr:col>
      <xdr:colOff>76200</xdr:colOff>
      <xdr:row>58</xdr:row>
      <xdr:rowOff>123372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165299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3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62593</xdr:rowOff>
    </xdr:from>
    <xdr:to>
      <xdr:col>20</xdr:col>
      <xdr:colOff>38100</xdr:colOff>
      <xdr:row>57</xdr:row>
      <xdr:rowOff>164193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148970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2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136072</xdr:rowOff>
    </xdr:from>
    <xdr:to>
      <xdr:col>15</xdr:col>
      <xdr:colOff>149225</xdr:colOff>
      <xdr:row>57</xdr:row>
      <xdr:rowOff>66222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50999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となっており、全国平均</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、佐賀県平均</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(12.9</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を上回っている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比較すると、令和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年度は同水準</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物価高騰の影響を受けて増加傾向にあるため、歳出削減に努める。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982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38100</xdr:rowOff>
    </xdr:from>
    <xdr:to>
      <xdr:col>78</xdr:col>
      <xdr:colOff>69850</xdr:colOff>
      <xdr:row>58</xdr:row>
      <xdr:rowOff>38100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6393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38100</xdr:rowOff>
    </xdr:from>
    <xdr:to>
      <xdr:col>73</xdr:col>
      <xdr:colOff>180975</xdr:colOff>
      <xdr:row>59</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639300"/>
          <a:ext cx="889000" cy="58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44450</xdr:rowOff>
    </xdr:from>
    <xdr:to>
      <xdr:col>69</xdr:col>
      <xdr:colOff>92075</xdr:colOff>
      <xdr:row>59</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10160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158750</xdr:rowOff>
    </xdr:from>
    <xdr:to>
      <xdr:col>78</xdr:col>
      <xdr:colOff>120650</xdr:colOff>
      <xdr:row>58</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158750</xdr:rowOff>
    </xdr:from>
    <xdr:to>
      <xdr:col>74</xdr:col>
      <xdr:colOff>31750</xdr:colOff>
      <xdr:row>56</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99077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となっており、全国平均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や佐賀県平均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を上回り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と比較しても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年度から下水道事業への繰出金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補助金として支出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により数値が高く</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129286</xdr:rowOff>
    </xdr:from>
    <xdr:to>
      <xdr:col>82</xdr:col>
      <xdr:colOff>107950</xdr:colOff>
      <xdr:row>37</xdr:row>
      <xdr:rowOff>143002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47293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xdr:rowOff>
    </xdr:from>
    <xdr:to>
      <xdr:col>78</xdr:col>
      <xdr:colOff>69850</xdr:colOff>
      <xdr:row>37</xdr:row>
      <xdr:rowOff>129286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34492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37</xdr:row>
      <xdr:rowOff>1270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14375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36</xdr:row>
      <xdr:rowOff>3556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1437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92202</xdr:rowOff>
    </xdr:from>
    <xdr:to>
      <xdr:col>82</xdr:col>
      <xdr:colOff>158750</xdr:colOff>
      <xdr:row>38</xdr:row>
      <xdr:rowOff>22352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64279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121920</xdr:rowOff>
    </xdr:from>
    <xdr:to>
      <xdr:col>74</xdr:col>
      <xdr:colOff>31750</xdr:colOff>
      <xdr:row>37</xdr:row>
      <xdr:rowOff>52070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62247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となり、全国平均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は上回ったが、佐賀県平均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より下回った。今後、新庁舎建設による大型事業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等もある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ため、新規発行予定の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の増加が見込まれるが、補助事業や基金を活用し、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の適正な発行に努める。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110671</xdr:rowOff>
    </xdr:from>
    <xdr:to>
      <xdr:col>24</xdr:col>
      <xdr:colOff>25400</xdr:colOff>
      <xdr:row>77</xdr:row>
      <xdr:rowOff>58964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40871"/>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58964</xdr:rowOff>
    </xdr:from>
    <xdr:to>
      <xdr:col>19</xdr:col>
      <xdr:colOff>187325</xdr:colOff>
      <xdr:row>77</xdr:row>
      <xdr:rowOff>156936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606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102507</xdr:rowOff>
    </xdr:from>
    <xdr:to>
      <xdr:col>15</xdr:col>
      <xdr:colOff>98425</xdr:colOff>
      <xdr:row>77</xdr:row>
      <xdr:rowOff>156936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041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102507</xdr:rowOff>
    </xdr:from>
    <xdr:to>
      <xdr:col>11</xdr:col>
      <xdr:colOff>9525</xdr:colOff>
      <xdr:row>78</xdr:row>
      <xdr:rowOff>50800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041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130629</xdr:rowOff>
    </xdr:from>
    <xdr:to>
      <xdr:col>6</xdr:col>
      <xdr:colOff>171450</xdr:colOff>
      <xdr:row>79</xdr:row>
      <xdr:rowOff>60779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0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45556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76399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3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8164</xdr:rowOff>
    </xdr:from>
    <xdr:to>
      <xdr:col>20</xdr:col>
      <xdr:colOff>38100</xdr:colOff>
      <xdr:row>77</xdr:row>
      <xdr:rowOff>109764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119941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78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106136</xdr:rowOff>
    </xdr:from>
    <xdr:to>
      <xdr:col>15</xdr:col>
      <xdr:colOff>149225</xdr:colOff>
      <xdr:row>78</xdr:row>
      <xdr:rowOff>36286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0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51707</xdr:rowOff>
    </xdr:from>
    <xdr:to>
      <xdr:col>11</xdr:col>
      <xdr:colOff>60325</xdr:colOff>
      <xdr:row>77</xdr:row>
      <xdr:rowOff>153307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138084</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3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111777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80.2</a:t>
          </a:r>
          <a:r>
            <a:rPr kumimoji="1" lang="ja-JP" altLang="en-US" sz="1300">
              <a:latin typeface="ＭＳ Ｐゴシック" panose="020B0600070205080204" pitchFamily="50" charset="-128"/>
              <a:ea typeface="ＭＳ Ｐゴシック" panose="020B0600070205080204" pitchFamily="50" charset="-128"/>
            </a:rPr>
            <a:t>％となり、全国平均</a:t>
          </a:r>
          <a:r>
            <a:rPr kumimoji="1" lang="en-US" altLang="ja-JP" sz="1300">
              <a:latin typeface="ＭＳ Ｐゴシック" panose="020B0600070205080204" pitchFamily="50" charset="-128"/>
              <a:ea typeface="ＭＳ Ｐゴシック" panose="020B0600070205080204" pitchFamily="50" charset="-128"/>
            </a:rPr>
            <a:t>(78.8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、佐賀県平均</a:t>
          </a:r>
          <a:r>
            <a:rPr kumimoji="1" lang="en-US" altLang="ja-JP" sz="1300">
              <a:latin typeface="ＭＳ Ｐゴシック" panose="020B0600070205080204" pitchFamily="50" charset="-128"/>
              <a:ea typeface="ＭＳ Ｐゴシック" panose="020B0600070205080204" pitchFamily="50" charset="-128"/>
            </a:rPr>
            <a:t>(75.9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(77.7%)</a:t>
          </a:r>
          <a:r>
            <a:rPr kumimoji="1" lang="ja-JP" altLang="en-US" sz="1300">
              <a:latin typeface="ＭＳ Ｐゴシック" panose="020B0600070205080204" pitchFamily="50" charset="-128"/>
              <a:ea typeface="ＭＳ Ｐゴシック" panose="020B0600070205080204" pitchFamily="50" charset="-128"/>
            </a:rPr>
            <a:t>をいずれも上回った。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今後も、行財政改革の取り組みによる自主財源の確保や事業の民間委託の推進などにより経費削減に努め、財政基盤の安定化を図っていく。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147574</xdr:rowOff>
    </xdr:from>
    <xdr:to>
      <xdr:col>82</xdr:col>
      <xdr:colOff>107950</xdr:colOff>
      <xdr:row>78</xdr:row>
      <xdr:rowOff>136144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349224"/>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88138</xdr:rowOff>
    </xdr:from>
    <xdr:to>
      <xdr:col>78</xdr:col>
      <xdr:colOff>69850</xdr:colOff>
      <xdr:row>77</xdr:row>
      <xdr:rowOff>147574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46888"/>
          <a:ext cx="889000" cy="4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88138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874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75</xdr:row>
      <xdr:rowOff>115570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874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85344</xdr:rowOff>
    </xdr:from>
    <xdr:to>
      <xdr:col>82</xdr:col>
      <xdr:colOff>158750</xdr:colOff>
      <xdr:row>79</xdr:row>
      <xdr:rowOff>15494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57421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3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96774</xdr:rowOff>
    </xdr:from>
    <xdr:to>
      <xdr:col>78</xdr:col>
      <xdr:colOff>120650</xdr:colOff>
      <xdr:row>78</xdr:row>
      <xdr:rowOff>26924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11701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84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37338</xdr:rowOff>
    </xdr:from>
    <xdr:to>
      <xdr:col>74</xdr:col>
      <xdr:colOff>31750</xdr:colOff>
      <xdr:row>75</xdr:row>
      <xdr:rowOff>138938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149115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89679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64770</xdr:rowOff>
    </xdr:from>
    <xdr:to>
      <xdr:col>65</xdr:col>
      <xdr:colOff>53975</xdr:colOff>
      <xdr:row>75</xdr:row>
      <xdr:rowOff>166370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佐賀県嬉野市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13100</xdr:rowOff>
    </xdr:from>
    <xdr:to>
      <xdr:col>29</xdr:col>
      <xdr:colOff>127000</xdr:colOff>
      <xdr:row>18</xdr:row>
      <xdr:rowOff>48944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46825"/>
          <a:ext cx="647700" cy="35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48944</xdr:rowOff>
    </xdr:from>
    <xdr:to>
      <xdr:col>26</xdr:col>
      <xdr:colOff>50800</xdr:colOff>
      <xdr:row>18</xdr:row>
      <xdr:rowOff>61087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82669"/>
          <a:ext cx="698500" cy="12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61087</xdr:rowOff>
    </xdr:from>
    <xdr:to>
      <xdr:col>22</xdr:col>
      <xdr:colOff>114300</xdr:colOff>
      <xdr:row>18</xdr:row>
      <xdr:rowOff>63846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94812"/>
          <a:ext cx="698500" cy="2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63846</xdr:rowOff>
    </xdr:from>
    <xdr:to>
      <xdr:col>18</xdr:col>
      <xdr:colOff>177800</xdr:colOff>
      <xdr:row>18</xdr:row>
      <xdr:rowOff>78735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97571"/>
          <a:ext cx="698500" cy="14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122728</xdr:rowOff>
    </xdr:from>
    <xdr:to>
      <xdr:col>15</xdr:col>
      <xdr:colOff>101600</xdr:colOff>
      <xdr:row>18</xdr:row>
      <xdr:rowOff>52878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8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63055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5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133750</xdr:rowOff>
    </xdr:from>
    <xdr:to>
      <xdr:col>29</xdr:col>
      <xdr:colOff>177800</xdr:colOff>
      <xdr:row>18</xdr:row>
      <xdr:rowOff>63900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96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105827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6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169594</xdr:rowOff>
    </xdr:from>
    <xdr:to>
      <xdr:col>26</xdr:col>
      <xdr:colOff>101600</xdr:colOff>
      <xdr:row>18</xdr:row>
      <xdr:rowOff>99744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31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84522</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18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10287</xdr:rowOff>
    </xdr:from>
    <xdr:to>
      <xdr:col>22</xdr:col>
      <xdr:colOff>165100</xdr:colOff>
      <xdr:row>18</xdr:row>
      <xdr:rowOff>111887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44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96664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3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13046</xdr:rowOff>
    </xdr:from>
    <xdr:to>
      <xdr:col>19</xdr:col>
      <xdr:colOff>38100</xdr:colOff>
      <xdr:row>18</xdr:row>
      <xdr:rowOff>114646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46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99422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33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27935</xdr:rowOff>
    </xdr:from>
    <xdr:to>
      <xdr:col>15</xdr:col>
      <xdr:colOff>101600</xdr:colOff>
      <xdr:row>18</xdr:row>
      <xdr:rowOff>129535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61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114312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4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134886</xdr:rowOff>
    </xdr:from>
    <xdr:to>
      <xdr:col>29</xdr:col>
      <xdr:colOff>127000</xdr:colOff>
      <xdr:row>36</xdr:row>
      <xdr:rowOff>147536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88136"/>
          <a:ext cx="647700" cy="12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132313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855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134886</xdr:rowOff>
    </xdr:from>
    <xdr:to>
      <xdr:col>26</xdr:col>
      <xdr:colOff>50800</xdr:colOff>
      <xdr:row>37</xdr:row>
      <xdr:rowOff>37122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88136"/>
          <a:ext cx="698500" cy="73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106750</xdr:rowOff>
    </xdr:from>
    <xdr:to>
      <xdr:col>22</xdr:col>
      <xdr:colOff>114300</xdr:colOff>
      <xdr:row>37</xdr:row>
      <xdr:rowOff>37122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60000"/>
          <a:ext cx="698500" cy="101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106750</xdr:rowOff>
    </xdr:from>
    <xdr:to>
      <xdr:col>18</xdr:col>
      <xdr:colOff>177800</xdr:colOff>
      <xdr:row>36</xdr:row>
      <xdr:rowOff>108521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60000"/>
          <a:ext cx="698500" cy="1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75114</xdr:rowOff>
    </xdr:from>
    <xdr:to>
      <xdr:col>15</xdr:col>
      <xdr:colOff>101600</xdr:colOff>
      <xdr:row>37</xdr:row>
      <xdr:rowOff>5264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28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161491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14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96736</xdr:rowOff>
    </xdr:from>
    <xdr:to>
      <xdr:col>29</xdr:col>
      <xdr:colOff>177800</xdr:colOff>
      <xdr:row>37</xdr:row>
      <xdr:rowOff>26886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499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284713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84086</xdr:rowOff>
    </xdr:from>
    <xdr:to>
      <xdr:col>26</xdr:col>
      <xdr:colOff>101600</xdr:colOff>
      <xdr:row>37</xdr:row>
      <xdr:rowOff>14236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37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195863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06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157772</xdr:rowOff>
    </xdr:from>
    <xdr:to>
      <xdr:col>22</xdr:col>
      <xdr:colOff>165100</xdr:colOff>
      <xdr:row>37</xdr:row>
      <xdr:rowOff>87922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11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72699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9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55950</xdr:rowOff>
    </xdr:from>
    <xdr:to>
      <xdr:col>19</xdr:col>
      <xdr:colOff>38100</xdr:colOff>
      <xdr:row>36</xdr:row>
      <xdr:rowOff>157550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09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167727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57721</xdr:rowOff>
    </xdr:from>
    <xdr:to>
      <xdr:col>15</xdr:col>
      <xdr:colOff>101600</xdr:colOff>
      <xdr:row>36</xdr:row>
      <xdr:rowOff>159321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10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169498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24,446
24,170
126.41
21,988,785
20,742,687
666,831
8,176,151
10,005,808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22748</xdr:rowOff>
    </xdr:from>
    <xdr:to>
      <xdr:col>24</xdr:col>
      <xdr:colOff>63500</xdr:colOff>
      <xdr:row>37</xdr:row>
      <xdr:rowOff>49750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66398"/>
          <a:ext cx="838200" cy="27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49750</xdr:rowOff>
    </xdr:from>
    <xdr:to>
      <xdr:col>19</xdr:col>
      <xdr:colOff>177800</xdr:colOff>
      <xdr:row>37</xdr:row>
      <xdr:rowOff>54074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93400"/>
          <a:ext cx="889000" cy="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52215</xdr:rowOff>
    </xdr:from>
    <xdr:to>
      <xdr:col>15</xdr:col>
      <xdr:colOff>50800</xdr:colOff>
      <xdr:row>37</xdr:row>
      <xdr:rowOff>54074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95865"/>
          <a:ext cx="889000" cy="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52215</xdr:rowOff>
    </xdr:from>
    <xdr:to>
      <xdr:col>10</xdr:col>
      <xdr:colOff>114300</xdr:colOff>
      <xdr:row>37</xdr:row>
      <xdr:rowOff>71756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95865"/>
          <a:ext cx="889000" cy="1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126326</xdr:rowOff>
    </xdr:from>
    <xdr:to>
      <xdr:col>6</xdr:col>
      <xdr:colOff>38100</xdr:colOff>
      <xdr:row>37</xdr:row>
      <xdr:rowOff>56476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73003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143398</xdr:rowOff>
    </xdr:from>
    <xdr:to>
      <xdr:col>24</xdr:col>
      <xdr:colOff>114300</xdr:colOff>
      <xdr:row>37</xdr:row>
      <xdr:rowOff>73548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1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121825</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170400</xdr:rowOff>
    </xdr:from>
    <xdr:to>
      <xdr:col>20</xdr:col>
      <xdr:colOff>38100</xdr:colOff>
      <xdr:row>37</xdr:row>
      <xdr:rowOff>100550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4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91677</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3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3274</xdr:rowOff>
    </xdr:from>
    <xdr:to>
      <xdr:col>15</xdr:col>
      <xdr:colOff>101600</xdr:colOff>
      <xdr:row>37</xdr:row>
      <xdr:rowOff>104874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4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96001</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3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1415</xdr:rowOff>
    </xdr:from>
    <xdr:to>
      <xdr:col>10</xdr:col>
      <xdr:colOff>165100</xdr:colOff>
      <xdr:row>37</xdr:row>
      <xdr:rowOff>103015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94142</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3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20956</xdr:rowOff>
    </xdr:from>
    <xdr:to>
      <xdr:col>6</xdr:col>
      <xdr:colOff>38100</xdr:colOff>
      <xdr:row>37</xdr:row>
      <xdr:rowOff>122556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6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113683</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5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153156</xdr:rowOff>
    </xdr:from>
    <xdr:to>
      <xdr:col>24</xdr:col>
      <xdr:colOff>63500</xdr:colOff>
      <xdr:row>55</xdr:row>
      <xdr:rowOff>45489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411456"/>
          <a:ext cx="838200" cy="6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129244</xdr:rowOff>
    </xdr:from>
    <xdr:to>
      <xdr:col>19</xdr:col>
      <xdr:colOff>177800</xdr:colOff>
      <xdr:row>54</xdr:row>
      <xdr:rowOff>153156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387544"/>
          <a:ext cx="889000" cy="2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125930</xdr:rowOff>
    </xdr:from>
    <xdr:to>
      <xdr:col>15</xdr:col>
      <xdr:colOff>50800</xdr:colOff>
      <xdr:row>54</xdr:row>
      <xdr:rowOff>129244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384230"/>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125930</xdr:rowOff>
    </xdr:from>
    <xdr:to>
      <xdr:col>10</xdr:col>
      <xdr:colOff>114300</xdr:colOff>
      <xdr:row>55</xdr:row>
      <xdr:rowOff>39112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384230"/>
          <a:ext cx="889000" cy="8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16928</xdr:rowOff>
    </xdr:from>
    <xdr:to>
      <xdr:col>6</xdr:col>
      <xdr:colOff>38100</xdr:colOff>
      <xdr:row>56</xdr:row>
      <xdr:rowOff>118528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109655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1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166139</xdr:rowOff>
    </xdr:from>
    <xdr:to>
      <xdr:col>24</xdr:col>
      <xdr:colOff>114300</xdr:colOff>
      <xdr:row>55</xdr:row>
      <xdr:rowOff>96289</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42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17566</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275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102356</xdr:rowOff>
    </xdr:from>
    <xdr:to>
      <xdr:col>20</xdr:col>
      <xdr:colOff>38100</xdr:colOff>
      <xdr:row>55</xdr:row>
      <xdr:rowOff>32506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36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49033</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13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78444</xdr:rowOff>
    </xdr:from>
    <xdr:to>
      <xdr:col>15</xdr:col>
      <xdr:colOff>101600</xdr:colOff>
      <xdr:row>55</xdr:row>
      <xdr:rowOff>8594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33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25121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11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75130</xdr:rowOff>
    </xdr:from>
    <xdr:to>
      <xdr:col>10</xdr:col>
      <xdr:colOff>165100</xdr:colOff>
      <xdr:row>55</xdr:row>
      <xdr:rowOff>5280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3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21807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108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159762</xdr:rowOff>
    </xdr:from>
    <xdr:to>
      <xdr:col>6</xdr:col>
      <xdr:colOff>38100</xdr:colOff>
      <xdr:row>55</xdr:row>
      <xdr:rowOff>89912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41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106439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193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21513</xdr:rowOff>
    </xdr:from>
    <xdr:to>
      <xdr:col>24</xdr:col>
      <xdr:colOff>63500</xdr:colOff>
      <xdr:row>79</xdr:row>
      <xdr:rowOff>26752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66063"/>
          <a:ext cx="838200" cy="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26752</xdr:rowOff>
    </xdr:from>
    <xdr:to>
      <xdr:col>19</xdr:col>
      <xdr:colOff>177800</xdr:colOff>
      <xdr:row>79</xdr:row>
      <xdr:rowOff>32220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71302"/>
          <a:ext cx="889000" cy="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32220</xdr:rowOff>
    </xdr:from>
    <xdr:to>
      <xdr:col>15</xdr:col>
      <xdr:colOff>50800</xdr:colOff>
      <xdr:row>79</xdr:row>
      <xdr:rowOff>34582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76770"/>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34582</xdr:rowOff>
    </xdr:from>
    <xdr:to>
      <xdr:col>10</xdr:col>
      <xdr:colOff>114300</xdr:colOff>
      <xdr:row>79</xdr:row>
      <xdr:rowOff>35782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79132"/>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142163</xdr:rowOff>
    </xdr:from>
    <xdr:to>
      <xdr:col>24</xdr:col>
      <xdr:colOff>114300</xdr:colOff>
      <xdr:row>79</xdr:row>
      <xdr:rowOff>72313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1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57090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3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147402</xdr:rowOff>
    </xdr:from>
    <xdr:to>
      <xdr:col>20</xdr:col>
      <xdr:colOff>38100</xdr:colOff>
      <xdr:row>79</xdr:row>
      <xdr:rowOff>77552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2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68679</xdr:rowOff>
    </xdr:from>
    <xdr:ext cx="378565"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8017" y="13613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152870</xdr:rowOff>
    </xdr:from>
    <xdr:to>
      <xdr:col>15</xdr:col>
      <xdr:colOff>101600</xdr:colOff>
      <xdr:row>79</xdr:row>
      <xdr:rowOff>83020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2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74147</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9017" y="13618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155232</xdr:rowOff>
    </xdr:from>
    <xdr:to>
      <xdr:col>10</xdr:col>
      <xdr:colOff>165100</xdr:colOff>
      <xdr:row>79</xdr:row>
      <xdr:rowOff>85382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2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76509</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30017" y="13621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156432</xdr:rowOff>
    </xdr:from>
    <xdr:to>
      <xdr:col>6</xdr:col>
      <xdr:colOff>38100</xdr:colOff>
      <xdr:row>79</xdr:row>
      <xdr:rowOff>86582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2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77709</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941017" y="13622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162965</xdr:rowOff>
    </xdr:from>
    <xdr:to>
      <xdr:col>24</xdr:col>
      <xdr:colOff>63500</xdr:colOff>
      <xdr:row>95</xdr:row>
      <xdr:rowOff>104730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79265"/>
          <a:ext cx="838200" cy="11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104730</xdr:rowOff>
    </xdr:from>
    <xdr:to>
      <xdr:col>19</xdr:col>
      <xdr:colOff>177800</xdr:colOff>
      <xdr:row>96</xdr:row>
      <xdr:rowOff>16765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92480"/>
          <a:ext cx="889000" cy="83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108486</xdr:rowOff>
    </xdr:from>
    <xdr:to>
      <xdr:col>15</xdr:col>
      <xdr:colOff>50800</xdr:colOff>
      <xdr:row>96</xdr:row>
      <xdr:rowOff>16765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96236"/>
          <a:ext cx="889000" cy="7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108486</xdr:rowOff>
    </xdr:from>
    <xdr:to>
      <xdr:col>10</xdr:col>
      <xdr:colOff>114300</xdr:colOff>
      <xdr:row>96</xdr:row>
      <xdr:rowOff>90655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96236"/>
          <a:ext cx="889000" cy="15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48254</xdr:rowOff>
    </xdr:from>
    <xdr:to>
      <xdr:col>6</xdr:col>
      <xdr:colOff>38100</xdr:colOff>
      <xdr:row>97</xdr:row>
      <xdr:rowOff>149854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78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140981</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77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112165</xdr:rowOff>
    </xdr:from>
    <xdr:to>
      <xdr:col>24</xdr:col>
      <xdr:colOff>114300</xdr:colOff>
      <xdr:row>95</xdr:row>
      <xdr:rowOff>42315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2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135042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79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53930</xdr:rowOff>
    </xdr:from>
    <xdr:to>
      <xdr:col>20</xdr:col>
      <xdr:colOff>38100</xdr:colOff>
      <xdr:row>95</xdr:row>
      <xdr:rowOff>155530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607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11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137415</xdr:rowOff>
    </xdr:from>
    <xdr:to>
      <xdr:col>15</xdr:col>
      <xdr:colOff>101600</xdr:colOff>
      <xdr:row>96</xdr:row>
      <xdr:rowOff>67565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2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84092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20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57686</xdr:rowOff>
    </xdr:from>
    <xdr:to>
      <xdr:col>10</xdr:col>
      <xdr:colOff>165100</xdr:colOff>
      <xdr:row>95</xdr:row>
      <xdr:rowOff>159286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4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4363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12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39855</xdr:rowOff>
    </xdr:from>
    <xdr:to>
      <xdr:col>6</xdr:col>
      <xdr:colOff>38100</xdr:colOff>
      <xdr:row>96</xdr:row>
      <xdr:rowOff>141455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9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157982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274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138058</xdr:rowOff>
    </xdr:from>
    <xdr:to>
      <xdr:col>55</xdr:col>
      <xdr:colOff>0</xdr:colOff>
      <xdr:row>36</xdr:row>
      <xdr:rowOff>145605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10258"/>
          <a:ext cx="838200" cy="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138058</xdr:rowOff>
    </xdr:from>
    <xdr:to>
      <xdr:col>50</xdr:col>
      <xdr:colOff>114300</xdr:colOff>
      <xdr:row>37</xdr:row>
      <xdr:rowOff>11520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10258"/>
          <a:ext cx="889000" cy="4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11520</xdr:rowOff>
    </xdr:from>
    <xdr:to>
      <xdr:col>45</xdr:col>
      <xdr:colOff>177800</xdr:colOff>
      <xdr:row>37</xdr:row>
      <xdr:rowOff>95439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55170"/>
          <a:ext cx="889000" cy="8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79205</xdr:rowOff>
    </xdr:from>
    <xdr:to>
      <xdr:col>41</xdr:col>
      <xdr:colOff>50800</xdr:colOff>
      <xdr:row>37</xdr:row>
      <xdr:rowOff>95439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79955"/>
          <a:ext cx="889000" cy="35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88458</xdr:rowOff>
    </xdr:from>
    <xdr:to>
      <xdr:col>36</xdr:col>
      <xdr:colOff>165100</xdr:colOff>
      <xdr:row>35</xdr:row>
      <xdr:rowOff>18608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35135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94805</xdr:rowOff>
    </xdr:from>
    <xdr:to>
      <xdr:col>55</xdr:col>
      <xdr:colOff>50800</xdr:colOff>
      <xdr:row>37</xdr:row>
      <xdr:rowOff>24955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6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117682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18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87258</xdr:rowOff>
    </xdr:from>
    <xdr:to>
      <xdr:col>50</xdr:col>
      <xdr:colOff>165100</xdr:colOff>
      <xdr:row>37</xdr:row>
      <xdr:rowOff>17408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5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33935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34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132170</xdr:rowOff>
    </xdr:from>
    <xdr:to>
      <xdr:col>46</xdr:col>
      <xdr:colOff>38100</xdr:colOff>
      <xdr:row>37</xdr:row>
      <xdr:rowOff>62320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0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78847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07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44639</xdr:rowOff>
    </xdr:from>
    <xdr:to>
      <xdr:col>41</xdr:col>
      <xdr:colOff>101600</xdr:colOff>
      <xdr:row>37</xdr:row>
      <xdr:rowOff>146239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8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137366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8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28405</xdr:rowOff>
    </xdr:from>
    <xdr:to>
      <xdr:col>36</xdr:col>
      <xdr:colOff>165100</xdr:colOff>
      <xdr:row>35</xdr:row>
      <xdr:rowOff>130005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2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121132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2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95960</xdr:rowOff>
    </xdr:from>
    <xdr:to>
      <xdr:col>55</xdr:col>
      <xdr:colOff>0</xdr:colOff>
      <xdr:row>56</xdr:row>
      <xdr:rowOff>110741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525710"/>
          <a:ext cx="838200" cy="18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154052</xdr:rowOff>
    </xdr:from>
    <xdr:to>
      <xdr:col>50</xdr:col>
      <xdr:colOff>114300</xdr:colOff>
      <xdr:row>56</xdr:row>
      <xdr:rowOff>110741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583802"/>
          <a:ext cx="889000" cy="12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154052</xdr:rowOff>
    </xdr:from>
    <xdr:to>
      <xdr:col>45</xdr:col>
      <xdr:colOff>177800</xdr:colOff>
      <xdr:row>57</xdr:row>
      <xdr:rowOff>18066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583802"/>
          <a:ext cx="889000" cy="20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93989</xdr:rowOff>
    </xdr:from>
    <xdr:to>
      <xdr:col>41</xdr:col>
      <xdr:colOff>50800</xdr:colOff>
      <xdr:row>57</xdr:row>
      <xdr:rowOff>18066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95189"/>
          <a:ext cx="889000" cy="9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45160</xdr:rowOff>
    </xdr:from>
    <xdr:to>
      <xdr:col>55</xdr:col>
      <xdr:colOff>50800</xdr:colOff>
      <xdr:row>55</xdr:row>
      <xdr:rowOff>146760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4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68037</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26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59941</xdr:rowOff>
    </xdr:from>
    <xdr:to>
      <xdr:col>50</xdr:col>
      <xdr:colOff>165100</xdr:colOff>
      <xdr:row>56</xdr:row>
      <xdr:rowOff>161541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6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6618</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3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103252</xdr:rowOff>
    </xdr:from>
    <xdr:to>
      <xdr:col>46</xdr:col>
      <xdr:colOff>38100</xdr:colOff>
      <xdr:row>56</xdr:row>
      <xdr:rowOff>33402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3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49929</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30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138716</xdr:rowOff>
    </xdr:from>
    <xdr:to>
      <xdr:col>41</xdr:col>
      <xdr:colOff>101600</xdr:colOff>
      <xdr:row>57</xdr:row>
      <xdr:rowOff>68866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3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59993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3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43189</xdr:rowOff>
    </xdr:from>
    <xdr:to>
      <xdr:col>36</xdr:col>
      <xdr:colOff>165100</xdr:colOff>
      <xdr:row>56</xdr:row>
      <xdr:rowOff>144789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4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135916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73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134482</xdr:rowOff>
    </xdr:from>
    <xdr:to>
      <xdr:col>55</xdr:col>
      <xdr:colOff>0</xdr:colOff>
      <xdr:row>78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36132"/>
          <a:ext cx="838200" cy="6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149565</xdr:rowOff>
    </xdr:from>
    <xdr:to>
      <xdr:col>50</xdr:col>
      <xdr:colOff>114300</xdr:colOff>
      <xdr:row>77</xdr:row>
      <xdr:rowOff>134482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179765"/>
          <a:ext cx="889000" cy="15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149565</xdr:rowOff>
    </xdr:from>
    <xdr:to>
      <xdr:col>45</xdr:col>
      <xdr:colOff>177800</xdr:colOff>
      <xdr:row>77</xdr:row>
      <xdr:rowOff>113337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179765"/>
          <a:ext cx="889000" cy="13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113063</xdr:rowOff>
    </xdr:from>
    <xdr:to>
      <xdr:col>41</xdr:col>
      <xdr:colOff>50800</xdr:colOff>
      <xdr:row>77</xdr:row>
      <xdr:rowOff>113337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14713"/>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164556</xdr:rowOff>
    </xdr:from>
    <xdr:to>
      <xdr:col>36</xdr:col>
      <xdr:colOff>165100</xdr:colOff>
      <xdr:row>77</xdr:row>
      <xdr:rowOff>94706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111232</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146050</xdr:rowOff>
    </xdr:from>
    <xdr:to>
      <xdr:col>55</xdr:col>
      <xdr:colOff>50800</xdr:colOff>
      <xdr:row>78</xdr:row>
      <xdr:rowOff>76200</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60977</xdr:rowOff>
    </xdr:from>
    <xdr:ext cx="249299"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6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83682</xdr:rowOff>
    </xdr:from>
    <xdr:to>
      <xdr:col>50</xdr:col>
      <xdr:colOff>165100</xdr:colOff>
      <xdr:row>78</xdr:row>
      <xdr:rowOff>13832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4959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7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98765</xdr:rowOff>
    </xdr:from>
    <xdr:to>
      <xdr:col>46</xdr:col>
      <xdr:colOff>38100</xdr:colOff>
      <xdr:row>77</xdr:row>
      <xdr:rowOff>28915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12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45441</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0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62537</xdr:rowOff>
    </xdr:from>
    <xdr:to>
      <xdr:col>41</xdr:col>
      <xdr:colOff>101600</xdr:colOff>
      <xdr:row>77</xdr:row>
      <xdr:rowOff>164137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26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155264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35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62263</xdr:rowOff>
    </xdr:from>
    <xdr:to>
      <xdr:col>36</xdr:col>
      <xdr:colOff>165100</xdr:colOff>
      <xdr:row>77</xdr:row>
      <xdr:rowOff>163863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26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154990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35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121121</xdr:rowOff>
    </xdr:from>
    <xdr:to>
      <xdr:col>55</xdr:col>
      <xdr:colOff>0</xdr:colOff>
      <xdr:row>96</xdr:row>
      <xdr:rowOff>157149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237421"/>
          <a:ext cx="838200" cy="37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157149</xdr:rowOff>
    </xdr:from>
    <xdr:to>
      <xdr:col>50</xdr:col>
      <xdr:colOff>114300</xdr:colOff>
      <xdr:row>96</xdr:row>
      <xdr:rowOff>164457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616349"/>
          <a:ext cx="889000" cy="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164457</xdr:rowOff>
    </xdr:from>
    <xdr:to>
      <xdr:col>45</xdr:col>
      <xdr:colOff>177800</xdr:colOff>
      <xdr:row>97</xdr:row>
      <xdr:rowOff>19554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623657"/>
          <a:ext cx="889000" cy="2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49335</xdr:rowOff>
    </xdr:from>
    <xdr:to>
      <xdr:col>41</xdr:col>
      <xdr:colOff>50800</xdr:colOff>
      <xdr:row>97</xdr:row>
      <xdr:rowOff>19554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508535"/>
          <a:ext cx="889000" cy="14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70321</xdr:rowOff>
    </xdr:from>
    <xdr:to>
      <xdr:col>55</xdr:col>
      <xdr:colOff>50800</xdr:colOff>
      <xdr:row>95</xdr:row>
      <xdr:rowOff>471</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18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93198</xdr:rowOff>
    </xdr:from>
    <xdr:ext cx="599010"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03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106349</xdr:rowOff>
    </xdr:from>
    <xdr:to>
      <xdr:col>50</xdr:col>
      <xdr:colOff>165100</xdr:colOff>
      <xdr:row>97</xdr:row>
      <xdr:rowOff>36499</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56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27626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65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113657</xdr:rowOff>
    </xdr:from>
    <xdr:to>
      <xdr:col>46</xdr:col>
      <xdr:colOff>38100</xdr:colOff>
      <xdr:row>97</xdr:row>
      <xdr:rowOff>43807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7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34934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140204</xdr:rowOff>
    </xdr:from>
    <xdr:to>
      <xdr:col>41</xdr:col>
      <xdr:colOff>101600</xdr:colOff>
      <xdr:row>97</xdr:row>
      <xdr:rowOff>70354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9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61481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9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169985</xdr:rowOff>
    </xdr:from>
    <xdr:to>
      <xdr:col>36</xdr:col>
      <xdr:colOff>165100</xdr:colOff>
      <xdr:row>96</xdr:row>
      <xdr:rowOff>100135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5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116662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3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149713</xdr:rowOff>
    </xdr:from>
    <xdr:to>
      <xdr:col>85</xdr:col>
      <xdr:colOff>127000</xdr:colOff>
      <xdr:row>37</xdr:row>
      <xdr:rowOff>8278</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150463"/>
          <a:ext cx="838200" cy="20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40693</xdr:rowOff>
    </xdr:from>
    <xdr:to>
      <xdr:col>81</xdr:col>
      <xdr:colOff>50800</xdr:colOff>
      <xdr:row>37</xdr:row>
      <xdr:rowOff>8278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041443"/>
          <a:ext cx="889000" cy="31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40693</xdr:rowOff>
    </xdr:from>
    <xdr:to>
      <xdr:col>76</xdr:col>
      <xdr:colOff>114300</xdr:colOff>
      <xdr:row>37</xdr:row>
      <xdr:rowOff>33127</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041443"/>
          <a:ext cx="889000" cy="33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47599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56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33127</xdr:rowOff>
    </xdr:from>
    <xdr:to>
      <xdr:col>71</xdr:col>
      <xdr:colOff>177800</xdr:colOff>
      <xdr:row>38</xdr:row>
      <xdr:rowOff>47940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376777"/>
          <a:ext cx="889000" cy="18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3776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51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49809</xdr:rowOff>
    </xdr:from>
    <xdr:to>
      <xdr:col>67</xdr:col>
      <xdr:colOff>101600</xdr:colOff>
      <xdr:row>37</xdr:row>
      <xdr:rowOff>151409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39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167936</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16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98913</xdr:rowOff>
    </xdr:from>
    <xdr:to>
      <xdr:col>85</xdr:col>
      <xdr:colOff>177800</xdr:colOff>
      <xdr:row>36</xdr:row>
      <xdr:rowOff>29063</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09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121790</xdr:rowOff>
    </xdr:from>
    <xdr:ext cx="534377"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595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128928</xdr:rowOff>
    </xdr:from>
    <xdr:to>
      <xdr:col>81</xdr:col>
      <xdr:colOff>101600</xdr:colOff>
      <xdr:row>37</xdr:row>
      <xdr:rowOff>59078</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30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75605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14111" y="607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161343</xdr:rowOff>
    </xdr:from>
    <xdr:to>
      <xdr:col>76</xdr:col>
      <xdr:colOff>165100</xdr:colOff>
      <xdr:row>35</xdr:row>
      <xdr:rowOff>91493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599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108020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25111" y="576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153777</xdr:rowOff>
    </xdr:from>
    <xdr:to>
      <xdr:col>72</xdr:col>
      <xdr:colOff>38100</xdr:colOff>
      <xdr:row>37</xdr:row>
      <xdr:rowOff>83927</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32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100454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1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168590</xdr:rowOff>
    </xdr:from>
    <xdr:to>
      <xdr:col>67</xdr:col>
      <xdr:colOff>101600</xdr:colOff>
      <xdr:row>38</xdr:row>
      <xdr:rowOff>98740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51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89867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60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78257</xdr:rowOff>
    </xdr:from>
    <xdr:to>
      <xdr:col>85</xdr:col>
      <xdr:colOff>127000</xdr:colOff>
      <xdr:row>77</xdr:row>
      <xdr:rowOff>97168</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279907"/>
          <a:ext cx="838200" cy="1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41199</xdr:rowOff>
    </xdr:from>
    <xdr:to>
      <xdr:col>81</xdr:col>
      <xdr:colOff>50800</xdr:colOff>
      <xdr:row>77</xdr:row>
      <xdr:rowOff>78257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3242849"/>
          <a:ext cx="889000" cy="3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41199</xdr:rowOff>
    </xdr:from>
    <xdr:to>
      <xdr:col>76</xdr:col>
      <xdr:colOff>114300</xdr:colOff>
      <xdr:row>77</xdr:row>
      <xdr:rowOff>53417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242849"/>
          <a:ext cx="889000" cy="1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53417</xdr:rowOff>
    </xdr:from>
    <xdr:to>
      <xdr:col>71</xdr:col>
      <xdr:colOff>177800</xdr:colOff>
      <xdr:row>77</xdr:row>
      <xdr:rowOff>53924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255067"/>
          <a:ext cx="8890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111599</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7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46368</xdr:rowOff>
    </xdr:from>
    <xdr:to>
      <xdr:col>85</xdr:col>
      <xdr:colOff>177800</xdr:colOff>
      <xdr:row>77</xdr:row>
      <xdr:rowOff>147968</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2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24795</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22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27457</xdr:rowOff>
    </xdr:from>
    <xdr:to>
      <xdr:col>81</xdr:col>
      <xdr:colOff>101600</xdr:colOff>
      <xdr:row>77</xdr:row>
      <xdr:rowOff>129057</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22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120184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32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161849</xdr:rowOff>
    </xdr:from>
    <xdr:to>
      <xdr:col>76</xdr:col>
      <xdr:colOff>165100</xdr:colOff>
      <xdr:row>77</xdr:row>
      <xdr:rowOff>91999</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1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83126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2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2617</xdr:rowOff>
    </xdr:from>
    <xdr:to>
      <xdr:col>72</xdr:col>
      <xdr:colOff>38100</xdr:colOff>
      <xdr:row>77</xdr:row>
      <xdr:rowOff>104217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2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95344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29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3124</xdr:rowOff>
    </xdr:from>
    <xdr:to>
      <xdr:col>67</xdr:col>
      <xdr:colOff>101600</xdr:colOff>
      <xdr:row>77</xdr:row>
      <xdr:rowOff>104724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20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95851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29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78809</xdr:rowOff>
    </xdr:from>
    <xdr:to>
      <xdr:col>85</xdr:col>
      <xdr:colOff>127000</xdr:colOff>
      <xdr:row>97</xdr:row>
      <xdr:rowOff>93497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709459"/>
          <a:ext cx="838200" cy="1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78809</xdr:rowOff>
    </xdr:from>
    <xdr:to>
      <xdr:col>81</xdr:col>
      <xdr:colOff>50800</xdr:colOff>
      <xdr:row>97</xdr:row>
      <xdr:rowOff>82764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709459"/>
          <a:ext cx="8890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164232</xdr:rowOff>
    </xdr:from>
    <xdr:to>
      <xdr:col>76</xdr:col>
      <xdr:colOff>114300</xdr:colOff>
      <xdr:row>97</xdr:row>
      <xdr:rowOff>82764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623432"/>
          <a:ext cx="889000" cy="8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164232</xdr:rowOff>
    </xdr:from>
    <xdr:to>
      <xdr:col>71</xdr:col>
      <xdr:colOff>177800</xdr:colOff>
      <xdr:row>97</xdr:row>
      <xdr:rowOff>28440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623432"/>
          <a:ext cx="889000" cy="3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44208</xdr:rowOff>
    </xdr:from>
    <xdr:to>
      <xdr:col>67</xdr:col>
      <xdr:colOff>101600</xdr:colOff>
      <xdr:row>98</xdr:row>
      <xdr:rowOff>145808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4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136935</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93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42697</xdr:rowOff>
    </xdr:from>
    <xdr:to>
      <xdr:col>85</xdr:col>
      <xdr:colOff>177800</xdr:colOff>
      <xdr:row>97</xdr:row>
      <xdr:rowOff>144297</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67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65574</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28009</xdr:rowOff>
    </xdr:from>
    <xdr:to>
      <xdr:col>81</xdr:col>
      <xdr:colOff>101600</xdr:colOff>
      <xdr:row>97</xdr:row>
      <xdr:rowOff>129609</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65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146136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3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31964</xdr:rowOff>
    </xdr:from>
    <xdr:to>
      <xdr:col>76</xdr:col>
      <xdr:colOff>165100</xdr:colOff>
      <xdr:row>97</xdr:row>
      <xdr:rowOff>133564</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66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150091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113432</xdr:rowOff>
    </xdr:from>
    <xdr:to>
      <xdr:col>72</xdr:col>
      <xdr:colOff>38100</xdr:colOff>
      <xdr:row>97</xdr:row>
      <xdr:rowOff>43582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57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60109</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03795" y="1634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149090</xdr:rowOff>
    </xdr:from>
    <xdr:to>
      <xdr:col>67</xdr:col>
      <xdr:colOff>101600</xdr:colOff>
      <xdr:row>97</xdr:row>
      <xdr:rowOff>79240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60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95767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38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122327</xdr:rowOff>
    </xdr:from>
    <xdr:to>
      <xdr:col>116</xdr:col>
      <xdr:colOff>63500</xdr:colOff>
      <xdr:row>38</xdr:row>
      <xdr:rowOff>130823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637427"/>
          <a:ext cx="8382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76949</xdr:rowOff>
    </xdr:from>
    <xdr:to>
      <xdr:col>111</xdr:col>
      <xdr:colOff>177800</xdr:colOff>
      <xdr:row>38</xdr:row>
      <xdr:rowOff>122327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420599"/>
          <a:ext cx="889000" cy="21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76949</xdr:rowOff>
    </xdr:from>
    <xdr:to>
      <xdr:col>107</xdr:col>
      <xdr:colOff>50800</xdr:colOff>
      <xdr:row>38</xdr:row>
      <xdr:rowOff>107124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420599"/>
          <a:ext cx="889000" cy="2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107124</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622224"/>
          <a:ext cx="889000" cy="10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15977</xdr:rowOff>
    </xdr:from>
    <xdr:to>
      <xdr:col>98</xdr:col>
      <xdr:colOff>38100</xdr:colOff>
      <xdr:row>38</xdr:row>
      <xdr:rowOff>117577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134104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80023</xdr:rowOff>
    </xdr:from>
    <xdr:to>
      <xdr:col>116</xdr:col>
      <xdr:colOff>114300</xdr:colOff>
      <xdr:row>39</xdr:row>
      <xdr:rowOff>10173</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59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166400</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1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71527</xdr:rowOff>
    </xdr:from>
    <xdr:to>
      <xdr:col>112</xdr:col>
      <xdr:colOff>38100</xdr:colOff>
      <xdr:row>39</xdr:row>
      <xdr:rowOff>1677</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5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164254</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67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26149</xdr:rowOff>
    </xdr:from>
    <xdr:to>
      <xdr:col>107</xdr:col>
      <xdr:colOff>101600</xdr:colOff>
      <xdr:row>37</xdr:row>
      <xdr:rowOff>127749</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36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144276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4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56324</xdr:rowOff>
    </xdr:from>
    <xdr:to>
      <xdr:col>102</xdr:col>
      <xdr:colOff>165100</xdr:colOff>
      <xdr:row>38</xdr:row>
      <xdr:rowOff>157924</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57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149051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6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139547</xdr:rowOff>
    </xdr:from>
    <xdr:to>
      <xdr:col>116</xdr:col>
      <xdr:colOff>63500</xdr:colOff>
      <xdr:row>58</xdr:row>
      <xdr:rowOff>43079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9912197"/>
          <a:ext cx="838200" cy="7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139547</xdr:rowOff>
    </xdr:from>
    <xdr:to>
      <xdr:col>111</xdr:col>
      <xdr:colOff>177800</xdr:colOff>
      <xdr:row>58</xdr:row>
      <xdr:rowOff>48393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9912197"/>
          <a:ext cx="889000" cy="8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48393</xdr:rowOff>
    </xdr:from>
    <xdr:to>
      <xdr:col>107</xdr:col>
      <xdr:colOff>50800</xdr:colOff>
      <xdr:row>58</xdr:row>
      <xdr:rowOff>49803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9992493"/>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49803</xdr:rowOff>
    </xdr:from>
    <xdr:to>
      <xdr:col>102</xdr:col>
      <xdr:colOff>114300</xdr:colOff>
      <xdr:row>58</xdr:row>
      <xdr:rowOff>52242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9993903"/>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45314</xdr:rowOff>
    </xdr:from>
    <xdr:to>
      <xdr:col>98</xdr:col>
      <xdr:colOff>38100</xdr:colOff>
      <xdr:row>58</xdr:row>
      <xdr:rowOff>146914</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138041</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8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163729</xdr:rowOff>
    </xdr:from>
    <xdr:to>
      <xdr:col>116</xdr:col>
      <xdr:colOff>114300</xdr:colOff>
      <xdr:row>58</xdr:row>
      <xdr:rowOff>93879</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993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15156</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78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88747</xdr:rowOff>
    </xdr:from>
    <xdr:to>
      <xdr:col>112</xdr:col>
      <xdr:colOff>38100</xdr:colOff>
      <xdr:row>58</xdr:row>
      <xdr:rowOff>18897</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86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35424</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56111" y="96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169043</xdr:rowOff>
    </xdr:from>
    <xdr:to>
      <xdr:col>107</xdr:col>
      <xdr:colOff>101600</xdr:colOff>
      <xdr:row>58</xdr:row>
      <xdr:rowOff>99193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94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115720</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170453</xdr:rowOff>
    </xdr:from>
    <xdr:to>
      <xdr:col>102</xdr:col>
      <xdr:colOff>165100</xdr:colOff>
      <xdr:row>58</xdr:row>
      <xdr:rowOff>100603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94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117130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1442</xdr:rowOff>
    </xdr:from>
    <xdr:to>
      <xdr:col>98</xdr:col>
      <xdr:colOff>38100</xdr:colOff>
      <xdr:row>58</xdr:row>
      <xdr:rowOff>103042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94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119569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2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97695</xdr:rowOff>
    </xdr:from>
    <xdr:to>
      <xdr:col>116</xdr:col>
      <xdr:colOff>63500</xdr:colOff>
      <xdr:row>75</xdr:row>
      <xdr:rowOff>107029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956445"/>
          <a:ext cx="83820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107029</xdr:rowOff>
    </xdr:from>
    <xdr:to>
      <xdr:col>111</xdr:col>
      <xdr:colOff>177800</xdr:colOff>
      <xdr:row>75</xdr:row>
      <xdr:rowOff>149873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965779"/>
          <a:ext cx="889000" cy="4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86437</xdr:rowOff>
    </xdr:from>
    <xdr:to>
      <xdr:col>107</xdr:col>
      <xdr:colOff>50800</xdr:colOff>
      <xdr:row>75</xdr:row>
      <xdr:rowOff>149873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602287"/>
          <a:ext cx="889000" cy="40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86437</xdr:rowOff>
    </xdr:from>
    <xdr:to>
      <xdr:col>102</xdr:col>
      <xdr:colOff>114300</xdr:colOff>
      <xdr:row>73</xdr:row>
      <xdr:rowOff>100133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602287"/>
          <a:ext cx="889000" cy="1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46895</xdr:rowOff>
    </xdr:from>
    <xdr:to>
      <xdr:col>116</xdr:col>
      <xdr:colOff>114300</xdr:colOff>
      <xdr:row>75</xdr:row>
      <xdr:rowOff>148495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69772</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5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56229</xdr:rowOff>
    </xdr:from>
    <xdr:to>
      <xdr:col>112</xdr:col>
      <xdr:colOff>38100</xdr:colOff>
      <xdr:row>75</xdr:row>
      <xdr:rowOff>157829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91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2906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9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99073</xdr:rowOff>
    </xdr:from>
    <xdr:to>
      <xdr:col>107</xdr:col>
      <xdr:colOff>101600</xdr:colOff>
      <xdr:row>76</xdr:row>
      <xdr:rowOff>29223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9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45750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73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35637</xdr:rowOff>
    </xdr:from>
    <xdr:to>
      <xdr:col>102</xdr:col>
      <xdr:colOff>165100</xdr:colOff>
      <xdr:row>73</xdr:row>
      <xdr:rowOff>137237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55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153764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32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49333</xdr:rowOff>
    </xdr:from>
    <xdr:to>
      <xdr:col>98</xdr:col>
      <xdr:colOff>38100</xdr:colOff>
      <xdr:row>73</xdr:row>
      <xdr:rowOff>150933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56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167460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34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類似団体平均と比較し低い値となっている主な項目は、人件費、維持補修費、公債費となっている。その一方、高い値となっている主な項目は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物件費、扶助費、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普通建設事業費、災害復旧事業費、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積立金である。公債費については、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地方債の発行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抑制により縮減に努めているが、新庁舎建設等の大規模な投資的事業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ため、補助事業や基金等を活用することで</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適切な</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発行に努めていく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、物件費につ</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物価高騰の影響</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もあり、高い水準で推移している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ついては、周辺地域の医療の核となっている医療センターや大規模な精神病院、特別養護老人ホームなどが立地しており、医療費の負担が大きくなっていることや、市の施策として高校生までの医療費助成を実施していること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水準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が高い要因となっている。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災害復旧事業費については、令和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月豪雨による地すべり災害復旧工事が完了したことに伴い、増加した。今後においても、各事業の必要性や効果を十分に検証するとともに、経費の節減や事業内容の見直しを図りながら、効率的かつ持続可能な財政運営に努め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24,446
24,170
126.41
21,988,785
20,742,687
666,831
8,176,151
10,005,808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47300</xdr:rowOff>
    </xdr:from>
    <xdr:to>
      <xdr:col>24</xdr:col>
      <xdr:colOff>63500</xdr:colOff>
      <xdr:row>37</xdr:row>
      <xdr:rowOff>48992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390950"/>
          <a:ext cx="8382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47300</xdr:rowOff>
    </xdr:from>
    <xdr:to>
      <xdr:col>19</xdr:col>
      <xdr:colOff>177800</xdr:colOff>
      <xdr:row>37</xdr:row>
      <xdr:rowOff>52466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90950"/>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52466</xdr:rowOff>
    </xdr:from>
    <xdr:to>
      <xdr:col>15</xdr:col>
      <xdr:colOff>50800</xdr:colOff>
      <xdr:row>37</xdr:row>
      <xdr:rowOff>55575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396116"/>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52786</xdr:rowOff>
    </xdr:from>
    <xdr:to>
      <xdr:col>10</xdr:col>
      <xdr:colOff>114300</xdr:colOff>
      <xdr:row>37</xdr:row>
      <xdr:rowOff>55575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396436"/>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36002</xdr:rowOff>
    </xdr:from>
    <xdr:to>
      <xdr:col>6</xdr:col>
      <xdr:colOff>38100</xdr:colOff>
      <xdr:row>37</xdr:row>
      <xdr:rowOff>137602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128729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169642</xdr:rowOff>
    </xdr:from>
    <xdr:to>
      <xdr:col>24</xdr:col>
      <xdr:colOff>114300</xdr:colOff>
      <xdr:row>37</xdr:row>
      <xdr:rowOff>99792</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4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129019</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2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167950</xdr:rowOff>
    </xdr:from>
    <xdr:to>
      <xdr:col>20</xdr:col>
      <xdr:colOff>38100</xdr:colOff>
      <xdr:row>37</xdr:row>
      <xdr:rowOff>98100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4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114627</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1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1666</xdr:rowOff>
    </xdr:from>
    <xdr:to>
      <xdr:col>15</xdr:col>
      <xdr:colOff>101600</xdr:colOff>
      <xdr:row>37</xdr:row>
      <xdr:rowOff>103266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4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119793</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20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4775</xdr:rowOff>
    </xdr:from>
    <xdr:to>
      <xdr:col>10</xdr:col>
      <xdr:colOff>165100</xdr:colOff>
      <xdr:row>37</xdr:row>
      <xdr:rowOff>106375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122902</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2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1986</xdr:rowOff>
    </xdr:from>
    <xdr:to>
      <xdr:col>6</xdr:col>
      <xdr:colOff>38100</xdr:colOff>
      <xdr:row>37</xdr:row>
      <xdr:rowOff>103586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4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120113</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12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60029</xdr:rowOff>
    </xdr:from>
    <xdr:to>
      <xdr:col>24</xdr:col>
      <xdr:colOff>63500</xdr:colOff>
      <xdr:row>56</xdr:row>
      <xdr:rowOff>145097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661229"/>
          <a:ext cx="838200" cy="8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145097</xdr:rowOff>
    </xdr:from>
    <xdr:to>
      <xdr:col>19</xdr:col>
      <xdr:colOff>177800</xdr:colOff>
      <xdr:row>56</xdr:row>
      <xdr:rowOff>150223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746297"/>
          <a:ext cx="889000" cy="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107166</xdr:rowOff>
    </xdr:from>
    <xdr:to>
      <xdr:col>15</xdr:col>
      <xdr:colOff>50800</xdr:colOff>
      <xdr:row>56</xdr:row>
      <xdr:rowOff>150223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708366"/>
          <a:ext cx="889000" cy="4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139262</xdr:rowOff>
    </xdr:from>
    <xdr:to>
      <xdr:col>10</xdr:col>
      <xdr:colOff>114300</xdr:colOff>
      <xdr:row>56</xdr:row>
      <xdr:rowOff>107166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569012"/>
          <a:ext cx="889000" cy="13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106588</xdr:rowOff>
    </xdr:from>
    <xdr:to>
      <xdr:col>6</xdr:col>
      <xdr:colOff>38100</xdr:colOff>
      <xdr:row>57</xdr:row>
      <xdr:rowOff>36738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0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27865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80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9229</xdr:rowOff>
    </xdr:from>
    <xdr:to>
      <xdr:col>24</xdr:col>
      <xdr:colOff>114300</xdr:colOff>
      <xdr:row>56</xdr:row>
      <xdr:rowOff>110829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61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32106</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46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94297</xdr:rowOff>
    </xdr:from>
    <xdr:to>
      <xdr:col>20</xdr:col>
      <xdr:colOff>38100</xdr:colOff>
      <xdr:row>57</xdr:row>
      <xdr:rowOff>24447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9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40974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47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99423</xdr:rowOff>
    </xdr:from>
    <xdr:to>
      <xdr:col>15</xdr:col>
      <xdr:colOff>101600</xdr:colOff>
      <xdr:row>57</xdr:row>
      <xdr:rowOff>29573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0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46100</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475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56366</xdr:rowOff>
    </xdr:from>
    <xdr:to>
      <xdr:col>10</xdr:col>
      <xdr:colOff>165100</xdr:colOff>
      <xdr:row>56</xdr:row>
      <xdr:rowOff>157966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6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3043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432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88462</xdr:rowOff>
    </xdr:from>
    <xdr:to>
      <xdr:col>6</xdr:col>
      <xdr:colOff>38100</xdr:colOff>
      <xdr:row>56</xdr:row>
      <xdr:rowOff>18612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51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35139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293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87648</xdr:rowOff>
    </xdr:from>
    <xdr:to>
      <xdr:col>24</xdr:col>
      <xdr:colOff>63500</xdr:colOff>
      <xdr:row>75</xdr:row>
      <xdr:rowOff>168610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946398"/>
          <a:ext cx="838200" cy="8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168610</xdr:rowOff>
    </xdr:from>
    <xdr:to>
      <xdr:col>19</xdr:col>
      <xdr:colOff>177800</xdr:colOff>
      <xdr:row>76</xdr:row>
      <xdr:rowOff>97329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027360"/>
          <a:ext cx="889000" cy="10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46462</xdr:rowOff>
    </xdr:from>
    <xdr:to>
      <xdr:col>15</xdr:col>
      <xdr:colOff>50800</xdr:colOff>
      <xdr:row>76</xdr:row>
      <xdr:rowOff>97329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076662"/>
          <a:ext cx="889000" cy="5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46462</xdr:rowOff>
    </xdr:from>
    <xdr:to>
      <xdr:col>10</xdr:col>
      <xdr:colOff>114300</xdr:colOff>
      <xdr:row>76</xdr:row>
      <xdr:rowOff>145796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076662"/>
          <a:ext cx="889000" cy="9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169938</xdr:rowOff>
    </xdr:from>
    <xdr:to>
      <xdr:col>6</xdr:col>
      <xdr:colOff>38100</xdr:colOff>
      <xdr:row>77</xdr:row>
      <xdr:rowOff>100088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0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91215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9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36848</xdr:rowOff>
    </xdr:from>
    <xdr:to>
      <xdr:col>24</xdr:col>
      <xdr:colOff>114300</xdr:colOff>
      <xdr:row>75</xdr:row>
      <xdr:rowOff>138448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89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59725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747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117811</xdr:rowOff>
    </xdr:from>
    <xdr:to>
      <xdr:col>20</xdr:col>
      <xdr:colOff>38100</xdr:colOff>
      <xdr:row>76</xdr:row>
      <xdr:rowOff>47960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9765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64488</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75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46529</xdr:rowOff>
    </xdr:from>
    <xdr:to>
      <xdr:col>15</xdr:col>
      <xdr:colOff>101600</xdr:colOff>
      <xdr:row>76</xdr:row>
      <xdr:rowOff>148129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7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164656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5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167112</xdr:rowOff>
    </xdr:from>
    <xdr:to>
      <xdr:col>10</xdr:col>
      <xdr:colOff>165100</xdr:colOff>
      <xdr:row>76</xdr:row>
      <xdr:rowOff>97262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2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113789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80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94996</xdr:rowOff>
    </xdr:from>
    <xdr:to>
      <xdr:col>6</xdr:col>
      <xdr:colOff>38100</xdr:colOff>
      <xdr:row>77</xdr:row>
      <xdr:rowOff>25146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2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41673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900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54270</xdr:rowOff>
    </xdr:from>
    <xdr:to>
      <xdr:col>24</xdr:col>
      <xdr:colOff>63500</xdr:colOff>
      <xdr:row>97</xdr:row>
      <xdr:rowOff>60911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84920"/>
          <a:ext cx="838200" cy="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54270</xdr:rowOff>
    </xdr:from>
    <xdr:to>
      <xdr:col>19</xdr:col>
      <xdr:colOff>177800</xdr:colOff>
      <xdr:row>97</xdr:row>
      <xdr:rowOff>55837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84920"/>
          <a:ext cx="889000" cy="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55837</xdr:rowOff>
    </xdr:from>
    <xdr:to>
      <xdr:col>15</xdr:col>
      <xdr:colOff>50800</xdr:colOff>
      <xdr:row>97</xdr:row>
      <xdr:rowOff>61649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86487"/>
          <a:ext cx="889000" cy="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61649</xdr:rowOff>
    </xdr:from>
    <xdr:to>
      <xdr:col>10</xdr:col>
      <xdr:colOff>114300</xdr:colOff>
      <xdr:row>97</xdr:row>
      <xdr:rowOff>141751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92299"/>
          <a:ext cx="889000" cy="8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18641</xdr:rowOff>
    </xdr:from>
    <xdr:to>
      <xdr:col>6</xdr:col>
      <xdr:colOff>38100</xdr:colOff>
      <xdr:row>97</xdr:row>
      <xdr:rowOff>120241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136768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2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10111</xdr:rowOff>
    </xdr:from>
    <xdr:to>
      <xdr:col>24</xdr:col>
      <xdr:colOff>114300</xdr:colOff>
      <xdr:row>97</xdr:row>
      <xdr:rowOff>111711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4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159988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1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3470</xdr:rowOff>
    </xdr:from>
    <xdr:to>
      <xdr:col>20</xdr:col>
      <xdr:colOff>38100</xdr:colOff>
      <xdr:row>97</xdr:row>
      <xdr:rowOff>105070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3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96197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72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5037</xdr:rowOff>
    </xdr:from>
    <xdr:to>
      <xdr:col>15</xdr:col>
      <xdr:colOff>101600</xdr:colOff>
      <xdr:row>97</xdr:row>
      <xdr:rowOff>106637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3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97764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2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10849</xdr:rowOff>
    </xdr:from>
    <xdr:to>
      <xdr:col>10</xdr:col>
      <xdr:colOff>165100</xdr:colOff>
      <xdr:row>97</xdr:row>
      <xdr:rowOff>112449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4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103576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3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90951</xdr:rowOff>
    </xdr:from>
    <xdr:to>
      <xdr:col>6</xdr:col>
      <xdr:colOff>38100</xdr:colOff>
      <xdr:row>98</xdr:row>
      <xdr:rowOff>21101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2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1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143586</xdr:rowOff>
    </xdr:from>
    <xdr:to>
      <xdr:col>55</xdr:col>
      <xdr:colOff>0</xdr:colOff>
      <xdr:row>37</xdr:row>
      <xdr:rowOff>168961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487236"/>
          <a:ext cx="838200" cy="2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143586</xdr:rowOff>
    </xdr:from>
    <xdr:to>
      <xdr:col>50</xdr:col>
      <xdr:colOff>114300</xdr:colOff>
      <xdr:row>37</xdr:row>
      <xdr:rowOff>145186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487236"/>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145186</xdr:rowOff>
    </xdr:from>
    <xdr:to>
      <xdr:col>45</xdr:col>
      <xdr:colOff>177800</xdr:colOff>
      <xdr:row>37</xdr:row>
      <xdr:rowOff>164617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88836"/>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164617</xdr:rowOff>
    </xdr:from>
    <xdr:to>
      <xdr:col>41</xdr:col>
      <xdr:colOff>50800</xdr:colOff>
      <xdr:row>38</xdr:row>
      <xdr:rowOff>48260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08267"/>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97358</xdr:rowOff>
    </xdr:from>
    <xdr:to>
      <xdr:col>36</xdr:col>
      <xdr:colOff>165100</xdr:colOff>
      <xdr:row>38</xdr:row>
      <xdr:rowOff>27508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44035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16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118161</xdr:rowOff>
    </xdr:from>
    <xdr:to>
      <xdr:col>55</xdr:col>
      <xdr:colOff>50800</xdr:colOff>
      <xdr:row>38</xdr:row>
      <xdr:rowOff>48310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618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96588</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40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92786</xdr:rowOff>
    </xdr:from>
    <xdr:to>
      <xdr:col>50</xdr:col>
      <xdr:colOff>165100</xdr:colOff>
      <xdr:row>38</xdr:row>
      <xdr:rowOff>22937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364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39463</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211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94386</xdr:rowOff>
    </xdr:from>
    <xdr:to>
      <xdr:col>46</xdr:col>
      <xdr:colOff>38100</xdr:colOff>
      <xdr:row>38</xdr:row>
      <xdr:rowOff>24536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41063</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213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113817</xdr:rowOff>
    </xdr:from>
    <xdr:to>
      <xdr:col>41</xdr:col>
      <xdr:colOff>101600</xdr:colOff>
      <xdr:row>38</xdr:row>
      <xdr:rowOff>43968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574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35094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5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168910</xdr:rowOff>
    </xdr:from>
    <xdr:to>
      <xdr:col>36</xdr:col>
      <xdr:colOff>165100</xdr:colOff>
      <xdr:row>38</xdr:row>
      <xdr:rowOff>99060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90187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05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32715</xdr:rowOff>
    </xdr:from>
    <xdr:to>
      <xdr:col>55</xdr:col>
      <xdr:colOff>0</xdr:colOff>
      <xdr:row>54</xdr:row>
      <xdr:rowOff>128136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8948115"/>
          <a:ext cx="838200" cy="43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22885</xdr:rowOff>
    </xdr:from>
    <xdr:to>
      <xdr:col>50</xdr:col>
      <xdr:colOff>114300</xdr:colOff>
      <xdr:row>52</xdr:row>
      <xdr:rowOff>32715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8766835"/>
          <a:ext cx="889000" cy="1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22885</xdr:rowOff>
    </xdr:from>
    <xdr:to>
      <xdr:col>45</xdr:col>
      <xdr:colOff>177800</xdr:colOff>
      <xdr:row>53</xdr:row>
      <xdr:rowOff>85179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8766835"/>
          <a:ext cx="889000" cy="40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85179</xdr:rowOff>
    </xdr:from>
    <xdr:to>
      <xdr:col>41</xdr:col>
      <xdr:colOff>50800</xdr:colOff>
      <xdr:row>55</xdr:row>
      <xdr:rowOff>81712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172029"/>
          <a:ext cx="889000" cy="3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77336</xdr:rowOff>
    </xdr:from>
    <xdr:to>
      <xdr:col>55</xdr:col>
      <xdr:colOff>50800</xdr:colOff>
      <xdr:row>55</xdr:row>
      <xdr:rowOff>7486</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33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100213</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18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153365</xdr:rowOff>
    </xdr:from>
    <xdr:to>
      <xdr:col>50</xdr:col>
      <xdr:colOff>165100</xdr:colOff>
      <xdr:row>52</xdr:row>
      <xdr:rowOff>83515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889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100042</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867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143535</xdr:rowOff>
    </xdr:from>
    <xdr:to>
      <xdr:col>46</xdr:col>
      <xdr:colOff>38100</xdr:colOff>
      <xdr:row>51</xdr:row>
      <xdr:rowOff>73685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871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90212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849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34379</xdr:rowOff>
    </xdr:from>
    <xdr:to>
      <xdr:col>41</xdr:col>
      <xdr:colOff>101600</xdr:colOff>
      <xdr:row>53</xdr:row>
      <xdr:rowOff>135979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12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152506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889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30912</xdr:rowOff>
    </xdr:from>
    <xdr:to>
      <xdr:col>36</xdr:col>
      <xdr:colOff>165100</xdr:colOff>
      <xdr:row>55</xdr:row>
      <xdr:rowOff>132512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46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123639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55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99302</xdr:rowOff>
    </xdr:from>
    <xdr:to>
      <xdr:col>55</xdr:col>
      <xdr:colOff>0</xdr:colOff>
      <xdr:row>77</xdr:row>
      <xdr:rowOff>111370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129502"/>
          <a:ext cx="838200" cy="18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99302</xdr:rowOff>
    </xdr:from>
    <xdr:to>
      <xdr:col>50</xdr:col>
      <xdr:colOff>114300</xdr:colOff>
      <xdr:row>77</xdr:row>
      <xdr:rowOff>32552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129502"/>
          <a:ext cx="889000" cy="10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32552</xdr:rowOff>
    </xdr:from>
    <xdr:to>
      <xdr:col>45</xdr:col>
      <xdr:colOff>177800</xdr:colOff>
      <xdr:row>77</xdr:row>
      <xdr:rowOff>53680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34202"/>
          <a:ext cx="889000" cy="2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42</xdr:rowOff>
    </xdr:from>
    <xdr:to>
      <xdr:col>41</xdr:col>
      <xdr:colOff>50800</xdr:colOff>
      <xdr:row>77</xdr:row>
      <xdr:rowOff>53680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01692"/>
          <a:ext cx="889000" cy="5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32665</xdr:rowOff>
    </xdr:from>
    <xdr:to>
      <xdr:col>36</xdr:col>
      <xdr:colOff>165100</xdr:colOff>
      <xdr:row>76</xdr:row>
      <xdr:rowOff>134265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150792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60570</xdr:rowOff>
    </xdr:from>
    <xdr:to>
      <xdr:col>55</xdr:col>
      <xdr:colOff>50800</xdr:colOff>
      <xdr:row>77</xdr:row>
      <xdr:rowOff>162170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6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83447</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1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48502</xdr:rowOff>
    </xdr:from>
    <xdr:to>
      <xdr:col>50</xdr:col>
      <xdr:colOff>165100</xdr:colOff>
      <xdr:row>76</xdr:row>
      <xdr:rowOff>150102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7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166630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8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153202</xdr:rowOff>
    </xdr:from>
    <xdr:to>
      <xdr:col>46</xdr:col>
      <xdr:colOff>38100</xdr:colOff>
      <xdr:row>77</xdr:row>
      <xdr:rowOff>83352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8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99879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58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2880</xdr:rowOff>
    </xdr:from>
    <xdr:to>
      <xdr:col>41</xdr:col>
      <xdr:colOff>101600</xdr:colOff>
      <xdr:row>77</xdr:row>
      <xdr:rowOff>104480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0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121007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7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120692</xdr:rowOff>
    </xdr:from>
    <xdr:to>
      <xdr:col>36</xdr:col>
      <xdr:colOff>165100</xdr:colOff>
      <xdr:row>77</xdr:row>
      <xdr:rowOff>50842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5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41969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24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82657</xdr:rowOff>
    </xdr:from>
    <xdr:to>
      <xdr:col>55</xdr:col>
      <xdr:colOff>0</xdr:colOff>
      <xdr:row>97</xdr:row>
      <xdr:rowOff>129832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13307"/>
          <a:ext cx="838200" cy="4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165760</xdr:rowOff>
    </xdr:from>
    <xdr:to>
      <xdr:col>50</xdr:col>
      <xdr:colOff>114300</xdr:colOff>
      <xdr:row>97</xdr:row>
      <xdr:rowOff>82657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53510"/>
          <a:ext cx="889000" cy="25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165760</xdr:rowOff>
    </xdr:from>
    <xdr:to>
      <xdr:col>45</xdr:col>
      <xdr:colOff>177800</xdr:colOff>
      <xdr:row>97</xdr:row>
      <xdr:rowOff>49853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53510"/>
          <a:ext cx="889000" cy="22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136995</xdr:rowOff>
    </xdr:from>
    <xdr:to>
      <xdr:col>41</xdr:col>
      <xdr:colOff>50800</xdr:colOff>
      <xdr:row>97</xdr:row>
      <xdr:rowOff>49853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24745"/>
          <a:ext cx="889000" cy="25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79032</xdr:rowOff>
    </xdr:from>
    <xdr:to>
      <xdr:col>55</xdr:col>
      <xdr:colOff>50800</xdr:colOff>
      <xdr:row>98</xdr:row>
      <xdr:rowOff>9182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0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165409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2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31857</xdr:rowOff>
    </xdr:from>
    <xdr:to>
      <xdr:col>50</xdr:col>
      <xdr:colOff>165100</xdr:colOff>
      <xdr:row>97</xdr:row>
      <xdr:rowOff>133457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6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124584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5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114960</xdr:rowOff>
    </xdr:from>
    <xdr:to>
      <xdr:col>46</xdr:col>
      <xdr:colOff>38100</xdr:colOff>
      <xdr:row>96</xdr:row>
      <xdr:rowOff>45110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0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61637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7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170503</xdr:rowOff>
    </xdr:from>
    <xdr:to>
      <xdr:col>41</xdr:col>
      <xdr:colOff>101600</xdr:colOff>
      <xdr:row>97</xdr:row>
      <xdr:rowOff>100653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2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91780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2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86195</xdr:rowOff>
    </xdr:from>
    <xdr:to>
      <xdr:col>36</xdr:col>
      <xdr:colOff>165100</xdr:colOff>
      <xdr:row>96</xdr:row>
      <xdr:rowOff>16345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7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32872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4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161550</xdr:rowOff>
    </xdr:from>
    <xdr:to>
      <xdr:col>85</xdr:col>
      <xdr:colOff>127000</xdr:colOff>
      <xdr:row>36</xdr:row>
      <xdr:rowOff>163151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333750"/>
          <a:ext cx="8382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161550</xdr:rowOff>
    </xdr:from>
    <xdr:to>
      <xdr:col>81</xdr:col>
      <xdr:colOff>50800</xdr:colOff>
      <xdr:row>37</xdr:row>
      <xdr:rowOff>21933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33750"/>
          <a:ext cx="889000" cy="3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3778</xdr:rowOff>
    </xdr:from>
    <xdr:to>
      <xdr:col>76</xdr:col>
      <xdr:colOff>114300</xdr:colOff>
      <xdr:row>37</xdr:row>
      <xdr:rowOff>21933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47428"/>
          <a:ext cx="889000"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3778</xdr:rowOff>
    </xdr:from>
    <xdr:to>
      <xdr:col>71</xdr:col>
      <xdr:colOff>177800</xdr:colOff>
      <xdr:row>37</xdr:row>
      <xdr:rowOff>4140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47428"/>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156737</xdr:rowOff>
    </xdr:from>
    <xdr:to>
      <xdr:col>67</xdr:col>
      <xdr:colOff>101600</xdr:colOff>
      <xdr:row>36</xdr:row>
      <xdr:rowOff>86887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103414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112351</xdr:rowOff>
    </xdr:from>
    <xdr:to>
      <xdr:col>85</xdr:col>
      <xdr:colOff>177800</xdr:colOff>
      <xdr:row>37</xdr:row>
      <xdr:rowOff>42501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8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90778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6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110750</xdr:rowOff>
    </xdr:from>
    <xdr:to>
      <xdr:col>81</xdr:col>
      <xdr:colOff>101600</xdr:colOff>
      <xdr:row>37</xdr:row>
      <xdr:rowOff>40900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8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32027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37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142583</xdr:rowOff>
    </xdr:from>
    <xdr:to>
      <xdr:col>76</xdr:col>
      <xdr:colOff>165100</xdr:colOff>
      <xdr:row>37</xdr:row>
      <xdr:rowOff>72733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1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63860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0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124428</xdr:rowOff>
    </xdr:from>
    <xdr:to>
      <xdr:col>72</xdr:col>
      <xdr:colOff>38100</xdr:colOff>
      <xdr:row>37</xdr:row>
      <xdr:rowOff>54578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9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45705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38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124790</xdr:rowOff>
    </xdr:from>
    <xdr:to>
      <xdr:col>67</xdr:col>
      <xdr:colOff>101600</xdr:colOff>
      <xdr:row>37</xdr:row>
      <xdr:rowOff>54940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46067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38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78428</xdr:rowOff>
    </xdr:from>
    <xdr:to>
      <xdr:col>85</xdr:col>
      <xdr:colOff>127000</xdr:colOff>
      <xdr:row>57</xdr:row>
      <xdr:rowOff>42309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79628"/>
          <a:ext cx="838200" cy="13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42309</xdr:rowOff>
    </xdr:from>
    <xdr:to>
      <xdr:col>81</xdr:col>
      <xdr:colOff>50800</xdr:colOff>
      <xdr:row>57</xdr:row>
      <xdr:rowOff>47864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14959"/>
          <a:ext cx="889000" cy="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31976</xdr:rowOff>
    </xdr:from>
    <xdr:to>
      <xdr:col>76</xdr:col>
      <xdr:colOff>114300</xdr:colOff>
      <xdr:row>57</xdr:row>
      <xdr:rowOff>47864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04626"/>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22680</xdr:rowOff>
    </xdr:from>
    <xdr:to>
      <xdr:col>71</xdr:col>
      <xdr:colOff>177800</xdr:colOff>
      <xdr:row>57</xdr:row>
      <xdr:rowOff>31976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95330"/>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27628</xdr:rowOff>
    </xdr:from>
    <xdr:to>
      <xdr:col>85</xdr:col>
      <xdr:colOff>177800</xdr:colOff>
      <xdr:row>56</xdr:row>
      <xdr:rowOff>129228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2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6055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162959</xdr:rowOff>
    </xdr:from>
    <xdr:to>
      <xdr:col>81</xdr:col>
      <xdr:colOff>101600</xdr:colOff>
      <xdr:row>57</xdr:row>
      <xdr:rowOff>93109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84236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5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168514</xdr:rowOff>
    </xdr:from>
    <xdr:to>
      <xdr:col>76</xdr:col>
      <xdr:colOff>165100</xdr:colOff>
      <xdr:row>57</xdr:row>
      <xdr:rowOff>98664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6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89791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6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152626</xdr:rowOff>
    </xdr:from>
    <xdr:to>
      <xdr:col>72</xdr:col>
      <xdr:colOff>38100</xdr:colOff>
      <xdr:row>57</xdr:row>
      <xdr:rowOff>82776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73903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4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143330</xdr:rowOff>
    </xdr:from>
    <xdr:to>
      <xdr:col>67</xdr:col>
      <xdr:colOff>101600</xdr:colOff>
      <xdr:row>57</xdr:row>
      <xdr:rowOff>73480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64607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8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149713</xdr:rowOff>
    </xdr:from>
    <xdr:to>
      <xdr:col>85</xdr:col>
      <xdr:colOff>127000</xdr:colOff>
      <xdr:row>77</xdr:row>
      <xdr:rowOff>8279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008463"/>
          <a:ext cx="838200" cy="20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40694</xdr:rowOff>
    </xdr:from>
    <xdr:to>
      <xdr:col>81</xdr:col>
      <xdr:colOff>50800</xdr:colOff>
      <xdr:row>77</xdr:row>
      <xdr:rowOff>8279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2899444"/>
          <a:ext cx="889000" cy="31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40694</xdr:rowOff>
    </xdr:from>
    <xdr:to>
      <xdr:col>76</xdr:col>
      <xdr:colOff>114300</xdr:colOff>
      <xdr:row>77</xdr:row>
      <xdr:rowOff>33127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2899444"/>
          <a:ext cx="889000" cy="33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47600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42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33127</xdr:rowOff>
    </xdr:from>
    <xdr:to>
      <xdr:col>71</xdr:col>
      <xdr:colOff>177800</xdr:colOff>
      <xdr:row>78</xdr:row>
      <xdr:rowOff>47940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234777"/>
          <a:ext cx="889000" cy="18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3776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25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167936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2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98913</xdr:rowOff>
    </xdr:from>
    <xdr:to>
      <xdr:col>85</xdr:col>
      <xdr:colOff>177800</xdr:colOff>
      <xdr:row>76</xdr:row>
      <xdr:rowOff>29062</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29576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121790</xdr:rowOff>
    </xdr:from>
    <xdr:ext cx="534377"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280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128929</xdr:rowOff>
    </xdr:from>
    <xdr:to>
      <xdr:col>81</xdr:col>
      <xdr:colOff>101600</xdr:colOff>
      <xdr:row>77</xdr:row>
      <xdr:rowOff>59079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15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75605</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14111" y="1293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161344</xdr:rowOff>
    </xdr:from>
    <xdr:to>
      <xdr:col>76</xdr:col>
      <xdr:colOff>165100</xdr:colOff>
      <xdr:row>75</xdr:row>
      <xdr:rowOff>91494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284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108021</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2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153777</xdr:rowOff>
    </xdr:from>
    <xdr:to>
      <xdr:col>72</xdr:col>
      <xdr:colOff>38100</xdr:colOff>
      <xdr:row>77</xdr:row>
      <xdr:rowOff>83927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1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100454</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295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168590</xdr:rowOff>
    </xdr:from>
    <xdr:to>
      <xdr:col>67</xdr:col>
      <xdr:colOff>101600</xdr:colOff>
      <xdr:row>78</xdr:row>
      <xdr:rowOff>98740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37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89867</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462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78257</xdr:rowOff>
    </xdr:from>
    <xdr:to>
      <xdr:col>85</xdr:col>
      <xdr:colOff>127000</xdr:colOff>
      <xdr:row>97</xdr:row>
      <xdr:rowOff>97168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08907"/>
          <a:ext cx="838200" cy="1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41199</xdr:rowOff>
    </xdr:from>
    <xdr:to>
      <xdr:col>81</xdr:col>
      <xdr:colOff>50800</xdr:colOff>
      <xdr:row>97</xdr:row>
      <xdr:rowOff>78257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671849"/>
          <a:ext cx="889000" cy="3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41199</xdr:rowOff>
    </xdr:from>
    <xdr:to>
      <xdr:col>76</xdr:col>
      <xdr:colOff>114300</xdr:colOff>
      <xdr:row>97</xdr:row>
      <xdr:rowOff>53417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671849"/>
          <a:ext cx="889000" cy="1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53417</xdr:rowOff>
    </xdr:from>
    <xdr:to>
      <xdr:col>71</xdr:col>
      <xdr:colOff>177800</xdr:colOff>
      <xdr:row>97</xdr:row>
      <xdr:rowOff>53924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684067"/>
          <a:ext cx="8890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111549</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2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46368</xdr:rowOff>
    </xdr:from>
    <xdr:to>
      <xdr:col>85</xdr:col>
      <xdr:colOff>177800</xdr:colOff>
      <xdr:row>97</xdr:row>
      <xdr:rowOff>147968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6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24795</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5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27457</xdr:rowOff>
    </xdr:from>
    <xdr:to>
      <xdr:col>81</xdr:col>
      <xdr:colOff>101600</xdr:colOff>
      <xdr:row>97</xdr:row>
      <xdr:rowOff>129057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65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120184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75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161849</xdr:rowOff>
    </xdr:from>
    <xdr:to>
      <xdr:col>76</xdr:col>
      <xdr:colOff>165100</xdr:colOff>
      <xdr:row>97</xdr:row>
      <xdr:rowOff>91999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62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83126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71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2617</xdr:rowOff>
    </xdr:from>
    <xdr:to>
      <xdr:col>72</xdr:col>
      <xdr:colOff>38100</xdr:colOff>
      <xdr:row>97</xdr:row>
      <xdr:rowOff>104217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3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95344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72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3124</xdr:rowOff>
    </xdr:from>
    <xdr:to>
      <xdr:col>67</xdr:col>
      <xdr:colOff>101600</xdr:colOff>
      <xdr:row>97</xdr:row>
      <xdr:rowOff>104724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3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95851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72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121557</xdr:rowOff>
    </xdr:from>
    <xdr:to>
      <xdr:col>98</xdr:col>
      <xdr:colOff>38100</xdr:colOff>
      <xdr:row>31</xdr:row>
      <xdr:rowOff>51707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26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68234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災害復旧費については、令和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月豪雨による地すべり災害復旧工事が完了したことに伴い、増加した。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農林水産業費については、令和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年度に実施した強い農業づくり総合支援事業が令和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年度は実施されなかったことにより、全体として減少した。教育費については、国民スポーツ大会・全国障害者スポーツ大会の実施や学校施設バリアフリー化改修事業の実施により増加した。</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公債費については、</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地方債の発行を抑制してきたことにより、類似団体と比較して低い水準で推移している。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しかし、新庁舎建設等</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大規模な投資的事業</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もある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ため、補助金や基金等を活用</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しながら計画的な地方債の発行に努める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今後も社会情勢や行政需要の変化に対応しつつ、歳出の適正な管理と計画的な財政運営に努める必要がある。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佐賀県嬉野市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財政調整基金残高の標準財政規模比は令和</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年度で</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48.64</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た</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も</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新庁舎建設</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等</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の大型事業</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もあるため</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、可能な限り基金の積み増しに努める。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　実質単年度収支比については</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1.58</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となった。令和</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年度は基金の積立額</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より</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取崩し額</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が多かったことによるものである。</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今後も</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住民サービスと財政負担の均衡を図りながら健全な行財政運営に努めていく。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佐賀県嬉野市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年度の連結実質赤字比率は、全ての会計において黒字となった。今後も各会計が独立採算の原則に立ち、健全な財政運営に努める。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佐賀県嬉野市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年度の元利償還金については、前年度から</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53</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百万円減少した。公営企業債の元利償還金に対する繰入金は前年度から</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10</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百万円減少した。算入公債費等については前年度から</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43</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は、</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新庁舎建設</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等</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の大型事業</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に係る償還も開始されることにより、実質公債費比率の上昇も予想される。</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減債基金の確保及び計画的な</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地方債の発行</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により償還額の平準化に努める。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当市では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満期一括償還地方債を発行しておらず、今後も発行の予定はない。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佐賀県嬉野市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将来負担比率の分子について、地方債の償還額</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を上回る</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新規</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地方債の発行があったことにより</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、地方債現在高が</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した。</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これにより</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将来負担比率の分子は</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、前年度と比較して、</a:t>
          </a:r>
          <a:r>
            <a:rPr lang="en-US" altLang="ja-JP" sz="1400">
              <a:solidFill>
                <a:schemeClr val="dk1"/>
              </a:solidFill>
              <a:effectLst/>
              <a:latin typeface="ＭＳ ゴシック" panose="020B0609070205080204" pitchFamily="49" charset="-128"/>
              <a:ea typeface="ＭＳ ゴシック" panose="020B0609070205080204" pitchFamily="49" charset="-128"/>
              <a:cs typeface="+mn-cs"/>
            </a:rPr>
            <a:t>678</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百万円増加</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今後は、地方債の計画的な</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発行や</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補助事業等を有効に活用し、また</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先行取得用地を早期に買い戻すことなど、将来負担額の軽減を図るよう努める。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佐賀県嬉野市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財政調整基金、公共施設建設基金、合併振興基金を主として、取崩額が積立額を上回ったことにより、全体の基金残高は、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新庁舎建設の実施等により、基金残高は減少傾向にある。今後も将来の財政需要を見据え、計画的な積立てと取崩しによる適切な基金運営に努める。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公共施設建設基金：公共施設の建設資金</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ふるさと応援寄附金基金：多様な人々の参加による個性と活力のあるふるさとづくりを推進</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合併振興基金：市民の連携の強化及び一体感の醸成並びに本市の振興</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地域づくり推進事業基金：地域づくり推進事業を円滑に推進</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地域福祉基金：地域における保健福祉活動の推進</a:t>
          </a:r>
          <a:endParaRPr kumimoji="0"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0"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0"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年度分の基金積立金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寄附受入額－経費）は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度繰入金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年度積立金）は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百万円。差引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合併振興基金：令和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百万円の積立てを行っているが、令和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年度事業へ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百万円を充当したため、差引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基金について、令和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百万円増加しているが、今後、ふるさと応援寄附金の減少に伴い、積立金の減少が見込まれる。寄附金の動向を注視するとともに、寄附金充当事業の見直しを図りながら、適切な基金管理に努める。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地方財政法第７条第１項の規定に基づき、令和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を下回らない額を積立て、取崩額が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百万円あり、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先行取得用地の買い戻し費用や令和</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年度完成予定である新庁舎建設など、今後も財政需要が見込まれることから、財政状況を踏まえた適切な管理に努める。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地方債の償還に備え、令和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百万円の積立てを行ったが、償還財源として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年度完成予定の新庁舎建設などに伴う地方債発行により公債費の増加が見込まれることから、公債費の動向を踏まえた適切な管理に努める。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D7F0F51-5B5C-432F-AE88-30BA9769A8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59A0812-A847-415C-847A-CA27E9B6AD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77FA8928-FEE7-4378-8AB9-F4500D11565C}"/>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EBBC8F3C-B3BE-431E-937E-D87B1058F419}"/>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F6024885-79DD-4E92-A295-682EFF7EF8BF}"/>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792EACF9-582D-43C8-A275-48AB80AE7583}"/>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C4EEA8EB-99AC-4361-85BE-DD1D6D177FF0}"/>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972B65A5-3DE8-4F1F-93D8-325FD4F907B2}"/>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99AC423-FA40-4A58-867D-D90D9D889E08}"/>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D66B7A4C-907A-487B-BE30-39E040DC9EC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899DB4E4-4474-4388-BE44-0687204C03D2}"/>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F5E513FD-CDF3-400A-A3CD-EBB7C285799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佐賀県嬉野市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9A55F19-5F8A-4123-8EDA-BE9B8AA385BF}"/>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275EC94A-4B87-4803-957F-1EC808266AFC}"/>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B2AABBA5-2F72-4836-9B1C-147AF0B86936}"/>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96DF118-3687-48EE-A885-4C728BB2D7ED}"/>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8EAE3FB5-5955-4709-88C1-8AE4ED94D2DB}"/>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BD45543F-DD6A-4094-AFF3-19312599FF09}"/>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24,446
24,170
126.41
21,988,785
20,742,687
666,831
8,176,151
10,005,808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4EC0980-CC9A-43F1-B181-0EFFF3892622}"/>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35AADD76-D22D-4E9D-8718-73BED3DB841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D3F25B71-A61E-40D6-8CF3-E208396ED82D}"/>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994DFACE-2B11-42DF-A218-47FC3391B48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112B1A6-9DF7-422E-B7F9-D9AFF36919CD}"/>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9A954086-A2CA-4D4E-8158-C441738BC95B}"/>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FD292EED-C5F6-4910-BC85-2AED7D13CD3D}"/>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23F2FD77-E9E5-46E0-AE4D-B8B46D999C6A}"/>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5761385A-4E30-433E-95AE-933B7B03B7DF}"/>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6D0ADD71-B55D-41AA-8736-611FB6CCA620}"/>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9C50870A-2A3C-4CA6-94F9-7532A40BD919}"/>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70EA2334-3086-4682-A4FA-5C1003EB1577}"/>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A07DAAC7-6905-4707-82AF-E8620B7EB3EA}"/>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24637F3C-18E1-43C9-821F-9BBE5242D3D3}"/>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E5863EDE-D124-4B81-8FC1-E5CC9F01BFCE}"/>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66E9C27D-BE1A-4D5D-95DB-BEA5B6CB007B}"/>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4C3146D4-7DDC-4C9E-AEE6-9FFCE44F306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D15778D6-B0CB-4195-8418-35F14665EC4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B6ABCBEA-FF00-47F3-8F4D-3AD7380FAA20}"/>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A02396BA-0F4D-4FB5-9F48-6BF8AED1442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3C99E79E-62C4-40E0-B014-9A6E627C383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EB6FA31D-82EF-4E76-B991-EB81E150F651}"/>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BD6EE02-1F02-4637-8D75-4857E73E6DEB}"/>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97E4E207-BEF4-4D7C-BFA9-6D17BF19E9BC}"/>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8F148B3E-1B14-4074-ADB3-96A11F9A1EB9}"/>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9C1556E0-F315-4F96-BF8F-566E6DF5C5D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70181020-534A-4FBB-BCA2-2A9E87BB6EB9}"/>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7D32623A-C378-440F-B587-6EE8BBFB5DF1}"/>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EB3B6414-B567-4BF7-BD64-D890DA2A537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8AA99EB3-3FC0-4E24-9CD9-8595FD5B8807}"/>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64CB5E63-071D-4504-B34C-795E56B9A078}"/>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D22C450F-4D8A-44AC-B2A3-464CC879F6E7}"/>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2D56626D-0827-4402-9849-CBA1C381A31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2A32A5C0-D032-4279-9353-B6AB73D1ADD6}"/>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DC281B5C-33BF-41FC-BA33-B887B115D257}"/>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50">
              <a:solidFill>
                <a:schemeClr val="dk1"/>
              </a:solidFill>
              <a:effectLst/>
              <a:latin typeface="+mn-lt"/>
              <a:ea typeface="+mn-ea"/>
              <a:cs typeface="+mn-cs"/>
            </a:rPr>
            <a:t>令和５年度に策定した公共施設等総合管理計画において、この先</a:t>
          </a:r>
          <a:r>
            <a:rPr kumimoji="1" lang="en-US" altLang="ja-JP" sz="950">
              <a:solidFill>
                <a:schemeClr val="dk1"/>
              </a:solidFill>
              <a:effectLst/>
              <a:latin typeface="+mn-lt"/>
              <a:ea typeface="+mn-ea"/>
              <a:cs typeface="+mn-cs"/>
            </a:rPr>
            <a:t>40</a:t>
          </a:r>
          <a:r>
            <a:rPr kumimoji="1" lang="ja-JP" altLang="ja-JP" sz="950">
              <a:solidFill>
                <a:schemeClr val="dk1"/>
              </a:solidFill>
              <a:effectLst/>
              <a:latin typeface="+mn-lt"/>
              <a:ea typeface="+mn-ea"/>
              <a:cs typeface="+mn-cs"/>
            </a:rPr>
            <a:t>年間で公共施設等の延床面積を</a:t>
          </a:r>
          <a:r>
            <a:rPr kumimoji="1" lang="en-US" altLang="ja-JP" sz="950">
              <a:solidFill>
                <a:schemeClr val="dk1"/>
              </a:solidFill>
              <a:effectLst/>
              <a:latin typeface="+mn-lt"/>
              <a:ea typeface="+mn-ea"/>
              <a:cs typeface="+mn-cs"/>
            </a:rPr>
            <a:t>6,800</a:t>
          </a:r>
          <a:r>
            <a:rPr kumimoji="1" lang="ja-JP" altLang="ja-JP" sz="950">
              <a:solidFill>
                <a:schemeClr val="dk1"/>
              </a:solidFill>
              <a:effectLst/>
              <a:latin typeface="+mn-lt"/>
              <a:ea typeface="+mn-ea"/>
              <a:cs typeface="+mn-cs"/>
            </a:rPr>
            <a:t>㎡削減する目標を掲げ、老朽化施設の集約化・複合化を進めている。有形固定資産減価償却率については、類似団体と比較しやや低い水準であるが、今後は令和２年度に策定した公共施設等個別施設計画により、更新時期や費用等について留意し、長寿命化や保全等の具体的な実施計画の検討を含め、大規模改修や施設の建て替え、集約化・複合化を計画的に推進していく。</a:t>
          </a:r>
          <a:endParaRPr lang="ja-JP" altLang="ja-JP" sz="95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9AE78A73-63AF-4BFB-894C-80CAF03549F0}"/>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DD1A269B-0222-4A42-A7FF-A0EDB61CB991}"/>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9D9524DF-2D91-4B87-BD60-95A83FEEA293}"/>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F5E79DAD-D9A4-48A8-9A2B-4ECAD3FFDF7E}"/>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2948FB5A-9F4C-49DD-951D-01397B3F05C9}"/>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1BACC420-C5A0-4539-B8E6-63462C17A9C5}"/>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9847895B-9083-4CB7-BA2A-8C2E4F3E97F7}"/>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ED2743CB-0C09-4402-B099-5DC09145E228}"/>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B7AA06B8-3CC8-4518-83EE-F77188C89932}"/>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FE1FA6D5-FE8C-4D85-89BB-A1CA09192785}"/>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0034D5EB-B745-4C05-BC6B-2772261391F2}"/>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C2531C17-DAA7-4504-B1A8-B00FB20848B4}"/>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3A668072-6D7E-459F-ABF5-A9F642E9717A}"/>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2FA0DC63-7691-4A1A-BA7D-EB7E19385B31}"/>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61FE0F8-F18A-410A-B46D-0F49D75A7AB4}"/>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B1511CE7-D1E4-4A32-A6CB-0005770507E0}"/>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1" name="直線コネクタ 70">
          <a:extLst>
            <a:ext uri="{FF2B5EF4-FFF2-40B4-BE49-F238E27FC236}">
              <a16:creationId xmlns:a16="http://schemas.microsoft.com/office/drawing/2014/main" id="{F1810899-9EF9-4C55-87B2-0D1C759AE1F2}"/>
            </a:ext>
          </a:extLst>
        </xdr:cNvPr>
        <xdr:cNvCxnSpPr/>
      </xdr:nvCxnSpPr>
      <xdr:spPr>
        <a:xfrm flipV="1">
          <a:off x="4295775" y="5292090"/>
          <a:ext cx="1270" cy="1250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2" name="有形固定資産減価償却率最小値テキスト">
          <a:extLst>
            <a:ext uri="{FF2B5EF4-FFF2-40B4-BE49-F238E27FC236}">
              <a16:creationId xmlns:a16="http://schemas.microsoft.com/office/drawing/2014/main" id="{5152495E-19A2-4772-AE58-F2938B623997}"/>
            </a:ext>
          </a:extLst>
        </xdr:cNvPr>
        <xdr:cNvSpPr txBox="1"/>
      </xdr:nvSpPr>
      <xdr:spPr>
        <a:xfrm>
          <a:off x="4342765" y="6546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3" name="直線コネクタ 72">
          <a:extLst>
            <a:ext uri="{FF2B5EF4-FFF2-40B4-BE49-F238E27FC236}">
              <a16:creationId xmlns:a16="http://schemas.microsoft.com/office/drawing/2014/main" id="{57CEDAB9-6966-4AD6-802C-816A089E6087}"/>
            </a:ext>
          </a:extLst>
        </xdr:cNvPr>
        <xdr:cNvCxnSpPr/>
      </xdr:nvCxnSpPr>
      <xdr:spPr>
        <a:xfrm>
          <a:off x="4206875" y="654261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4" name="有形固定資産減価償却率最大値テキスト">
          <a:extLst>
            <a:ext uri="{FF2B5EF4-FFF2-40B4-BE49-F238E27FC236}">
              <a16:creationId xmlns:a16="http://schemas.microsoft.com/office/drawing/2014/main" id="{5D47D23C-8882-4316-8E25-3DB40461F11D}"/>
            </a:ext>
          </a:extLst>
        </xdr:cNvPr>
        <xdr:cNvSpPr txBox="1"/>
      </xdr:nvSpPr>
      <xdr:spPr>
        <a:xfrm>
          <a:off x="4342765" y="506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5" name="直線コネクタ 74">
          <a:extLst>
            <a:ext uri="{FF2B5EF4-FFF2-40B4-BE49-F238E27FC236}">
              <a16:creationId xmlns:a16="http://schemas.microsoft.com/office/drawing/2014/main" id="{B5BD25DA-4E60-433B-8FB2-17D3BD31A1E0}"/>
            </a:ext>
          </a:extLst>
        </xdr:cNvPr>
        <xdr:cNvCxnSpPr/>
      </xdr:nvCxnSpPr>
      <xdr:spPr>
        <a:xfrm>
          <a:off x="4206875" y="529209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6" name="有形固定資産減価償却率平均値テキスト">
          <a:extLst>
            <a:ext uri="{FF2B5EF4-FFF2-40B4-BE49-F238E27FC236}">
              <a16:creationId xmlns:a16="http://schemas.microsoft.com/office/drawing/2014/main" id="{DC2FE943-468B-4D87-BE4D-4706FACC4768}"/>
            </a:ext>
          </a:extLst>
        </xdr:cNvPr>
        <xdr:cNvSpPr txBox="1"/>
      </xdr:nvSpPr>
      <xdr:spPr>
        <a:xfrm>
          <a:off x="4342765" y="57880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7" name="フローチャート: 判断 76">
          <a:extLst>
            <a:ext uri="{FF2B5EF4-FFF2-40B4-BE49-F238E27FC236}">
              <a16:creationId xmlns:a16="http://schemas.microsoft.com/office/drawing/2014/main" id="{4123F0B8-8DE2-4289-B950-24FD2F96FB4D}"/>
            </a:ext>
          </a:extLst>
        </xdr:cNvPr>
        <xdr:cNvSpPr/>
      </xdr:nvSpPr>
      <xdr:spPr>
        <a:xfrm>
          <a:off x="4244975" y="58134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8" name="フローチャート: 判断 77">
          <a:extLst>
            <a:ext uri="{FF2B5EF4-FFF2-40B4-BE49-F238E27FC236}">
              <a16:creationId xmlns:a16="http://schemas.microsoft.com/office/drawing/2014/main" id="{3D8ADA24-50D6-4602-8A6C-5ADC6251ADDB}"/>
            </a:ext>
          </a:extLst>
        </xdr:cNvPr>
        <xdr:cNvSpPr/>
      </xdr:nvSpPr>
      <xdr:spPr>
        <a:xfrm>
          <a:off x="3611880" y="5773843"/>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9" name="フローチャート: 判断 78">
          <a:extLst>
            <a:ext uri="{FF2B5EF4-FFF2-40B4-BE49-F238E27FC236}">
              <a16:creationId xmlns:a16="http://schemas.microsoft.com/office/drawing/2014/main" id="{52FBD938-662F-44A4-85DB-3FF4B5FBB356}"/>
            </a:ext>
          </a:extLst>
        </xdr:cNvPr>
        <xdr:cNvSpPr/>
      </xdr:nvSpPr>
      <xdr:spPr>
        <a:xfrm>
          <a:off x="2926080" y="574294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0" name="フローチャート: 判断 79">
          <a:extLst>
            <a:ext uri="{FF2B5EF4-FFF2-40B4-BE49-F238E27FC236}">
              <a16:creationId xmlns:a16="http://schemas.microsoft.com/office/drawing/2014/main" id="{51F5931F-43E0-43CF-A011-5404D2E24B78}"/>
            </a:ext>
          </a:extLst>
        </xdr:cNvPr>
        <xdr:cNvSpPr/>
      </xdr:nvSpPr>
      <xdr:spPr>
        <a:xfrm>
          <a:off x="2240280" y="570357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81" name="フローチャート: 判断 80">
          <a:extLst>
            <a:ext uri="{FF2B5EF4-FFF2-40B4-BE49-F238E27FC236}">
              <a16:creationId xmlns:a16="http://schemas.microsoft.com/office/drawing/2014/main" id="{FF204FF0-BD33-49F1-A1C4-AB58956A840C}"/>
            </a:ext>
          </a:extLst>
        </xdr:cNvPr>
        <xdr:cNvSpPr/>
      </xdr:nvSpPr>
      <xdr:spPr>
        <a:xfrm>
          <a:off x="1554480" y="566398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B1D6953-9AE3-4F3B-B94D-C9B62EE4F2C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2E1350A1-A51C-493D-9778-12F969D9090C}"/>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66ACDCF-3622-49F2-9196-BEEE3082F685}"/>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8D6ED82-DA37-4187-958A-1A3E3372952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CAE4A6C-A749-4476-A6C5-4186B7E41FD6}"/>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164888</xdr:rowOff>
    </xdr:from>
    <xdr:to>
      <xdr:col>23</xdr:col>
      <xdr:colOff>136525</xdr:colOff>
      <xdr:row>29</xdr:row>
      <xdr:rowOff>95038</xdr:rowOff>
    </xdr:to>
    <xdr:sp macro="" textlink="">
      <xdr:nvSpPr>
        <xdr:cNvPr id="87" name="楕円 86">
          <a:extLst>
            <a:ext uri="{FF2B5EF4-FFF2-40B4-BE49-F238E27FC236}">
              <a16:creationId xmlns:a16="http://schemas.microsoft.com/office/drawing/2014/main" id="{54A836C6-6CCC-4825-88F8-60A1D0A6F929}"/>
            </a:ext>
          </a:extLst>
        </xdr:cNvPr>
        <xdr:cNvSpPr/>
      </xdr:nvSpPr>
      <xdr:spPr>
        <a:xfrm>
          <a:off x="4244975" y="572177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16315</xdr:rowOff>
    </xdr:from>
    <xdr:ext cx="405111" cy="259045"/>
    <xdr:sp macro="" textlink="">
      <xdr:nvSpPr>
        <xdr:cNvPr id="88" name="有形固定資産減価償却率該当値テキスト">
          <a:extLst>
            <a:ext uri="{FF2B5EF4-FFF2-40B4-BE49-F238E27FC236}">
              <a16:creationId xmlns:a16="http://schemas.microsoft.com/office/drawing/2014/main" id="{CC1F27DC-A75D-48E4-94FC-3D0495E495B0}"/>
            </a:ext>
          </a:extLst>
        </xdr:cNvPr>
        <xdr:cNvSpPr txBox="1"/>
      </xdr:nvSpPr>
      <xdr:spPr>
        <a:xfrm>
          <a:off x="4342765" y="5573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92922</xdr:rowOff>
    </xdr:from>
    <xdr:to>
      <xdr:col>19</xdr:col>
      <xdr:colOff>187325</xdr:colOff>
      <xdr:row>29</xdr:row>
      <xdr:rowOff>23072</xdr:rowOff>
    </xdr:to>
    <xdr:sp macro="" textlink="">
      <xdr:nvSpPr>
        <xdr:cNvPr id="89" name="楕円 88">
          <a:extLst>
            <a:ext uri="{FF2B5EF4-FFF2-40B4-BE49-F238E27FC236}">
              <a16:creationId xmlns:a16="http://schemas.microsoft.com/office/drawing/2014/main" id="{BD7A97C4-7002-470E-BF87-7DA3303472B1}"/>
            </a:ext>
          </a:extLst>
        </xdr:cNvPr>
        <xdr:cNvSpPr/>
      </xdr:nvSpPr>
      <xdr:spPr>
        <a:xfrm>
          <a:off x="3611880" y="5649807"/>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143722</xdr:rowOff>
    </xdr:from>
    <xdr:to>
      <xdr:col>23</xdr:col>
      <xdr:colOff>85725</xdr:colOff>
      <xdr:row>29</xdr:row>
      <xdr:rowOff>44238</xdr:rowOff>
    </xdr:to>
    <xdr:cxnSp macro="">
      <xdr:nvCxnSpPr>
        <xdr:cNvPr id="90" name="直線コネクタ 89">
          <a:extLst>
            <a:ext uri="{FF2B5EF4-FFF2-40B4-BE49-F238E27FC236}">
              <a16:creationId xmlns:a16="http://schemas.microsoft.com/office/drawing/2014/main" id="{2B9EE27F-2AD4-4BEE-8D8F-A62865163A58}"/>
            </a:ext>
          </a:extLst>
        </xdr:cNvPr>
        <xdr:cNvCxnSpPr/>
      </xdr:nvCxnSpPr>
      <xdr:spPr>
        <a:xfrm>
          <a:off x="3656965" y="5694892"/>
          <a:ext cx="640715" cy="7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60537</xdr:rowOff>
    </xdr:from>
    <xdr:to>
      <xdr:col>15</xdr:col>
      <xdr:colOff>187325</xdr:colOff>
      <xdr:row>28</xdr:row>
      <xdr:rowOff>162137</xdr:rowOff>
    </xdr:to>
    <xdr:sp macro="" textlink="">
      <xdr:nvSpPr>
        <xdr:cNvPr id="91" name="楕円 90">
          <a:extLst>
            <a:ext uri="{FF2B5EF4-FFF2-40B4-BE49-F238E27FC236}">
              <a16:creationId xmlns:a16="http://schemas.microsoft.com/office/drawing/2014/main" id="{C82C3BD8-751C-400D-8D8E-7F3CEE230586}"/>
            </a:ext>
          </a:extLst>
        </xdr:cNvPr>
        <xdr:cNvSpPr/>
      </xdr:nvSpPr>
      <xdr:spPr>
        <a:xfrm>
          <a:off x="2926080" y="560980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111337</xdr:rowOff>
    </xdr:from>
    <xdr:to>
      <xdr:col>19</xdr:col>
      <xdr:colOff>136525</xdr:colOff>
      <xdr:row>28</xdr:row>
      <xdr:rowOff>143722</xdr:rowOff>
    </xdr:to>
    <xdr:cxnSp macro="">
      <xdr:nvCxnSpPr>
        <xdr:cNvPr id="92" name="直線コネクタ 91">
          <a:extLst>
            <a:ext uri="{FF2B5EF4-FFF2-40B4-BE49-F238E27FC236}">
              <a16:creationId xmlns:a16="http://schemas.microsoft.com/office/drawing/2014/main" id="{15A55177-BED4-4C77-B187-D3E5F74FCE71}"/>
            </a:ext>
          </a:extLst>
        </xdr:cNvPr>
        <xdr:cNvCxnSpPr/>
      </xdr:nvCxnSpPr>
      <xdr:spPr>
        <a:xfrm>
          <a:off x="2971165" y="5664412"/>
          <a:ext cx="6858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56938</xdr:rowOff>
    </xdr:from>
    <xdr:to>
      <xdr:col>11</xdr:col>
      <xdr:colOff>187325</xdr:colOff>
      <xdr:row>28</xdr:row>
      <xdr:rowOff>158538</xdr:rowOff>
    </xdr:to>
    <xdr:sp macro="" textlink="">
      <xdr:nvSpPr>
        <xdr:cNvPr id="93" name="楕円 92">
          <a:extLst>
            <a:ext uri="{FF2B5EF4-FFF2-40B4-BE49-F238E27FC236}">
              <a16:creationId xmlns:a16="http://schemas.microsoft.com/office/drawing/2014/main" id="{F6F1AE06-7F7D-45C3-81D4-9B94F62DF695}"/>
            </a:ext>
          </a:extLst>
        </xdr:cNvPr>
        <xdr:cNvSpPr/>
      </xdr:nvSpPr>
      <xdr:spPr>
        <a:xfrm>
          <a:off x="2240280" y="5613823"/>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107738</xdr:rowOff>
    </xdr:from>
    <xdr:to>
      <xdr:col>15</xdr:col>
      <xdr:colOff>136525</xdr:colOff>
      <xdr:row>28</xdr:row>
      <xdr:rowOff>111337</xdr:rowOff>
    </xdr:to>
    <xdr:cxnSp macro="">
      <xdr:nvCxnSpPr>
        <xdr:cNvPr id="94" name="直線コネクタ 93">
          <a:extLst>
            <a:ext uri="{FF2B5EF4-FFF2-40B4-BE49-F238E27FC236}">
              <a16:creationId xmlns:a16="http://schemas.microsoft.com/office/drawing/2014/main" id="{F239CDB4-AA45-4856-8080-2F24FF26298A}"/>
            </a:ext>
          </a:extLst>
        </xdr:cNvPr>
        <xdr:cNvCxnSpPr/>
      </xdr:nvCxnSpPr>
      <xdr:spPr>
        <a:xfrm>
          <a:off x="2285365" y="5658908"/>
          <a:ext cx="685800" cy="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6562</xdr:rowOff>
    </xdr:from>
    <xdr:to>
      <xdr:col>7</xdr:col>
      <xdr:colOff>187325</xdr:colOff>
      <xdr:row>28</xdr:row>
      <xdr:rowOff>108162</xdr:rowOff>
    </xdr:to>
    <xdr:sp macro="" textlink="">
      <xdr:nvSpPr>
        <xdr:cNvPr id="95" name="楕円 94">
          <a:extLst>
            <a:ext uri="{FF2B5EF4-FFF2-40B4-BE49-F238E27FC236}">
              <a16:creationId xmlns:a16="http://schemas.microsoft.com/office/drawing/2014/main" id="{8DFEBE81-2632-4AD7-AA78-BCB1F721D27F}"/>
            </a:ext>
          </a:extLst>
        </xdr:cNvPr>
        <xdr:cNvSpPr/>
      </xdr:nvSpPr>
      <xdr:spPr>
        <a:xfrm>
          <a:off x="1554480" y="556154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57362</xdr:rowOff>
    </xdr:from>
    <xdr:to>
      <xdr:col>11</xdr:col>
      <xdr:colOff>136525</xdr:colOff>
      <xdr:row>28</xdr:row>
      <xdr:rowOff>107738</xdr:rowOff>
    </xdr:to>
    <xdr:cxnSp macro="">
      <xdr:nvCxnSpPr>
        <xdr:cNvPr id="96" name="直線コネクタ 95">
          <a:extLst>
            <a:ext uri="{FF2B5EF4-FFF2-40B4-BE49-F238E27FC236}">
              <a16:creationId xmlns:a16="http://schemas.microsoft.com/office/drawing/2014/main" id="{4CFF750C-A013-4E6A-94F7-FA4CF464099C}"/>
            </a:ext>
          </a:extLst>
        </xdr:cNvPr>
        <xdr:cNvCxnSpPr/>
      </xdr:nvCxnSpPr>
      <xdr:spPr>
        <a:xfrm>
          <a:off x="1599565" y="5606627"/>
          <a:ext cx="6858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7" name="n_1aveValue有形固定資産減価償却率">
          <a:extLst>
            <a:ext uri="{FF2B5EF4-FFF2-40B4-BE49-F238E27FC236}">
              <a16:creationId xmlns:a16="http://schemas.microsoft.com/office/drawing/2014/main" id="{B9B4B22F-C3AC-4E2F-8EB3-5DFC537573C8}"/>
            </a:ext>
          </a:extLst>
        </xdr:cNvPr>
        <xdr:cNvSpPr txBox="1"/>
      </xdr:nvSpPr>
      <xdr:spPr>
        <a:xfrm>
          <a:off x="3464569" y="586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8" name="n_2aveValue有形固定資産減価償却率">
          <a:extLst>
            <a:ext uri="{FF2B5EF4-FFF2-40B4-BE49-F238E27FC236}">
              <a16:creationId xmlns:a16="http://schemas.microsoft.com/office/drawing/2014/main" id="{64076CCA-B00A-4AA7-A9A9-17CB947BB2C6}"/>
            </a:ext>
          </a:extLst>
        </xdr:cNvPr>
        <xdr:cNvSpPr txBox="1"/>
      </xdr:nvSpPr>
      <xdr:spPr>
        <a:xfrm>
          <a:off x="279337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9" name="n_3aveValue有形固定資産減価償却率">
          <a:extLst>
            <a:ext uri="{FF2B5EF4-FFF2-40B4-BE49-F238E27FC236}">
              <a16:creationId xmlns:a16="http://schemas.microsoft.com/office/drawing/2014/main" id="{F99C6F29-94D8-4CB5-8D20-089367E8B926}"/>
            </a:ext>
          </a:extLst>
        </xdr:cNvPr>
        <xdr:cNvSpPr txBox="1"/>
      </xdr:nvSpPr>
      <xdr:spPr>
        <a:xfrm>
          <a:off x="2107574" y="579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32190</xdr:rowOff>
    </xdr:from>
    <xdr:ext cx="405111" cy="259045"/>
    <xdr:sp macro="" textlink="">
      <xdr:nvSpPr>
        <xdr:cNvPr id="100" name="n_4aveValue有形固定資産減価償却率">
          <a:extLst>
            <a:ext uri="{FF2B5EF4-FFF2-40B4-BE49-F238E27FC236}">
              <a16:creationId xmlns:a16="http://schemas.microsoft.com/office/drawing/2014/main" id="{33147DD8-0A4B-42FB-8B4E-DDFA218806A2}"/>
            </a:ext>
          </a:extLst>
        </xdr:cNvPr>
        <xdr:cNvSpPr txBox="1"/>
      </xdr:nvSpPr>
      <xdr:spPr>
        <a:xfrm>
          <a:off x="1421774" y="5754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39599</xdr:rowOff>
    </xdr:from>
    <xdr:ext cx="405111" cy="259045"/>
    <xdr:sp macro="" textlink="">
      <xdr:nvSpPr>
        <xdr:cNvPr id="101" name="n_1mainValue有形固定資産減価償却率">
          <a:extLst>
            <a:ext uri="{FF2B5EF4-FFF2-40B4-BE49-F238E27FC236}">
              <a16:creationId xmlns:a16="http://schemas.microsoft.com/office/drawing/2014/main" id="{CC5C7582-8817-463F-BC7C-88AB2E26EEC3}"/>
            </a:ext>
          </a:extLst>
        </xdr:cNvPr>
        <xdr:cNvSpPr txBox="1"/>
      </xdr:nvSpPr>
      <xdr:spPr>
        <a:xfrm>
          <a:off x="3464569" y="54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7214</xdr:rowOff>
    </xdr:from>
    <xdr:ext cx="405111" cy="259045"/>
    <xdr:sp macro="" textlink="">
      <xdr:nvSpPr>
        <xdr:cNvPr id="102" name="n_2mainValue有形固定資産減価償却率">
          <a:extLst>
            <a:ext uri="{FF2B5EF4-FFF2-40B4-BE49-F238E27FC236}">
              <a16:creationId xmlns:a16="http://schemas.microsoft.com/office/drawing/2014/main" id="{2B39C450-CFD2-4CD7-A8AD-8E07198B0A6A}"/>
            </a:ext>
          </a:extLst>
        </xdr:cNvPr>
        <xdr:cNvSpPr txBox="1"/>
      </xdr:nvSpPr>
      <xdr:spPr>
        <a:xfrm>
          <a:off x="2793374" y="5390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3615</xdr:rowOff>
    </xdr:from>
    <xdr:ext cx="405111" cy="259045"/>
    <xdr:sp macro="" textlink="">
      <xdr:nvSpPr>
        <xdr:cNvPr id="103" name="n_3mainValue有形固定資産減価償却率">
          <a:extLst>
            <a:ext uri="{FF2B5EF4-FFF2-40B4-BE49-F238E27FC236}">
              <a16:creationId xmlns:a16="http://schemas.microsoft.com/office/drawing/2014/main" id="{0DECD0CD-E367-4AF7-9C31-F4BB40E8D8C1}"/>
            </a:ext>
          </a:extLst>
        </xdr:cNvPr>
        <xdr:cNvSpPr txBox="1"/>
      </xdr:nvSpPr>
      <xdr:spPr>
        <a:xfrm>
          <a:off x="2107574" y="53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124689</xdr:rowOff>
    </xdr:from>
    <xdr:ext cx="405111" cy="259045"/>
    <xdr:sp macro="" textlink="">
      <xdr:nvSpPr>
        <xdr:cNvPr id="104" name="n_4mainValue有形固定資産減価償却率">
          <a:extLst>
            <a:ext uri="{FF2B5EF4-FFF2-40B4-BE49-F238E27FC236}">
              <a16:creationId xmlns:a16="http://schemas.microsoft.com/office/drawing/2014/main" id="{660EDCA2-6284-4779-B6FB-59A140FE9FFD}"/>
            </a:ext>
          </a:extLst>
        </xdr:cNvPr>
        <xdr:cNvSpPr txBox="1"/>
      </xdr:nvSpPr>
      <xdr:spPr>
        <a:xfrm>
          <a:off x="1421774" y="5336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65EF697D-13B6-4625-9CA8-221D8D18DB5B}"/>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83A396B-77EB-4BFF-BAEB-B5B9C49F54EA}"/>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FC89DDB3-631F-433D-8AF4-FCD08DE43EEA}"/>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A5159E0F-A5F0-437C-AA4B-6895F925CBA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780FC053-11F6-4F32-8354-6DC38D77007F}"/>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C41868F-D809-420A-A271-EA051F101EA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D697E52F-AB40-4CEB-A81A-1D42406008A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5280AB7-D72E-4126-8F67-9FA5B50EC9E1}"/>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7502706B-C2A2-4A1B-A4CB-87C29FC08078}"/>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A06AEAD2-6163-430D-9D8F-445B5A187ECD}"/>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E753CCB1-C4D1-4BCB-A98A-AACD6DA949CB}"/>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A67C3E81-16BC-4E22-8D6B-131F33582F3D}"/>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47C1DC11-4961-40EC-8EB5-E2F8DBFEC0D3}"/>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年度は、新庁舎建設に伴う地方債の新規借入額が増加し、地方債償還額を上回ったことから、債務償還比率が上昇した。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類似団体平均よりも低めに推移している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今後も引き続き、新庁舎建設事業等の大型事業の支出に備えるため、事業の見直し、各種基金の確保、計画的な地方債の発行に努めていく。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2F1BD8EB-D4AD-4E53-B230-9D14D4D122C0}"/>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BF82B31B-9D01-4559-8515-FF909E6364B6}"/>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6FAE9BF0-7870-4B8A-BF94-243E60121D23}"/>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2C08E480-3BEB-4E0B-905A-1E93E23C2EF9}"/>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C6027661-C08F-44A2-A89E-170292B93C19}"/>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A324B4AB-577E-47BB-BF4C-9721C9536F70}"/>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1CE27CD6-9536-4680-A24D-210C08454099}"/>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854B53A8-5FC2-44A2-B533-F0E5C2C123B4}"/>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8ECEB099-6874-40E4-9BAB-02D4BDC4B62F}"/>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76599E8C-527B-48E2-B4C4-1C0DC1AFF7CF}"/>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47A12364-4821-4FD4-A6EA-538616FD28E0}"/>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F57C5804-DEB7-4811-BB64-CB1CA7B9597A}"/>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52E27F4B-EFA7-400B-A64F-533DB95E659B}"/>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2F630806-4D0B-4838-961C-6FBFE9DE628A}"/>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C65BB275-EFB5-4ACE-9FA6-0AA6CCB8088A}"/>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3" name="直線コネクタ 132">
          <a:extLst>
            <a:ext uri="{FF2B5EF4-FFF2-40B4-BE49-F238E27FC236}">
              <a16:creationId xmlns:a16="http://schemas.microsoft.com/office/drawing/2014/main" id="{45C9CC5F-ADF7-491A-A46C-49BF21C4F901}"/>
            </a:ext>
          </a:extLst>
        </xdr:cNvPr>
        <xdr:cNvCxnSpPr/>
      </xdr:nvCxnSpPr>
      <xdr:spPr>
        <a:xfrm flipV="1">
          <a:off x="13313410" y="5295688"/>
          <a:ext cx="1269" cy="1359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4" name="債務償還比率最小値テキスト">
          <a:extLst>
            <a:ext uri="{FF2B5EF4-FFF2-40B4-BE49-F238E27FC236}">
              <a16:creationId xmlns:a16="http://schemas.microsoft.com/office/drawing/2014/main" id="{F47F5CE1-6A46-420A-AB8C-4BFF5FDA6E79}"/>
            </a:ext>
          </a:extLst>
        </xdr:cNvPr>
        <xdr:cNvSpPr txBox="1"/>
      </xdr:nvSpPr>
      <xdr:spPr>
        <a:xfrm>
          <a:off x="13369925" y="66591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5" name="直線コネクタ 134">
          <a:extLst>
            <a:ext uri="{FF2B5EF4-FFF2-40B4-BE49-F238E27FC236}">
              <a16:creationId xmlns:a16="http://schemas.microsoft.com/office/drawing/2014/main" id="{CC294C10-35D3-467A-9E6A-6079E40A2449}"/>
            </a:ext>
          </a:extLst>
        </xdr:cNvPr>
        <xdr:cNvCxnSpPr/>
      </xdr:nvCxnSpPr>
      <xdr:spPr>
        <a:xfrm>
          <a:off x="13251180" y="66552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FC1B5251-981A-480A-ADC9-C33EB4F7D855}"/>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14D55C42-610F-41A8-BE38-F6C2C78F8A4C}"/>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8" name="債務償還比率平均値テキスト">
          <a:extLst>
            <a:ext uri="{FF2B5EF4-FFF2-40B4-BE49-F238E27FC236}">
              <a16:creationId xmlns:a16="http://schemas.microsoft.com/office/drawing/2014/main" id="{372B66B6-BD25-4DF5-9609-973C42F260F8}"/>
            </a:ext>
          </a:extLst>
        </xdr:cNvPr>
        <xdr:cNvSpPr txBox="1"/>
      </xdr:nvSpPr>
      <xdr:spPr>
        <a:xfrm>
          <a:off x="13369925" y="59175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9" name="フローチャート: 判断 138">
          <a:extLst>
            <a:ext uri="{FF2B5EF4-FFF2-40B4-BE49-F238E27FC236}">
              <a16:creationId xmlns:a16="http://schemas.microsoft.com/office/drawing/2014/main" id="{1195EB18-6B63-43F5-9DA5-EB6A44BF0641}"/>
            </a:ext>
          </a:extLst>
        </xdr:cNvPr>
        <xdr:cNvSpPr/>
      </xdr:nvSpPr>
      <xdr:spPr>
        <a:xfrm>
          <a:off x="13289280" y="5935303"/>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0" name="フローチャート: 判断 139">
          <a:extLst>
            <a:ext uri="{FF2B5EF4-FFF2-40B4-BE49-F238E27FC236}">
              <a16:creationId xmlns:a16="http://schemas.microsoft.com/office/drawing/2014/main" id="{E470C373-C608-4120-A310-21217051AA5D}"/>
            </a:ext>
          </a:extLst>
        </xdr:cNvPr>
        <xdr:cNvSpPr/>
      </xdr:nvSpPr>
      <xdr:spPr>
        <a:xfrm>
          <a:off x="12629515" y="5926441"/>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1" name="フローチャート: 判断 140">
          <a:extLst>
            <a:ext uri="{FF2B5EF4-FFF2-40B4-BE49-F238E27FC236}">
              <a16:creationId xmlns:a16="http://schemas.microsoft.com/office/drawing/2014/main" id="{7B7235CE-5205-4F68-83EF-F79BCDAF3015}"/>
            </a:ext>
          </a:extLst>
        </xdr:cNvPr>
        <xdr:cNvSpPr/>
      </xdr:nvSpPr>
      <xdr:spPr>
        <a:xfrm>
          <a:off x="11943715" y="5913501"/>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2" name="フローチャート: 判断 141">
          <a:extLst>
            <a:ext uri="{FF2B5EF4-FFF2-40B4-BE49-F238E27FC236}">
              <a16:creationId xmlns:a16="http://schemas.microsoft.com/office/drawing/2014/main" id="{2CD31BEE-C8D2-45ED-99B8-3A2E1322C9BD}"/>
            </a:ext>
          </a:extLst>
        </xdr:cNvPr>
        <xdr:cNvSpPr/>
      </xdr:nvSpPr>
      <xdr:spPr>
        <a:xfrm>
          <a:off x="11257915" y="5854368"/>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147638</xdr:rowOff>
    </xdr:from>
    <xdr:to>
      <xdr:col>60</xdr:col>
      <xdr:colOff>123825</xdr:colOff>
      <xdr:row>31</xdr:row>
      <xdr:rowOff>77788</xdr:rowOff>
    </xdr:to>
    <xdr:sp macro="" textlink="">
      <xdr:nvSpPr>
        <xdr:cNvPr id="143" name="フローチャート: 判断 142">
          <a:extLst>
            <a:ext uri="{FF2B5EF4-FFF2-40B4-BE49-F238E27FC236}">
              <a16:creationId xmlns:a16="http://schemas.microsoft.com/office/drawing/2014/main" id="{09D4B653-4E7E-4FDE-8AF5-171BE16A7084}"/>
            </a:ext>
          </a:extLst>
        </xdr:cNvPr>
        <xdr:cNvSpPr/>
      </xdr:nvSpPr>
      <xdr:spPr>
        <a:xfrm>
          <a:off x="10572115" y="604170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5B5257B9-8378-48D0-93EF-967ED2C08CAE}"/>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09C9D71-5CC7-4A87-9EA5-292D127553B0}"/>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1EC34C7-C96A-41C7-90D2-F63B756C1F2D}"/>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7FD466F-B69D-4FD9-B54E-943DF2F0BBD2}"/>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E7699F8-508C-46C5-8344-74501A40729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63126</xdr:rowOff>
    </xdr:from>
    <xdr:to>
      <xdr:col>76</xdr:col>
      <xdr:colOff>73025</xdr:colOff>
      <xdr:row>29</xdr:row>
      <xdr:rowOff>164726</xdr:rowOff>
    </xdr:to>
    <xdr:sp macro="" textlink="">
      <xdr:nvSpPr>
        <xdr:cNvPr id="149" name="楕円 148">
          <a:extLst>
            <a:ext uri="{FF2B5EF4-FFF2-40B4-BE49-F238E27FC236}">
              <a16:creationId xmlns:a16="http://schemas.microsoft.com/office/drawing/2014/main" id="{304EE3D3-5400-4332-878D-2B504D08C799}"/>
            </a:ext>
          </a:extLst>
        </xdr:cNvPr>
        <xdr:cNvSpPr/>
      </xdr:nvSpPr>
      <xdr:spPr>
        <a:xfrm>
          <a:off x="13289280" y="5783841"/>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86003</xdr:rowOff>
    </xdr:from>
    <xdr:ext cx="469744" cy="259045"/>
    <xdr:sp macro="" textlink="">
      <xdr:nvSpPr>
        <xdr:cNvPr id="150" name="債務償還比率該当値テキスト">
          <a:extLst>
            <a:ext uri="{FF2B5EF4-FFF2-40B4-BE49-F238E27FC236}">
              <a16:creationId xmlns:a16="http://schemas.microsoft.com/office/drawing/2014/main" id="{B4DB27EB-6CAB-4ACA-83C3-58C8734040B0}"/>
            </a:ext>
          </a:extLst>
        </xdr:cNvPr>
        <xdr:cNvSpPr txBox="1"/>
      </xdr:nvSpPr>
      <xdr:spPr>
        <a:xfrm>
          <a:off x="13369925" y="564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133103</xdr:rowOff>
    </xdr:from>
    <xdr:to>
      <xdr:col>72</xdr:col>
      <xdr:colOff>123825</xdr:colOff>
      <xdr:row>29</xdr:row>
      <xdr:rowOff>63253</xdr:rowOff>
    </xdr:to>
    <xdr:sp macro="" textlink="">
      <xdr:nvSpPr>
        <xdr:cNvPr id="151" name="楕円 150">
          <a:extLst>
            <a:ext uri="{FF2B5EF4-FFF2-40B4-BE49-F238E27FC236}">
              <a16:creationId xmlns:a16="http://schemas.microsoft.com/office/drawing/2014/main" id="{E4487210-5257-4437-9B1A-AB51DF661EB9}"/>
            </a:ext>
          </a:extLst>
        </xdr:cNvPr>
        <xdr:cNvSpPr/>
      </xdr:nvSpPr>
      <xdr:spPr>
        <a:xfrm>
          <a:off x="12629515" y="568998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12453</xdr:rowOff>
    </xdr:from>
    <xdr:to>
      <xdr:col>76</xdr:col>
      <xdr:colOff>22225</xdr:colOff>
      <xdr:row>29</xdr:row>
      <xdr:rowOff>113926</xdr:rowOff>
    </xdr:to>
    <xdr:cxnSp macro="">
      <xdr:nvCxnSpPr>
        <xdr:cNvPr id="152" name="直線コネクタ 151">
          <a:extLst>
            <a:ext uri="{FF2B5EF4-FFF2-40B4-BE49-F238E27FC236}">
              <a16:creationId xmlns:a16="http://schemas.microsoft.com/office/drawing/2014/main" id="{76DF4395-D120-4164-A673-7F08EEDDE245}"/>
            </a:ext>
          </a:extLst>
        </xdr:cNvPr>
        <xdr:cNvCxnSpPr/>
      </xdr:nvCxnSpPr>
      <xdr:spPr>
        <a:xfrm>
          <a:off x="12684125" y="5740788"/>
          <a:ext cx="631190" cy="9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78528</xdr:rowOff>
    </xdr:from>
    <xdr:to>
      <xdr:col>68</xdr:col>
      <xdr:colOff>123825</xdr:colOff>
      <xdr:row>29</xdr:row>
      <xdr:rowOff>8678</xdr:rowOff>
    </xdr:to>
    <xdr:sp macro="" textlink="">
      <xdr:nvSpPr>
        <xdr:cNvPr id="153" name="楕円 152">
          <a:extLst>
            <a:ext uri="{FF2B5EF4-FFF2-40B4-BE49-F238E27FC236}">
              <a16:creationId xmlns:a16="http://schemas.microsoft.com/office/drawing/2014/main" id="{D2A1A8AC-DFE6-4D56-804E-70AE68961108}"/>
            </a:ext>
          </a:extLst>
        </xdr:cNvPr>
        <xdr:cNvSpPr/>
      </xdr:nvSpPr>
      <xdr:spPr>
        <a:xfrm>
          <a:off x="11943715" y="563160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129328</xdr:rowOff>
    </xdr:from>
    <xdr:to>
      <xdr:col>72</xdr:col>
      <xdr:colOff>73025</xdr:colOff>
      <xdr:row>29</xdr:row>
      <xdr:rowOff>12453</xdr:rowOff>
    </xdr:to>
    <xdr:cxnSp macro="">
      <xdr:nvCxnSpPr>
        <xdr:cNvPr id="154" name="直線コネクタ 153">
          <a:extLst>
            <a:ext uri="{FF2B5EF4-FFF2-40B4-BE49-F238E27FC236}">
              <a16:creationId xmlns:a16="http://schemas.microsoft.com/office/drawing/2014/main" id="{EAF5EE14-ECF4-47DF-BA4C-D7CD8D0FC21F}"/>
            </a:ext>
          </a:extLst>
        </xdr:cNvPr>
        <xdr:cNvCxnSpPr/>
      </xdr:nvCxnSpPr>
      <xdr:spPr>
        <a:xfrm>
          <a:off x="11998325" y="5686213"/>
          <a:ext cx="685800" cy="5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106116</xdr:rowOff>
    </xdr:from>
    <xdr:to>
      <xdr:col>64</xdr:col>
      <xdr:colOff>123825</xdr:colOff>
      <xdr:row>29</xdr:row>
      <xdr:rowOff>36266</xdr:rowOff>
    </xdr:to>
    <xdr:sp macro="" textlink="">
      <xdr:nvSpPr>
        <xdr:cNvPr id="155" name="楕円 154">
          <a:extLst>
            <a:ext uri="{FF2B5EF4-FFF2-40B4-BE49-F238E27FC236}">
              <a16:creationId xmlns:a16="http://schemas.microsoft.com/office/drawing/2014/main" id="{11D2AD11-A726-4CA1-B397-0020EE3D682F}"/>
            </a:ext>
          </a:extLst>
        </xdr:cNvPr>
        <xdr:cNvSpPr/>
      </xdr:nvSpPr>
      <xdr:spPr>
        <a:xfrm>
          <a:off x="11257915" y="565728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129328</xdr:rowOff>
    </xdr:from>
    <xdr:to>
      <xdr:col>68</xdr:col>
      <xdr:colOff>73025</xdr:colOff>
      <xdr:row>28</xdr:row>
      <xdr:rowOff>156916</xdr:rowOff>
    </xdr:to>
    <xdr:cxnSp macro="">
      <xdr:nvCxnSpPr>
        <xdr:cNvPr id="156" name="直線コネクタ 155">
          <a:extLst>
            <a:ext uri="{FF2B5EF4-FFF2-40B4-BE49-F238E27FC236}">
              <a16:creationId xmlns:a16="http://schemas.microsoft.com/office/drawing/2014/main" id="{A41AF6CB-0DC2-4B33-9C55-9E323E47F96C}"/>
            </a:ext>
          </a:extLst>
        </xdr:cNvPr>
        <xdr:cNvCxnSpPr/>
      </xdr:nvCxnSpPr>
      <xdr:spPr>
        <a:xfrm flipV="1">
          <a:off x="11312525" y="5686213"/>
          <a:ext cx="685800" cy="2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59408</xdr:rowOff>
    </xdr:from>
    <xdr:to>
      <xdr:col>60</xdr:col>
      <xdr:colOff>123825</xdr:colOff>
      <xdr:row>29</xdr:row>
      <xdr:rowOff>161008</xdr:rowOff>
    </xdr:to>
    <xdr:sp macro="" textlink="">
      <xdr:nvSpPr>
        <xdr:cNvPr id="157" name="楕円 156">
          <a:extLst>
            <a:ext uri="{FF2B5EF4-FFF2-40B4-BE49-F238E27FC236}">
              <a16:creationId xmlns:a16="http://schemas.microsoft.com/office/drawing/2014/main" id="{92B7646C-0C59-4B6C-8BF0-3C492FAF9341}"/>
            </a:ext>
          </a:extLst>
        </xdr:cNvPr>
        <xdr:cNvSpPr/>
      </xdr:nvSpPr>
      <xdr:spPr>
        <a:xfrm>
          <a:off x="10572115" y="5780123"/>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156916</xdr:rowOff>
    </xdr:from>
    <xdr:to>
      <xdr:col>64</xdr:col>
      <xdr:colOff>73025</xdr:colOff>
      <xdr:row>29</xdr:row>
      <xdr:rowOff>110208</xdr:rowOff>
    </xdr:to>
    <xdr:cxnSp macro="">
      <xdr:nvCxnSpPr>
        <xdr:cNvPr id="158" name="直線コネクタ 157">
          <a:extLst>
            <a:ext uri="{FF2B5EF4-FFF2-40B4-BE49-F238E27FC236}">
              <a16:creationId xmlns:a16="http://schemas.microsoft.com/office/drawing/2014/main" id="{6E5909C2-90E3-4FD4-94B1-181E60F23C9C}"/>
            </a:ext>
          </a:extLst>
        </xdr:cNvPr>
        <xdr:cNvCxnSpPr/>
      </xdr:nvCxnSpPr>
      <xdr:spPr>
        <a:xfrm flipV="1">
          <a:off x="10626725" y="5711896"/>
          <a:ext cx="685800" cy="12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9" name="n_1aveValue債務償還比率">
          <a:extLst>
            <a:ext uri="{FF2B5EF4-FFF2-40B4-BE49-F238E27FC236}">
              <a16:creationId xmlns:a16="http://schemas.microsoft.com/office/drawing/2014/main" id="{4B5C3E68-F37C-4797-A72A-905DF4F7DB86}"/>
            </a:ext>
          </a:extLst>
        </xdr:cNvPr>
        <xdr:cNvSpPr txBox="1"/>
      </xdr:nvSpPr>
      <xdr:spPr>
        <a:xfrm>
          <a:off x="12459412" y="602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0" name="n_2aveValue債務償還比率">
          <a:extLst>
            <a:ext uri="{FF2B5EF4-FFF2-40B4-BE49-F238E27FC236}">
              <a16:creationId xmlns:a16="http://schemas.microsoft.com/office/drawing/2014/main" id="{DE234D14-5D3E-421A-92AA-5189E7CA9F8B}"/>
            </a:ext>
          </a:extLst>
        </xdr:cNvPr>
        <xdr:cNvSpPr txBox="1"/>
      </xdr:nvSpPr>
      <xdr:spPr>
        <a:xfrm>
          <a:off x="11780597" y="601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1" name="n_3aveValue債務償還比率">
          <a:extLst>
            <a:ext uri="{FF2B5EF4-FFF2-40B4-BE49-F238E27FC236}">
              <a16:creationId xmlns:a16="http://schemas.microsoft.com/office/drawing/2014/main" id="{4C73AD64-F191-4464-B33C-D66BD560527B}"/>
            </a:ext>
          </a:extLst>
        </xdr:cNvPr>
        <xdr:cNvSpPr txBox="1"/>
      </xdr:nvSpPr>
      <xdr:spPr>
        <a:xfrm>
          <a:off x="11094797" y="595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68915</xdr:rowOff>
    </xdr:from>
    <xdr:ext cx="469744" cy="259045"/>
    <xdr:sp macro="" textlink="">
      <xdr:nvSpPr>
        <xdr:cNvPr id="162" name="n_4aveValue債務償還比率">
          <a:extLst>
            <a:ext uri="{FF2B5EF4-FFF2-40B4-BE49-F238E27FC236}">
              <a16:creationId xmlns:a16="http://schemas.microsoft.com/office/drawing/2014/main" id="{ABC85C6A-0B3C-47D3-BF52-ECD1A8C59382}"/>
            </a:ext>
          </a:extLst>
        </xdr:cNvPr>
        <xdr:cNvSpPr txBox="1"/>
      </xdr:nvSpPr>
      <xdr:spPr>
        <a:xfrm>
          <a:off x="10408997" y="613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79780</xdr:rowOff>
    </xdr:from>
    <xdr:ext cx="469744" cy="259045"/>
    <xdr:sp macro="" textlink="">
      <xdr:nvSpPr>
        <xdr:cNvPr id="163" name="n_1mainValue債務償還比率">
          <a:extLst>
            <a:ext uri="{FF2B5EF4-FFF2-40B4-BE49-F238E27FC236}">
              <a16:creationId xmlns:a16="http://schemas.microsoft.com/office/drawing/2014/main" id="{78DA343B-4619-4825-8034-01D846B4BAA6}"/>
            </a:ext>
          </a:extLst>
        </xdr:cNvPr>
        <xdr:cNvSpPr txBox="1"/>
      </xdr:nvSpPr>
      <xdr:spPr>
        <a:xfrm>
          <a:off x="12459412" y="546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25205</xdr:rowOff>
    </xdr:from>
    <xdr:ext cx="469744" cy="259045"/>
    <xdr:sp macro="" textlink="">
      <xdr:nvSpPr>
        <xdr:cNvPr id="164" name="n_2mainValue債務償還比率">
          <a:extLst>
            <a:ext uri="{FF2B5EF4-FFF2-40B4-BE49-F238E27FC236}">
              <a16:creationId xmlns:a16="http://schemas.microsoft.com/office/drawing/2014/main" id="{8A3AC9ED-D5A6-4049-9399-91E814BEAA98}"/>
            </a:ext>
          </a:extLst>
        </xdr:cNvPr>
        <xdr:cNvSpPr txBox="1"/>
      </xdr:nvSpPr>
      <xdr:spPr>
        <a:xfrm>
          <a:off x="11780597" y="540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52793</xdr:rowOff>
    </xdr:from>
    <xdr:ext cx="469744" cy="259045"/>
    <xdr:sp macro="" textlink="">
      <xdr:nvSpPr>
        <xdr:cNvPr id="165" name="n_3mainValue債務償還比率">
          <a:extLst>
            <a:ext uri="{FF2B5EF4-FFF2-40B4-BE49-F238E27FC236}">
              <a16:creationId xmlns:a16="http://schemas.microsoft.com/office/drawing/2014/main" id="{3DF49875-CC7A-4C59-9FE8-464195659457}"/>
            </a:ext>
          </a:extLst>
        </xdr:cNvPr>
        <xdr:cNvSpPr txBox="1"/>
      </xdr:nvSpPr>
      <xdr:spPr>
        <a:xfrm>
          <a:off x="11094797" y="543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6085</xdr:rowOff>
    </xdr:from>
    <xdr:ext cx="469744" cy="259045"/>
    <xdr:sp macro="" textlink="">
      <xdr:nvSpPr>
        <xdr:cNvPr id="166" name="n_4mainValue債務償還比率">
          <a:extLst>
            <a:ext uri="{FF2B5EF4-FFF2-40B4-BE49-F238E27FC236}">
              <a16:creationId xmlns:a16="http://schemas.microsoft.com/office/drawing/2014/main" id="{98DE6633-75A6-408B-8335-A4EB6713AE1E}"/>
            </a:ext>
          </a:extLst>
        </xdr:cNvPr>
        <xdr:cNvSpPr txBox="1"/>
      </xdr:nvSpPr>
      <xdr:spPr>
        <a:xfrm>
          <a:off x="10408997" y="556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AC9C2F80-D4C8-438B-A9C6-4355F465D26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E4133DBF-974A-47F6-B84E-036128D2BDC2}"/>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2EF9F1FA-F7F6-4590-BEB4-CFC9D1789C56}"/>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7A0AEA22-FB6F-4FD9-9D95-D52D198EE6A4}"/>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F5C06A4B-86A7-45AD-BB98-AB8F41E79E99}"/>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7865FA8-1FEB-410B-B844-05A2B628DE9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77B795-4A5F-4FB6-B01A-D8EF4B124A1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AA98CA9-7988-477C-9995-8D30F7E6377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2EFFA1-FF23-457E-BECB-06E3E492DC3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90E0E76-79E8-4FD2-8884-D3A3D432963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4975104-DCEE-4875-81D1-BACAD861866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8BF632-151C-4848-B489-368938011B8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734FAF-EE09-4478-A37F-740F59A9F5E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8F0D23-C4DA-4059-9ED5-B23010F7F82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02C2C1-13AB-4BAA-AEAD-893F2240135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B88F73D-E52B-470E-9714-11640487506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24,446
24,170
126.41
21,988,785
20,742,687
666,831
8,176,151
10,005,808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03C1EE-CFB5-44FF-A551-FF515B91756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E8BE25-FBF4-4EF4-BC4B-9A7ACC2733B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A8BD1B-FC8A-4861-8FB5-BAD9184DB1F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9B94101-ABEC-4290-B2AE-8C14C2519E5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245CD12-F403-47C4-9AF4-BA1EEACE2AC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C871532-9C32-4F21-8487-93C10796FB56}"/>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F75D479-CF63-4FA0-A620-F0FC3607492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C888D0-2F6D-42BB-807D-233F64AEF00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D089B2-5425-4031-85D1-DF5E2A5596B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56D2D9-7409-4EED-BAA8-D3976047B53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D6950E-7246-427B-80C4-43D606B1F07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982E5F-393F-44DD-B3D2-FE491A4B83B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D3CFE84-43BE-4C6A-B393-7AA365C76D3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82DB5C-E60F-4A20-BE9F-97513C2387E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664A12-15A9-4EB8-B346-1362BEB2671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4D61E8-F36F-475E-8463-CD2D4E5A924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AD57D9-04E9-4710-B515-87F0345B7F1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E64121-0D3D-4061-B372-4DAB8A92FF9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F9B169-60C0-4165-8A16-B91D259F190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A94C73-C418-46B5-932C-7527859F789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E8DC8E-3E44-4C1E-8968-0435017115A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82507C1-D493-4579-AB83-B792309EE7A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27817B-9E91-4B32-BA38-D4F80479A65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6415D70-334D-4145-ACC9-FB2AEBF6B25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08FB4BC-7A14-454E-9636-4C213232B1D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149121-401C-427F-83A8-EFC57E0073E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F1592D-0562-4C69-AF84-6271797EA1E7}"/>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6BA6AB9-5818-4335-BDC0-65E4514D2BE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5C7FA3-0770-483A-8C03-68A99BF2F7B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0CB062-615D-4359-B772-CCFA0944B7B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42DDA5-DF06-473C-8466-ED0FE32C26B0}"/>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D11D2CB-71BA-4E58-BA22-3FAF7CF9209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6F74206-D824-4958-9044-A543F8FB5B20}"/>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24E738A-AAFB-4EC0-B362-45249DCBC3AD}"/>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2016A4C-7737-4F5F-902B-40F039658653}"/>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DB3A8CB-671D-4418-888E-B0C804163C9F}"/>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CD0B43A-A8C2-4E86-815C-46A38113218C}"/>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C8E7DC6-F093-46DC-B2B8-DF3025B943AC}"/>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B74BED9-837E-4E1D-B52A-6C8E2AC1578D}"/>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81D4168-B5F3-4C09-B6C7-1707A881E974}"/>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AF7B4BA-C193-4A7E-A068-50A1E2D97C4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977D821-A45B-47EF-BB97-3AAF8CD502EF}"/>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BF026D4-CDBA-46B2-9445-32B4116000D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A17B1A1-EA27-4D44-8476-A9E4C5A68CFF}"/>
            </a:ext>
          </a:extLst>
        </xdr:cNvPr>
        <xdr:cNvCxnSpPr/>
      </xdr:nvCxnSpPr>
      <xdr:spPr>
        <a:xfrm flipV="1">
          <a:off x="417385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1C77C164-0249-4D66-8487-BEA3B422464E}"/>
            </a:ext>
          </a:extLst>
        </xdr:cNvPr>
        <xdr:cNvSpPr txBox="1"/>
      </xdr:nvSpPr>
      <xdr:spPr>
        <a:xfrm>
          <a:off x="421259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41C9AB50-909A-4E45-9400-3E499E919553}"/>
            </a:ext>
          </a:extLst>
        </xdr:cNvPr>
        <xdr:cNvCxnSpPr/>
      </xdr:nvCxnSpPr>
      <xdr:spPr>
        <a:xfrm>
          <a:off x="4112260" y="7103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B8D6DCAB-4FF9-40AC-A7C1-DA0600E32CD2}"/>
            </a:ext>
          </a:extLst>
        </xdr:cNvPr>
        <xdr:cNvSpPr txBox="1"/>
      </xdr:nvSpPr>
      <xdr:spPr>
        <a:xfrm>
          <a:off x="4212590" y="5507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B5F2BDB3-4AF3-4863-A777-B1E802B29CAF}"/>
            </a:ext>
          </a:extLst>
        </xdr:cNvPr>
        <xdr:cNvCxnSpPr/>
      </xdr:nvCxnSpPr>
      <xdr:spPr>
        <a:xfrm>
          <a:off x="4112260" y="5736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A95574B0-815F-43FA-8220-6C488B741492}"/>
            </a:ext>
          </a:extLst>
        </xdr:cNvPr>
        <xdr:cNvSpPr txBox="1"/>
      </xdr:nvSpPr>
      <xdr:spPr>
        <a:xfrm>
          <a:off x="4212590" y="636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79462033-006C-4E65-AE6A-9E08556F7EE7}"/>
            </a:ext>
          </a:extLst>
        </xdr:cNvPr>
        <xdr:cNvSpPr/>
      </xdr:nvSpPr>
      <xdr:spPr>
        <a:xfrm>
          <a:off x="4131310" y="63804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20D6EF06-D2E5-4ECE-AE32-91E54C6A52E5}"/>
            </a:ext>
          </a:extLst>
        </xdr:cNvPr>
        <xdr:cNvSpPr/>
      </xdr:nvSpPr>
      <xdr:spPr>
        <a:xfrm>
          <a:off x="3388360" y="63526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811035D9-47AE-4EB6-8855-C9F444837168}"/>
            </a:ext>
          </a:extLst>
        </xdr:cNvPr>
        <xdr:cNvSpPr/>
      </xdr:nvSpPr>
      <xdr:spPr>
        <a:xfrm>
          <a:off x="2571750" y="63058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91F2AD2B-5A54-44F4-AEDF-18C1487A28CA}"/>
            </a:ext>
          </a:extLst>
        </xdr:cNvPr>
        <xdr:cNvSpPr/>
      </xdr:nvSpPr>
      <xdr:spPr>
        <a:xfrm>
          <a:off x="1774190" y="62802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A3653050-ED81-4331-9A0B-345907698050}"/>
            </a:ext>
          </a:extLst>
        </xdr:cNvPr>
        <xdr:cNvSpPr/>
      </xdr:nvSpPr>
      <xdr:spPr>
        <a:xfrm>
          <a:off x="988060" y="62612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3FF6451-21CE-4264-8E75-1F040485040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17EED71-4096-4C0A-A539-93CE4659177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CB8690-4BA8-41C7-89CE-BD84422B170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B45FDE6-FB77-4441-B08B-53B0C77CB54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A41576-B151-47B4-8EBE-C93F3B25A6F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xdr:rowOff>
    </xdr:from>
    <xdr:to>
      <xdr:col>24</xdr:col>
      <xdr:colOff>114300</xdr:colOff>
      <xdr:row>37</xdr:row>
      <xdr:rowOff>101854</xdr:rowOff>
    </xdr:to>
    <xdr:sp macro="" textlink="">
      <xdr:nvSpPr>
        <xdr:cNvPr id="71" name="楕円 70">
          <a:extLst>
            <a:ext uri="{FF2B5EF4-FFF2-40B4-BE49-F238E27FC236}">
              <a16:creationId xmlns:a16="http://schemas.microsoft.com/office/drawing/2014/main" id="{E5AA9B0C-2B04-46AC-859E-F4D12100E1FD}"/>
            </a:ext>
          </a:extLst>
        </xdr:cNvPr>
        <xdr:cNvSpPr/>
      </xdr:nvSpPr>
      <xdr:spPr>
        <a:xfrm>
          <a:off x="4131310" y="63439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23131</xdr:rowOff>
    </xdr:from>
    <xdr:ext cx="405111" cy="259045"/>
    <xdr:sp macro="" textlink="">
      <xdr:nvSpPr>
        <xdr:cNvPr id="72" name="【道路】&#10;有形固定資産減価償却率該当値テキスト">
          <a:extLst>
            <a:ext uri="{FF2B5EF4-FFF2-40B4-BE49-F238E27FC236}">
              <a16:creationId xmlns:a16="http://schemas.microsoft.com/office/drawing/2014/main" id="{75F2FA04-D469-4D92-9022-8025C8EB86A9}"/>
            </a:ext>
          </a:extLst>
        </xdr:cNvPr>
        <xdr:cNvSpPr txBox="1"/>
      </xdr:nvSpPr>
      <xdr:spPr>
        <a:xfrm>
          <a:off x="4212590" y="619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141986</xdr:rowOff>
    </xdr:from>
    <xdr:to>
      <xdr:col>20</xdr:col>
      <xdr:colOff>38100</xdr:colOff>
      <xdr:row>37</xdr:row>
      <xdr:rowOff>72136</xdr:rowOff>
    </xdr:to>
    <xdr:sp macro="" textlink="">
      <xdr:nvSpPr>
        <xdr:cNvPr id="73" name="楕円 72">
          <a:extLst>
            <a:ext uri="{FF2B5EF4-FFF2-40B4-BE49-F238E27FC236}">
              <a16:creationId xmlns:a16="http://schemas.microsoft.com/office/drawing/2014/main" id="{45DDBC51-5864-4D0F-A76B-23724CDDE4D2}"/>
            </a:ext>
          </a:extLst>
        </xdr:cNvPr>
        <xdr:cNvSpPr/>
      </xdr:nvSpPr>
      <xdr:spPr>
        <a:xfrm>
          <a:off x="3388360" y="6312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21336</xdr:rowOff>
    </xdr:from>
    <xdr:to>
      <xdr:col>24</xdr:col>
      <xdr:colOff>63500</xdr:colOff>
      <xdr:row>37</xdr:row>
      <xdr:rowOff>51054</xdr:rowOff>
    </xdr:to>
    <xdr:cxnSp macro="">
      <xdr:nvCxnSpPr>
        <xdr:cNvPr id="74" name="直線コネクタ 73">
          <a:extLst>
            <a:ext uri="{FF2B5EF4-FFF2-40B4-BE49-F238E27FC236}">
              <a16:creationId xmlns:a16="http://schemas.microsoft.com/office/drawing/2014/main" id="{8440F965-3C26-40A2-9F47-A26163A22EDB}"/>
            </a:ext>
          </a:extLst>
        </xdr:cNvPr>
        <xdr:cNvCxnSpPr/>
      </xdr:nvCxnSpPr>
      <xdr:spPr>
        <a:xfrm>
          <a:off x="3431540" y="6361176"/>
          <a:ext cx="74295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160274</xdr:rowOff>
    </xdr:from>
    <xdr:to>
      <xdr:col>15</xdr:col>
      <xdr:colOff>101600</xdr:colOff>
      <xdr:row>37</xdr:row>
      <xdr:rowOff>90424</xdr:rowOff>
    </xdr:to>
    <xdr:sp macro="" textlink="">
      <xdr:nvSpPr>
        <xdr:cNvPr id="75" name="楕円 74">
          <a:extLst>
            <a:ext uri="{FF2B5EF4-FFF2-40B4-BE49-F238E27FC236}">
              <a16:creationId xmlns:a16="http://schemas.microsoft.com/office/drawing/2014/main" id="{A3A86485-4862-4780-BF5A-3916C714E99B}"/>
            </a:ext>
          </a:extLst>
        </xdr:cNvPr>
        <xdr:cNvSpPr/>
      </xdr:nvSpPr>
      <xdr:spPr>
        <a:xfrm>
          <a:off x="2571750" y="63343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21336</xdr:rowOff>
    </xdr:from>
    <xdr:to>
      <xdr:col>19</xdr:col>
      <xdr:colOff>177800</xdr:colOff>
      <xdr:row>37</xdr:row>
      <xdr:rowOff>39624</xdr:rowOff>
    </xdr:to>
    <xdr:cxnSp macro="">
      <xdr:nvCxnSpPr>
        <xdr:cNvPr id="76" name="直線コネクタ 75">
          <a:extLst>
            <a:ext uri="{FF2B5EF4-FFF2-40B4-BE49-F238E27FC236}">
              <a16:creationId xmlns:a16="http://schemas.microsoft.com/office/drawing/2014/main" id="{E2ADE2A7-CFB4-43DF-A53C-7E6F792542C2}"/>
            </a:ext>
          </a:extLst>
        </xdr:cNvPr>
        <xdr:cNvCxnSpPr/>
      </xdr:nvCxnSpPr>
      <xdr:spPr>
        <a:xfrm flipV="1">
          <a:off x="2626360" y="6361176"/>
          <a:ext cx="80518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80264</xdr:rowOff>
    </xdr:from>
    <xdr:to>
      <xdr:col>10</xdr:col>
      <xdr:colOff>165100</xdr:colOff>
      <xdr:row>37</xdr:row>
      <xdr:rowOff>10414</xdr:rowOff>
    </xdr:to>
    <xdr:sp macro="" textlink="">
      <xdr:nvSpPr>
        <xdr:cNvPr id="77" name="楕円 76">
          <a:extLst>
            <a:ext uri="{FF2B5EF4-FFF2-40B4-BE49-F238E27FC236}">
              <a16:creationId xmlns:a16="http://schemas.microsoft.com/office/drawing/2014/main" id="{5BC145A0-CEB2-41E2-8246-51C53CEBC0BE}"/>
            </a:ext>
          </a:extLst>
        </xdr:cNvPr>
        <xdr:cNvSpPr/>
      </xdr:nvSpPr>
      <xdr:spPr>
        <a:xfrm>
          <a:off x="1774190" y="625436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131064</xdr:rowOff>
    </xdr:from>
    <xdr:to>
      <xdr:col>15</xdr:col>
      <xdr:colOff>50800</xdr:colOff>
      <xdr:row>37</xdr:row>
      <xdr:rowOff>39624</xdr:rowOff>
    </xdr:to>
    <xdr:cxnSp macro="">
      <xdr:nvCxnSpPr>
        <xdr:cNvPr id="78" name="直線コネクタ 77">
          <a:extLst>
            <a:ext uri="{FF2B5EF4-FFF2-40B4-BE49-F238E27FC236}">
              <a16:creationId xmlns:a16="http://schemas.microsoft.com/office/drawing/2014/main" id="{5BA7DA38-8869-4E85-8831-91CFFAA7B758}"/>
            </a:ext>
          </a:extLst>
        </xdr:cNvPr>
        <xdr:cNvCxnSpPr/>
      </xdr:nvCxnSpPr>
      <xdr:spPr>
        <a:xfrm>
          <a:off x="1828800" y="6307074"/>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79" name="楕円 78">
          <a:extLst>
            <a:ext uri="{FF2B5EF4-FFF2-40B4-BE49-F238E27FC236}">
              <a16:creationId xmlns:a16="http://schemas.microsoft.com/office/drawing/2014/main" id="{67F95C7F-BCB8-4755-BADA-C51AC8CEAEEB}"/>
            </a:ext>
          </a:extLst>
        </xdr:cNvPr>
        <xdr:cNvSpPr/>
      </xdr:nvSpPr>
      <xdr:spPr>
        <a:xfrm>
          <a:off x="988060" y="62223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99060</xdr:rowOff>
    </xdr:from>
    <xdr:to>
      <xdr:col>10</xdr:col>
      <xdr:colOff>114300</xdr:colOff>
      <xdr:row>36</xdr:row>
      <xdr:rowOff>131064</xdr:rowOff>
    </xdr:to>
    <xdr:cxnSp macro="">
      <xdr:nvCxnSpPr>
        <xdr:cNvPr id="80" name="直線コネクタ 79">
          <a:extLst>
            <a:ext uri="{FF2B5EF4-FFF2-40B4-BE49-F238E27FC236}">
              <a16:creationId xmlns:a16="http://schemas.microsoft.com/office/drawing/2014/main" id="{057AF2FA-8E3B-42D3-8A7B-39A969837664}"/>
            </a:ext>
          </a:extLst>
        </xdr:cNvPr>
        <xdr:cNvCxnSpPr/>
      </xdr:nvCxnSpPr>
      <xdr:spPr>
        <a:xfrm>
          <a:off x="1031240" y="6267450"/>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D9343AE0-ADF8-43C1-B89B-0212D6BE59F4}"/>
            </a:ext>
          </a:extLst>
        </xdr:cNvPr>
        <xdr:cNvSpPr txBox="1"/>
      </xdr:nvSpPr>
      <xdr:spPr>
        <a:xfrm>
          <a:off x="3239144" y="643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64C9B5C4-2639-4887-953D-48157F618335}"/>
            </a:ext>
          </a:extLst>
        </xdr:cNvPr>
        <xdr:cNvSpPr txBox="1"/>
      </xdr:nvSpPr>
      <xdr:spPr>
        <a:xfrm>
          <a:off x="2439044" y="608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E2F3E597-1475-4A28-BD4D-7A4094448D8C}"/>
            </a:ext>
          </a:extLst>
        </xdr:cNvPr>
        <xdr:cNvSpPr txBox="1"/>
      </xdr:nvSpPr>
      <xdr:spPr>
        <a:xfrm>
          <a:off x="1641484" y="637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8399</xdr:rowOff>
    </xdr:from>
    <xdr:ext cx="405111" cy="259045"/>
    <xdr:sp macro="" textlink="">
      <xdr:nvSpPr>
        <xdr:cNvPr id="84" name="n_4aveValue【道路】&#10;有形固定資産減価償却率">
          <a:extLst>
            <a:ext uri="{FF2B5EF4-FFF2-40B4-BE49-F238E27FC236}">
              <a16:creationId xmlns:a16="http://schemas.microsoft.com/office/drawing/2014/main" id="{B5F1AEE7-DF04-4E72-939A-DEE86D84471D}"/>
            </a:ext>
          </a:extLst>
        </xdr:cNvPr>
        <xdr:cNvSpPr txBox="1"/>
      </xdr:nvSpPr>
      <xdr:spPr>
        <a:xfrm>
          <a:off x="855354" y="635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88663</xdr:rowOff>
    </xdr:from>
    <xdr:ext cx="405111" cy="259045"/>
    <xdr:sp macro="" textlink="">
      <xdr:nvSpPr>
        <xdr:cNvPr id="85" name="n_1mainValue【道路】&#10;有形固定資産減価償却率">
          <a:extLst>
            <a:ext uri="{FF2B5EF4-FFF2-40B4-BE49-F238E27FC236}">
              <a16:creationId xmlns:a16="http://schemas.microsoft.com/office/drawing/2014/main" id="{07383EC6-7B76-4E91-B4DA-58D74955972F}"/>
            </a:ext>
          </a:extLst>
        </xdr:cNvPr>
        <xdr:cNvSpPr txBox="1"/>
      </xdr:nvSpPr>
      <xdr:spPr>
        <a:xfrm>
          <a:off x="3239144" y="609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81551</xdr:rowOff>
    </xdr:from>
    <xdr:ext cx="405111" cy="259045"/>
    <xdr:sp macro="" textlink="">
      <xdr:nvSpPr>
        <xdr:cNvPr id="86" name="n_2mainValue【道路】&#10;有形固定資産減価償却率">
          <a:extLst>
            <a:ext uri="{FF2B5EF4-FFF2-40B4-BE49-F238E27FC236}">
              <a16:creationId xmlns:a16="http://schemas.microsoft.com/office/drawing/2014/main" id="{B3D815FE-3CE7-4CE3-88DF-048F3713F7D2}"/>
            </a:ext>
          </a:extLst>
        </xdr:cNvPr>
        <xdr:cNvSpPr txBox="1"/>
      </xdr:nvSpPr>
      <xdr:spPr>
        <a:xfrm>
          <a:off x="2439044" y="6427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26941</xdr:rowOff>
    </xdr:from>
    <xdr:ext cx="405111" cy="259045"/>
    <xdr:sp macro="" textlink="">
      <xdr:nvSpPr>
        <xdr:cNvPr id="87" name="n_3mainValue【道路】&#10;有形固定資産減価償却率">
          <a:extLst>
            <a:ext uri="{FF2B5EF4-FFF2-40B4-BE49-F238E27FC236}">
              <a16:creationId xmlns:a16="http://schemas.microsoft.com/office/drawing/2014/main" id="{5674EE56-4852-4835-8601-94FBA32940DE}"/>
            </a:ext>
          </a:extLst>
        </xdr:cNvPr>
        <xdr:cNvSpPr txBox="1"/>
      </xdr:nvSpPr>
      <xdr:spPr>
        <a:xfrm>
          <a:off x="1641484" y="6025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8" name="n_4mainValue【道路】&#10;有形固定資産減価償却率">
          <a:extLst>
            <a:ext uri="{FF2B5EF4-FFF2-40B4-BE49-F238E27FC236}">
              <a16:creationId xmlns:a16="http://schemas.microsoft.com/office/drawing/2014/main" id="{B42C6F4A-D747-4B27-ABDC-090AC71FFAA2}"/>
            </a:ext>
          </a:extLst>
        </xdr:cNvPr>
        <xdr:cNvSpPr txBox="1"/>
      </xdr:nvSpPr>
      <xdr:spPr>
        <a:xfrm>
          <a:off x="85535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E62E216-38D2-48CE-8DF5-582A14BD73C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7217C22-5715-4960-9F7C-AE81B05DDA2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0F64B4E-6F57-4B72-BEFD-81BCBDA9FE7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A5617A9-7939-4398-A1CA-C4D0EE796D5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08B079A-83AD-47A3-BE06-62D4866C63E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E8933ED-96D6-42EF-8476-040B75EB419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C13358F-3659-44FE-AF82-ABE656345BF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BF602A1-7C5A-4E51-971C-7733F9664F8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799DF81-3567-4EC8-AFB2-53987AB3CB2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22479FE-E011-4A55-9A50-D847F12045A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28AE65F5-DFDE-423A-97FA-6C2F900CD65E}"/>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EC2A13F4-AA34-4249-87D8-52856EBAA535}"/>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3D5A462E-D1F9-45C9-AD2F-2FC22B2DAE73}"/>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10F200B5-6C6A-4DF7-83A3-CDC481C9554C}"/>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E5A20B38-C82B-47E5-8629-A2E3E56F99E1}"/>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6697D852-F307-4574-8252-285C9B139AF6}"/>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1C836198-6A4C-462F-84D8-ECCFB51C3E72}"/>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48576B31-4423-401E-838C-BF06CD1ABE99}"/>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510E7424-E1DB-4CA0-A8F1-62F726A526A9}"/>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3A4A497E-A90C-4FB8-A95F-3D53E9B30E47}"/>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CF7C21FD-F601-4A14-AF5C-9CA07CAFE4FC}"/>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6C394735-3BD7-4A87-BF01-3DB80CFA15EA}"/>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41076D6-0D07-4293-8E06-2221FF203FE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7B554BC4-5625-4B2C-950D-E424C1D287B0}"/>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3BB6D96-E985-404B-A5A1-AF9B950CBBF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A79703E8-D2D2-463B-BE76-409A14BC85EB}"/>
            </a:ext>
          </a:extLst>
        </xdr:cNvPr>
        <xdr:cNvCxnSpPr/>
      </xdr:nvCxnSpPr>
      <xdr:spPr>
        <a:xfrm flipV="1">
          <a:off x="9429115" y="5837878"/>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1A04246D-14DB-4C9D-BCBC-CB4663A55FAE}"/>
            </a:ext>
          </a:extLst>
        </xdr:cNvPr>
        <xdr:cNvSpPr txBox="1"/>
      </xdr:nvSpPr>
      <xdr:spPr>
        <a:xfrm>
          <a:off x="9467850" y="721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ECFA3300-F60F-489C-81C1-EBD673A6B901}"/>
            </a:ext>
          </a:extLst>
        </xdr:cNvPr>
        <xdr:cNvCxnSpPr/>
      </xdr:nvCxnSpPr>
      <xdr:spPr>
        <a:xfrm>
          <a:off x="9356090" y="72122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CDC364E0-ED5E-41B9-AFF9-DA007E7BF66C}"/>
            </a:ext>
          </a:extLst>
        </xdr:cNvPr>
        <xdr:cNvSpPr txBox="1"/>
      </xdr:nvSpPr>
      <xdr:spPr>
        <a:xfrm>
          <a:off x="9467850" y="561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2412B2B2-9318-4A25-8521-6B4546A81465}"/>
            </a:ext>
          </a:extLst>
        </xdr:cNvPr>
        <xdr:cNvCxnSpPr/>
      </xdr:nvCxnSpPr>
      <xdr:spPr>
        <a:xfrm>
          <a:off x="9356090" y="583787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F2EC66C1-1B94-43DF-8209-FBF9F1C585D1}"/>
            </a:ext>
          </a:extLst>
        </xdr:cNvPr>
        <xdr:cNvSpPr txBox="1"/>
      </xdr:nvSpPr>
      <xdr:spPr>
        <a:xfrm>
          <a:off x="9467850" y="69547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9708E25E-A10E-42E0-9605-4D1B703B0BF3}"/>
            </a:ext>
          </a:extLst>
        </xdr:cNvPr>
        <xdr:cNvSpPr/>
      </xdr:nvSpPr>
      <xdr:spPr>
        <a:xfrm>
          <a:off x="9394190" y="69725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10A624AC-76E9-4F28-8EAB-32BFAF42907D}"/>
            </a:ext>
          </a:extLst>
        </xdr:cNvPr>
        <xdr:cNvSpPr/>
      </xdr:nvSpPr>
      <xdr:spPr>
        <a:xfrm>
          <a:off x="8632190" y="69796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10600328-B75D-4760-9079-D6FDC6CEB5EF}"/>
            </a:ext>
          </a:extLst>
        </xdr:cNvPr>
        <xdr:cNvSpPr/>
      </xdr:nvSpPr>
      <xdr:spPr>
        <a:xfrm>
          <a:off x="7846060" y="698386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AF3CAA46-A8B1-46EE-9F0F-8060AB1FC72F}"/>
            </a:ext>
          </a:extLst>
        </xdr:cNvPr>
        <xdr:cNvSpPr/>
      </xdr:nvSpPr>
      <xdr:spPr>
        <a:xfrm>
          <a:off x="7029450" y="69943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144484</xdr:rowOff>
    </xdr:from>
    <xdr:to>
      <xdr:col>36</xdr:col>
      <xdr:colOff>165100</xdr:colOff>
      <xdr:row>40</xdr:row>
      <xdr:rowOff>74634</xdr:rowOff>
    </xdr:to>
    <xdr:sp macro="" textlink="">
      <xdr:nvSpPr>
        <xdr:cNvPr id="124" name="フローチャート: 判断 123">
          <a:extLst>
            <a:ext uri="{FF2B5EF4-FFF2-40B4-BE49-F238E27FC236}">
              <a16:creationId xmlns:a16="http://schemas.microsoft.com/office/drawing/2014/main" id="{94629647-FCE7-45F8-89F7-289768D35501}"/>
            </a:ext>
          </a:extLst>
        </xdr:cNvPr>
        <xdr:cNvSpPr/>
      </xdr:nvSpPr>
      <xdr:spPr>
        <a:xfrm>
          <a:off x="6231890" y="68291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DFB31D0-E68D-4BFA-AA4A-C545C20C85A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3DDEAA4-A1D0-466E-8969-A000C53E37B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D00C21C-131A-4285-A87B-1F81227F7E8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743E30F-3FE0-45C7-876D-E6F4446824D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22ECA2F-AE25-4DEB-9255-8A4A4949E1A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95939</xdr:rowOff>
    </xdr:from>
    <xdr:to>
      <xdr:col>55</xdr:col>
      <xdr:colOff>50800</xdr:colOff>
      <xdr:row>41</xdr:row>
      <xdr:rowOff>26089</xdr:rowOff>
    </xdr:to>
    <xdr:sp macro="" textlink="">
      <xdr:nvSpPr>
        <xdr:cNvPr id="130" name="楕円 129">
          <a:extLst>
            <a:ext uri="{FF2B5EF4-FFF2-40B4-BE49-F238E27FC236}">
              <a16:creationId xmlns:a16="http://schemas.microsoft.com/office/drawing/2014/main" id="{4F553B82-F57C-47F5-9B41-47798D8DFEC5}"/>
            </a:ext>
          </a:extLst>
        </xdr:cNvPr>
        <xdr:cNvSpPr/>
      </xdr:nvSpPr>
      <xdr:spPr>
        <a:xfrm>
          <a:off x="9394190" y="695012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118816</xdr:rowOff>
    </xdr:from>
    <xdr:ext cx="534377" cy="259045"/>
    <xdr:sp macro="" textlink="">
      <xdr:nvSpPr>
        <xdr:cNvPr id="131" name="【道路】&#10;一人当たり延長該当値テキスト">
          <a:extLst>
            <a:ext uri="{FF2B5EF4-FFF2-40B4-BE49-F238E27FC236}">
              <a16:creationId xmlns:a16="http://schemas.microsoft.com/office/drawing/2014/main" id="{2C8F5169-BF4E-484A-8EDC-C89702823C78}"/>
            </a:ext>
          </a:extLst>
        </xdr:cNvPr>
        <xdr:cNvSpPr txBox="1"/>
      </xdr:nvSpPr>
      <xdr:spPr>
        <a:xfrm>
          <a:off x="9467850" y="680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99450</xdr:rowOff>
    </xdr:from>
    <xdr:to>
      <xdr:col>50</xdr:col>
      <xdr:colOff>165100</xdr:colOff>
      <xdr:row>41</xdr:row>
      <xdr:rowOff>29600</xdr:rowOff>
    </xdr:to>
    <xdr:sp macro="" textlink="">
      <xdr:nvSpPr>
        <xdr:cNvPr id="132" name="楕円 131">
          <a:extLst>
            <a:ext uri="{FF2B5EF4-FFF2-40B4-BE49-F238E27FC236}">
              <a16:creationId xmlns:a16="http://schemas.microsoft.com/office/drawing/2014/main" id="{547724BD-3C52-46E0-9761-F03B5157E9A6}"/>
            </a:ext>
          </a:extLst>
        </xdr:cNvPr>
        <xdr:cNvSpPr/>
      </xdr:nvSpPr>
      <xdr:spPr>
        <a:xfrm>
          <a:off x="8632190" y="69536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146739</xdr:rowOff>
    </xdr:from>
    <xdr:to>
      <xdr:col>55</xdr:col>
      <xdr:colOff>0</xdr:colOff>
      <xdr:row>40</xdr:row>
      <xdr:rowOff>150250</xdr:rowOff>
    </xdr:to>
    <xdr:cxnSp macro="">
      <xdr:nvCxnSpPr>
        <xdr:cNvPr id="133" name="直線コネクタ 132">
          <a:extLst>
            <a:ext uri="{FF2B5EF4-FFF2-40B4-BE49-F238E27FC236}">
              <a16:creationId xmlns:a16="http://schemas.microsoft.com/office/drawing/2014/main" id="{707656DD-D2CC-4076-B280-1C0F186E30D4}"/>
            </a:ext>
          </a:extLst>
        </xdr:cNvPr>
        <xdr:cNvCxnSpPr/>
      </xdr:nvCxnSpPr>
      <xdr:spPr>
        <a:xfrm flipV="1">
          <a:off x="8686800" y="7002834"/>
          <a:ext cx="742950" cy="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107533</xdr:rowOff>
    </xdr:from>
    <xdr:to>
      <xdr:col>46</xdr:col>
      <xdr:colOff>38100</xdr:colOff>
      <xdr:row>41</xdr:row>
      <xdr:rowOff>37683</xdr:rowOff>
    </xdr:to>
    <xdr:sp macro="" textlink="">
      <xdr:nvSpPr>
        <xdr:cNvPr id="134" name="楕円 133">
          <a:extLst>
            <a:ext uri="{FF2B5EF4-FFF2-40B4-BE49-F238E27FC236}">
              <a16:creationId xmlns:a16="http://schemas.microsoft.com/office/drawing/2014/main" id="{06D1D607-EBB0-46EF-B304-2F27AD29A8F3}"/>
            </a:ext>
          </a:extLst>
        </xdr:cNvPr>
        <xdr:cNvSpPr/>
      </xdr:nvSpPr>
      <xdr:spPr>
        <a:xfrm>
          <a:off x="7846060" y="6963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150250</xdr:rowOff>
    </xdr:from>
    <xdr:to>
      <xdr:col>50</xdr:col>
      <xdr:colOff>114300</xdr:colOff>
      <xdr:row>40</xdr:row>
      <xdr:rowOff>158333</xdr:rowOff>
    </xdr:to>
    <xdr:cxnSp macro="">
      <xdr:nvCxnSpPr>
        <xdr:cNvPr id="135" name="直線コネクタ 134">
          <a:extLst>
            <a:ext uri="{FF2B5EF4-FFF2-40B4-BE49-F238E27FC236}">
              <a16:creationId xmlns:a16="http://schemas.microsoft.com/office/drawing/2014/main" id="{456FEF12-8DB9-41F2-A185-65BCA85A8B66}"/>
            </a:ext>
          </a:extLst>
        </xdr:cNvPr>
        <xdr:cNvCxnSpPr/>
      </xdr:nvCxnSpPr>
      <xdr:spPr>
        <a:xfrm flipV="1">
          <a:off x="7889240" y="7008250"/>
          <a:ext cx="797560" cy="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110194</xdr:rowOff>
    </xdr:from>
    <xdr:to>
      <xdr:col>41</xdr:col>
      <xdr:colOff>101600</xdr:colOff>
      <xdr:row>41</xdr:row>
      <xdr:rowOff>40344</xdr:rowOff>
    </xdr:to>
    <xdr:sp macro="" textlink="">
      <xdr:nvSpPr>
        <xdr:cNvPr id="136" name="楕円 135">
          <a:extLst>
            <a:ext uri="{FF2B5EF4-FFF2-40B4-BE49-F238E27FC236}">
              <a16:creationId xmlns:a16="http://schemas.microsoft.com/office/drawing/2014/main" id="{A724F552-0532-4F63-A61F-4973E2166CA1}"/>
            </a:ext>
          </a:extLst>
        </xdr:cNvPr>
        <xdr:cNvSpPr/>
      </xdr:nvSpPr>
      <xdr:spPr>
        <a:xfrm>
          <a:off x="7029450" y="69662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158333</xdr:rowOff>
    </xdr:from>
    <xdr:to>
      <xdr:col>45</xdr:col>
      <xdr:colOff>177800</xdr:colOff>
      <xdr:row>40</xdr:row>
      <xdr:rowOff>160994</xdr:rowOff>
    </xdr:to>
    <xdr:cxnSp macro="">
      <xdr:nvCxnSpPr>
        <xdr:cNvPr id="137" name="直線コネクタ 136">
          <a:extLst>
            <a:ext uri="{FF2B5EF4-FFF2-40B4-BE49-F238E27FC236}">
              <a16:creationId xmlns:a16="http://schemas.microsoft.com/office/drawing/2014/main" id="{753DF813-5A36-4D1E-9D4F-D090BFF9D0EF}"/>
            </a:ext>
          </a:extLst>
        </xdr:cNvPr>
        <xdr:cNvCxnSpPr/>
      </xdr:nvCxnSpPr>
      <xdr:spPr>
        <a:xfrm flipV="1">
          <a:off x="7084060" y="7018238"/>
          <a:ext cx="805180" cy="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114016</xdr:rowOff>
    </xdr:from>
    <xdr:to>
      <xdr:col>36</xdr:col>
      <xdr:colOff>165100</xdr:colOff>
      <xdr:row>41</xdr:row>
      <xdr:rowOff>44166</xdr:rowOff>
    </xdr:to>
    <xdr:sp macro="" textlink="">
      <xdr:nvSpPr>
        <xdr:cNvPr id="138" name="楕円 137">
          <a:extLst>
            <a:ext uri="{FF2B5EF4-FFF2-40B4-BE49-F238E27FC236}">
              <a16:creationId xmlns:a16="http://schemas.microsoft.com/office/drawing/2014/main" id="{50B973AE-16BC-4C92-B87A-747C90B43F40}"/>
            </a:ext>
          </a:extLst>
        </xdr:cNvPr>
        <xdr:cNvSpPr/>
      </xdr:nvSpPr>
      <xdr:spPr>
        <a:xfrm>
          <a:off x="6231890" y="69720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160994</xdr:rowOff>
    </xdr:from>
    <xdr:to>
      <xdr:col>41</xdr:col>
      <xdr:colOff>50800</xdr:colOff>
      <xdr:row>40</xdr:row>
      <xdr:rowOff>164816</xdr:rowOff>
    </xdr:to>
    <xdr:cxnSp macro="">
      <xdr:nvCxnSpPr>
        <xdr:cNvPr id="139" name="直線コネクタ 138">
          <a:extLst>
            <a:ext uri="{FF2B5EF4-FFF2-40B4-BE49-F238E27FC236}">
              <a16:creationId xmlns:a16="http://schemas.microsoft.com/office/drawing/2014/main" id="{EC9CC536-5FE7-4BD9-94E1-DF9BCE996CCE}"/>
            </a:ext>
          </a:extLst>
        </xdr:cNvPr>
        <xdr:cNvCxnSpPr/>
      </xdr:nvCxnSpPr>
      <xdr:spPr>
        <a:xfrm flipV="1">
          <a:off x="6286500" y="7020899"/>
          <a:ext cx="797560" cy="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C4C21333-4CA8-4F0C-BDD3-4BD5616E2CBE}"/>
            </a:ext>
          </a:extLst>
        </xdr:cNvPr>
        <xdr:cNvSpPr txBox="1"/>
      </xdr:nvSpPr>
      <xdr:spPr>
        <a:xfrm>
          <a:off x="842215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C65FA1EC-5619-444D-BA74-1F992A390D8C}"/>
            </a:ext>
          </a:extLst>
        </xdr:cNvPr>
        <xdr:cNvSpPr txBox="1"/>
      </xdr:nvSpPr>
      <xdr:spPr>
        <a:xfrm>
          <a:off x="7641101" y="707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3048CF15-4CF4-45CE-B522-38F6C70E8E48}"/>
            </a:ext>
          </a:extLst>
        </xdr:cNvPr>
        <xdr:cNvSpPr txBox="1"/>
      </xdr:nvSpPr>
      <xdr:spPr>
        <a:xfrm>
          <a:off x="6854971" y="708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91161</xdr:rowOff>
    </xdr:from>
    <xdr:ext cx="534377" cy="259045"/>
    <xdr:sp macro="" textlink="">
      <xdr:nvSpPr>
        <xdr:cNvPr id="143" name="n_4aveValue【道路】&#10;一人当たり延長">
          <a:extLst>
            <a:ext uri="{FF2B5EF4-FFF2-40B4-BE49-F238E27FC236}">
              <a16:creationId xmlns:a16="http://schemas.microsoft.com/office/drawing/2014/main" id="{BE71F9CC-5FEE-447D-A3A3-D0B17F9C17F5}"/>
            </a:ext>
          </a:extLst>
        </xdr:cNvPr>
        <xdr:cNvSpPr txBox="1"/>
      </xdr:nvSpPr>
      <xdr:spPr>
        <a:xfrm>
          <a:off x="6038361" y="661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46127</xdr:rowOff>
    </xdr:from>
    <xdr:ext cx="534377" cy="259045"/>
    <xdr:sp macro="" textlink="">
      <xdr:nvSpPr>
        <xdr:cNvPr id="144" name="n_1mainValue【道路】&#10;一人当たり延長">
          <a:extLst>
            <a:ext uri="{FF2B5EF4-FFF2-40B4-BE49-F238E27FC236}">
              <a16:creationId xmlns:a16="http://schemas.microsoft.com/office/drawing/2014/main" id="{42B4901A-BD33-4E01-A363-0DD033E4368A}"/>
            </a:ext>
          </a:extLst>
        </xdr:cNvPr>
        <xdr:cNvSpPr txBox="1"/>
      </xdr:nvSpPr>
      <xdr:spPr>
        <a:xfrm>
          <a:off x="8422151" y="673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54210</xdr:rowOff>
    </xdr:from>
    <xdr:ext cx="534377" cy="259045"/>
    <xdr:sp macro="" textlink="">
      <xdr:nvSpPr>
        <xdr:cNvPr id="145" name="n_2mainValue【道路】&#10;一人当たり延長">
          <a:extLst>
            <a:ext uri="{FF2B5EF4-FFF2-40B4-BE49-F238E27FC236}">
              <a16:creationId xmlns:a16="http://schemas.microsoft.com/office/drawing/2014/main" id="{9809BBB6-2120-4BE7-BDEB-997B4E756042}"/>
            </a:ext>
          </a:extLst>
        </xdr:cNvPr>
        <xdr:cNvSpPr txBox="1"/>
      </xdr:nvSpPr>
      <xdr:spPr>
        <a:xfrm>
          <a:off x="7641101" y="674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56871</xdr:rowOff>
    </xdr:from>
    <xdr:ext cx="534377" cy="259045"/>
    <xdr:sp macro="" textlink="">
      <xdr:nvSpPr>
        <xdr:cNvPr id="146" name="n_3mainValue【道路】&#10;一人当たり延長">
          <a:extLst>
            <a:ext uri="{FF2B5EF4-FFF2-40B4-BE49-F238E27FC236}">
              <a16:creationId xmlns:a16="http://schemas.microsoft.com/office/drawing/2014/main" id="{88FB2179-C90E-483F-AA05-F24D3A4C48BE}"/>
            </a:ext>
          </a:extLst>
        </xdr:cNvPr>
        <xdr:cNvSpPr txBox="1"/>
      </xdr:nvSpPr>
      <xdr:spPr>
        <a:xfrm>
          <a:off x="6854971" y="674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35293</xdr:rowOff>
    </xdr:from>
    <xdr:ext cx="534377" cy="259045"/>
    <xdr:sp macro="" textlink="">
      <xdr:nvSpPr>
        <xdr:cNvPr id="147" name="n_4mainValue【道路】&#10;一人当たり延長">
          <a:extLst>
            <a:ext uri="{FF2B5EF4-FFF2-40B4-BE49-F238E27FC236}">
              <a16:creationId xmlns:a16="http://schemas.microsoft.com/office/drawing/2014/main" id="{8866AF4A-95C4-4582-8EBC-0301C85C5BB7}"/>
            </a:ext>
          </a:extLst>
        </xdr:cNvPr>
        <xdr:cNvSpPr txBox="1"/>
      </xdr:nvSpPr>
      <xdr:spPr>
        <a:xfrm>
          <a:off x="6038361" y="706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D1DF855-D386-4C3C-80D5-F86D458522B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8E5C765-D2E7-4F8F-8984-7E65E056278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9F79562-5BBD-4A78-AC5A-6A2243AB750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378B5A7-6129-4783-8186-069D13B0A3D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309C1AF-54D7-49FE-BEAA-45CF1AA6343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96DAD63-1371-4780-8BD2-CA5A5EB28AF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3B6F3E6-5D89-475A-A6BD-4D424484212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ECA05DC-E842-4DCF-B14C-4F59BDC0379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7E830A0-8C84-4B84-8826-733BB6E9335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B252EE0-4B7B-4809-AF1F-821196D3873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C207511-BDEE-466C-80C9-7F9058C76E3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6FD1031A-F51D-4F95-B797-E6D0621611EE}"/>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472B8989-4B83-436E-A725-9E425A9B9A7A}"/>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9EAF59C7-0161-452E-8065-4397682C99ED}"/>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361DFFE3-A271-4980-A7E7-CBA70F22E880}"/>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8905637C-B065-4854-9C9C-EFFCF2C10B60}"/>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B7004B-BDDD-4883-A61B-11BEC08F2BD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3993343C-9DE3-4128-BD1D-AFC6BF75C532}"/>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9EC8C528-46D9-47D0-A197-68A605633591}"/>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F5671C8-E347-49C5-BCAB-AF39AC601414}"/>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C595D0D-61A1-439D-98D3-F27C8F632B2F}"/>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71F5738-E63C-4EC0-923D-535A988396A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4A09ECCF-6D1B-4965-AE24-9C6F11B6F927}"/>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490CAEE-9A0C-4272-8F76-E6897BE26FF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C12454D8-53B1-4FA6-913E-8F73AF1E8CE0}"/>
            </a:ext>
          </a:extLst>
        </xdr:cNvPr>
        <xdr:cNvCxnSpPr/>
      </xdr:nvCxnSpPr>
      <xdr:spPr>
        <a:xfrm flipV="1">
          <a:off x="4173855" y="96012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F290F26-C5C2-4961-87F0-041A31AC903F}"/>
            </a:ext>
          </a:extLst>
        </xdr:cNvPr>
        <xdr:cNvSpPr txBox="1"/>
      </xdr:nvSpPr>
      <xdr:spPr>
        <a:xfrm>
          <a:off x="421259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F3920B81-3402-4495-8209-86991F92E596}"/>
            </a:ext>
          </a:extLst>
        </xdr:cNvPr>
        <xdr:cNvCxnSpPr/>
      </xdr:nvCxnSpPr>
      <xdr:spPr>
        <a:xfrm>
          <a:off x="4112260" y="10915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F143253B-3864-4C81-BC00-1879777EB5BC}"/>
            </a:ext>
          </a:extLst>
        </xdr:cNvPr>
        <xdr:cNvSpPr txBox="1"/>
      </xdr:nvSpPr>
      <xdr:spPr>
        <a:xfrm>
          <a:off x="421259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4F8301F2-81ED-4892-86E3-035CC07DDAF4}"/>
            </a:ext>
          </a:extLst>
        </xdr:cNvPr>
        <xdr:cNvCxnSpPr/>
      </xdr:nvCxnSpPr>
      <xdr:spPr>
        <a:xfrm>
          <a:off x="41122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9ADB504-574C-4776-B828-6E1CE056E8A6}"/>
            </a:ext>
          </a:extLst>
        </xdr:cNvPr>
        <xdr:cNvSpPr txBox="1"/>
      </xdr:nvSpPr>
      <xdr:spPr>
        <a:xfrm>
          <a:off x="4212590" y="1031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EA2F009F-65D2-4678-91B2-DB8800AFADB8}"/>
            </a:ext>
          </a:extLst>
        </xdr:cNvPr>
        <xdr:cNvSpPr/>
      </xdr:nvSpPr>
      <xdr:spPr>
        <a:xfrm>
          <a:off x="413131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A3859320-C815-47D5-BF77-EBC182CA4535}"/>
            </a:ext>
          </a:extLst>
        </xdr:cNvPr>
        <xdr:cNvSpPr/>
      </xdr:nvSpPr>
      <xdr:spPr>
        <a:xfrm>
          <a:off x="3388360" y="10289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D8A7C1EE-35A2-4EE4-80CC-96B549167C75}"/>
            </a:ext>
          </a:extLst>
        </xdr:cNvPr>
        <xdr:cNvSpPr/>
      </xdr:nvSpPr>
      <xdr:spPr>
        <a:xfrm>
          <a:off x="2571750" y="102743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83A4C8B3-9D76-49E3-A974-58A052418398}"/>
            </a:ext>
          </a:extLst>
        </xdr:cNvPr>
        <xdr:cNvSpPr/>
      </xdr:nvSpPr>
      <xdr:spPr>
        <a:xfrm>
          <a:off x="1774190" y="102400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2" name="フローチャート: 判断 181">
          <a:extLst>
            <a:ext uri="{FF2B5EF4-FFF2-40B4-BE49-F238E27FC236}">
              <a16:creationId xmlns:a16="http://schemas.microsoft.com/office/drawing/2014/main" id="{88FBB0F6-0FF4-4934-814F-B77EBB6AC41D}"/>
            </a:ext>
          </a:extLst>
        </xdr:cNvPr>
        <xdr:cNvSpPr/>
      </xdr:nvSpPr>
      <xdr:spPr>
        <a:xfrm>
          <a:off x="988060" y="102419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758D209-1859-4D7C-A3C9-C1F4DF10922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F701A4F-5E31-4CC7-940B-B5C99FB5EA0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965B6EF-F48F-49A2-A1BD-D2021CE2B20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6084ED-D0B2-4586-84C7-9D8C594F502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BC30CD6-4FDD-49E3-8DC3-0A5DBAB57D4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88" name="楕円 187">
          <a:extLst>
            <a:ext uri="{FF2B5EF4-FFF2-40B4-BE49-F238E27FC236}">
              <a16:creationId xmlns:a16="http://schemas.microsoft.com/office/drawing/2014/main" id="{4E835D24-7DD0-4F69-AC08-C11283569CB6}"/>
            </a:ext>
          </a:extLst>
        </xdr:cNvPr>
        <xdr:cNvSpPr/>
      </xdr:nvSpPr>
      <xdr:spPr>
        <a:xfrm>
          <a:off x="4131310" y="102495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F018EB5-4E8C-4EF0-97F8-76AE68A8F432}"/>
            </a:ext>
          </a:extLst>
        </xdr:cNvPr>
        <xdr:cNvSpPr txBox="1"/>
      </xdr:nvSpPr>
      <xdr:spPr>
        <a:xfrm>
          <a:off x="4212590"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113030</xdr:rowOff>
    </xdr:from>
    <xdr:to>
      <xdr:col>20</xdr:col>
      <xdr:colOff>38100</xdr:colOff>
      <xdr:row>60</xdr:row>
      <xdr:rowOff>43180</xdr:rowOff>
    </xdr:to>
    <xdr:sp macro="" textlink="">
      <xdr:nvSpPr>
        <xdr:cNvPr id="190" name="楕円 189">
          <a:extLst>
            <a:ext uri="{FF2B5EF4-FFF2-40B4-BE49-F238E27FC236}">
              <a16:creationId xmlns:a16="http://schemas.microsoft.com/office/drawing/2014/main" id="{8F05FD19-72C2-4D59-BCAC-F88F65886256}"/>
            </a:ext>
          </a:extLst>
        </xdr:cNvPr>
        <xdr:cNvSpPr/>
      </xdr:nvSpPr>
      <xdr:spPr>
        <a:xfrm>
          <a:off x="3388360" y="10228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163830</xdr:rowOff>
    </xdr:from>
    <xdr:to>
      <xdr:col>24</xdr:col>
      <xdr:colOff>63500</xdr:colOff>
      <xdr:row>60</xdr:row>
      <xdr:rowOff>17145</xdr:rowOff>
    </xdr:to>
    <xdr:cxnSp macro="">
      <xdr:nvCxnSpPr>
        <xdr:cNvPr id="191" name="直線コネクタ 190">
          <a:extLst>
            <a:ext uri="{FF2B5EF4-FFF2-40B4-BE49-F238E27FC236}">
              <a16:creationId xmlns:a16="http://schemas.microsoft.com/office/drawing/2014/main" id="{D343B999-E8DA-465A-8934-36B9281FF633}"/>
            </a:ext>
          </a:extLst>
        </xdr:cNvPr>
        <xdr:cNvCxnSpPr/>
      </xdr:nvCxnSpPr>
      <xdr:spPr>
        <a:xfrm>
          <a:off x="3431540" y="10283190"/>
          <a:ext cx="7429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107315</xdr:rowOff>
    </xdr:from>
    <xdr:to>
      <xdr:col>15</xdr:col>
      <xdr:colOff>101600</xdr:colOff>
      <xdr:row>60</xdr:row>
      <xdr:rowOff>37465</xdr:rowOff>
    </xdr:to>
    <xdr:sp macro="" textlink="">
      <xdr:nvSpPr>
        <xdr:cNvPr id="192" name="楕円 191">
          <a:extLst>
            <a:ext uri="{FF2B5EF4-FFF2-40B4-BE49-F238E27FC236}">
              <a16:creationId xmlns:a16="http://schemas.microsoft.com/office/drawing/2014/main" id="{D5C30F94-CD58-46BD-982D-4883AB688B29}"/>
            </a:ext>
          </a:extLst>
        </xdr:cNvPr>
        <xdr:cNvSpPr/>
      </xdr:nvSpPr>
      <xdr:spPr>
        <a:xfrm>
          <a:off x="2571750" y="102209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158115</xdr:rowOff>
    </xdr:from>
    <xdr:to>
      <xdr:col>19</xdr:col>
      <xdr:colOff>177800</xdr:colOff>
      <xdr:row>59</xdr:row>
      <xdr:rowOff>163830</xdr:rowOff>
    </xdr:to>
    <xdr:cxnSp macro="">
      <xdr:nvCxnSpPr>
        <xdr:cNvPr id="193" name="直線コネクタ 192">
          <a:extLst>
            <a:ext uri="{FF2B5EF4-FFF2-40B4-BE49-F238E27FC236}">
              <a16:creationId xmlns:a16="http://schemas.microsoft.com/office/drawing/2014/main" id="{D871338F-E1C6-465B-8516-9484E702DF7B}"/>
            </a:ext>
          </a:extLst>
        </xdr:cNvPr>
        <xdr:cNvCxnSpPr/>
      </xdr:nvCxnSpPr>
      <xdr:spPr>
        <a:xfrm>
          <a:off x="2626360" y="10275570"/>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78740</xdr:rowOff>
    </xdr:from>
    <xdr:to>
      <xdr:col>10</xdr:col>
      <xdr:colOff>165100</xdr:colOff>
      <xdr:row>60</xdr:row>
      <xdr:rowOff>8890</xdr:rowOff>
    </xdr:to>
    <xdr:sp macro="" textlink="">
      <xdr:nvSpPr>
        <xdr:cNvPr id="194" name="楕円 193">
          <a:extLst>
            <a:ext uri="{FF2B5EF4-FFF2-40B4-BE49-F238E27FC236}">
              <a16:creationId xmlns:a16="http://schemas.microsoft.com/office/drawing/2014/main" id="{E01634D3-83DA-4373-A451-4FE5D41E06AA}"/>
            </a:ext>
          </a:extLst>
        </xdr:cNvPr>
        <xdr:cNvSpPr/>
      </xdr:nvSpPr>
      <xdr:spPr>
        <a:xfrm>
          <a:off x="1774190" y="101942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129540</xdr:rowOff>
    </xdr:from>
    <xdr:to>
      <xdr:col>15</xdr:col>
      <xdr:colOff>50800</xdr:colOff>
      <xdr:row>59</xdr:row>
      <xdr:rowOff>158115</xdr:rowOff>
    </xdr:to>
    <xdr:cxnSp macro="">
      <xdr:nvCxnSpPr>
        <xdr:cNvPr id="195" name="直線コネクタ 194">
          <a:extLst>
            <a:ext uri="{FF2B5EF4-FFF2-40B4-BE49-F238E27FC236}">
              <a16:creationId xmlns:a16="http://schemas.microsoft.com/office/drawing/2014/main" id="{1E3B04AB-7927-4038-8100-00E596C36E6C}"/>
            </a:ext>
          </a:extLst>
        </xdr:cNvPr>
        <xdr:cNvCxnSpPr/>
      </xdr:nvCxnSpPr>
      <xdr:spPr>
        <a:xfrm>
          <a:off x="1828800" y="1024890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55880</xdr:rowOff>
    </xdr:from>
    <xdr:to>
      <xdr:col>6</xdr:col>
      <xdr:colOff>38100</xdr:colOff>
      <xdr:row>59</xdr:row>
      <xdr:rowOff>157480</xdr:rowOff>
    </xdr:to>
    <xdr:sp macro="" textlink="">
      <xdr:nvSpPr>
        <xdr:cNvPr id="196" name="楕円 195">
          <a:extLst>
            <a:ext uri="{FF2B5EF4-FFF2-40B4-BE49-F238E27FC236}">
              <a16:creationId xmlns:a16="http://schemas.microsoft.com/office/drawing/2014/main" id="{04037CDB-FF32-4A73-AAF3-734D3D279233}"/>
            </a:ext>
          </a:extLst>
        </xdr:cNvPr>
        <xdr:cNvSpPr/>
      </xdr:nvSpPr>
      <xdr:spPr>
        <a:xfrm>
          <a:off x="988060" y="101752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106680</xdr:rowOff>
    </xdr:from>
    <xdr:to>
      <xdr:col>10</xdr:col>
      <xdr:colOff>114300</xdr:colOff>
      <xdr:row>59</xdr:row>
      <xdr:rowOff>129540</xdr:rowOff>
    </xdr:to>
    <xdr:cxnSp macro="">
      <xdr:nvCxnSpPr>
        <xdr:cNvPr id="197" name="直線コネクタ 196">
          <a:extLst>
            <a:ext uri="{FF2B5EF4-FFF2-40B4-BE49-F238E27FC236}">
              <a16:creationId xmlns:a16="http://schemas.microsoft.com/office/drawing/2014/main" id="{CC24137C-99FE-4730-BF40-1B885D314D39}"/>
            </a:ext>
          </a:extLst>
        </xdr:cNvPr>
        <xdr:cNvCxnSpPr/>
      </xdr:nvCxnSpPr>
      <xdr:spPr>
        <a:xfrm>
          <a:off x="1031240" y="1022032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D9ED05B-7EE9-4713-ACDC-60F3FB6844B8}"/>
            </a:ext>
          </a:extLst>
        </xdr:cNvPr>
        <xdr:cNvSpPr txBox="1"/>
      </xdr:nvSpPr>
      <xdr:spPr>
        <a:xfrm>
          <a:off x="32391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E1534F3-108E-4073-88B2-032C0188B99D}"/>
            </a:ext>
          </a:extLst>
        </xdr:cNvPr>
        <xdr:cNvSpPr txBox="1"/>
      </xdr:nvSpPr>
      <xdr:spPr>
        <a:xfrm>
          <a:off x="2439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A96CF16-271C-477F-B913-835DBF899B1C}"/>
            </a:ext>
          </a:extLst>
        </xdr:cNvPr>
        <xdr:cNvSpPr txBox="1"/>
      </xdr:nvSpPr>
      <xdr:spPr>
        <a:xfrm>
          <a:off x="164148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45737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34904AD-2D2E-4AAC-B3AE-D76ACC6209E4}"/>
            </a:ext>
          </a:extLst>
        </xdr:cNvPr>
        <xdr:cNvSpPr txBox="1"/>
      </xdr:nvSpPr>
      <xdr:spPr>
        <a:xfrm>
          <a:off x="85535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59707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17195CB-0465-41F3-9A94-BD198BBFF02B}"/>
            </a:ext>
          </a:extLst>
        </xdr:cNvPr>
        <xdr:cNvSpPr txBox="1"/>
      </xdr:nvSpPr>
      <xdr:spPr>
        <a:xfrm>
          <a:off x="32391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53992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7D8B9DB-4619-4208-8F17-07CE6B6670C8}"/>
            </a:ext>
          </a:extLst>
        </xdr:cNvPr>
        <xdr:cNvSpPr txBox="1"/>
      </xdr:nvSpPr>
      <xdr:spPr>
        <a:xfrm>
          <a:off x="243904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25417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FD667B3-780C-445C-8930-CB5CEE6B9D59}"/>
            </a:ext>
          </a:extLst>
        </xdr:cNvPr>
        <xdr:cNvSpPr txBox="1"/>
      </xdr:nvSpPr>
      <xdr:spPr>
        <a:xfrm>
          <a:off x="164148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2557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6C6FB53-0D17-40A4-BC82-ED1D961F10F2}"/>
            </a:ext>
          </a:extLst>
        </xdr:cNvPr>
        <xdr:cNvSpPr txBox="1"/>
      </xdr:nvSpPr>
      <xdr:spPr>
        <a:xfrm>
          <a:off x="85535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C4DF2A68-42B9-4C81-802E-0DF35590A71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1C2C5F2-16ED-4A8E-B785-691C870E740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DE9B9CD-FC12-4DD5-96AC-22891D9F43E4}"/>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B49E8B6-4765-4B33-9FBD-56D9757F035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A88FF4C-F2AA-4380-AFE7-3457E46F9BC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B06D7EC-69C8-4CCC-9350-9D3D6E6B4C6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3D5E1E6-AAB2-424D-A5F9-CB6F6D9650E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1F5823F-A964-4D4B-BE5C-A79DC337C33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188111E-AF33-4312-B02A-E957AD3E035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3F5D095-2618-4F5E-A9B0-A7869D57744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7DFC1BD-F92D-420E-B3B8-1E996F5B520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3E276F41-BF6A-4278-86A4-31DE74E9D5D3}"/>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7E6D0447-91BF-4A3C-A3CB-16FDBAB44FEF}"/>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B85546E8-0B38-4123-BB8B-5F040A04F4C1}"/>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78B8323F-F0D8-48AB-9E7F-269203545DDD}"/>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90FD7CCE-0FD4-4181-912B-82C03BD9EB29}"/>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38AE1F4B-A667-4C1A-A868-FB789C980CBC}"/>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2CF49265-08A2-4947-94B0-E809396A54CA}"/>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4BFA2CD-1E28-47BD-99B9-1E0B766F149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EB6E272-12FE-4F6D-BD7B-EE6916978EAA}"/>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44E280C-93CD-48D5-AE3C-0ADC7FA3C67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8403F27E-D438-4D93-8470-21C791670CA1}"/>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D353CA78-7E20-4C46-83C0-D098E4381D6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0BAFC059-AB01-44D9-B645-498194488243}"/>
            </a:ext>
          </a:extLst>
        </xdr:cNvPr>
        <xdr:cNvCxnSpPr/>
      </xdr:nvCxnSpPr>
      <xdr:spPr>
        <a:xfrm flipV="1">
          <a:off x="9429115" y="9649714"/>
          <a:ext cx="0" cy="139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D2EFAF4-4079-43A1-9F61-EDC01D3AC673}"/>
            </a:ext>
          </a:extLst>
        </xdr:cNvPr>
        <xdr:cNvSpPr txBox="1"/>
      </xdr:nvSpPr>
      <xdr:spPr>
        <a:xfrm>
          <a:off x="946785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950FA4A9-27CD-43B7-8CC8-66157BEED7D4}"/>
            </a:ext>
          </a:extLst>
        </xdr:cNvPr>
        <xdr:cNvCxnSpPr/>
      </xdr:nvCxnSpPr>
      <xdr:spPr>
        <a:xfrm>
          <a:off x="9356090" y="110469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83C401E0-5BD0-4EFA-9A25-6D5C8E3E25D6}"/>
            </a:ext>
          </a:extLst>
        </xdr:cNvPr>
        <xdr:cNvSpPr txBox="1"/>
      </xdr:nvSpPr>
      <xdr:spPr>
        <a:xfrm>
          <a:off x="9467850" y="94268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E592444C-A121-4B16-9C6E-00EF42DC8956}"/>
            </a:ext>
          </a:extLst>
        </xdr:cNvPr>
        <xdr:cNvCxnSpPr/>
      </xdr:nvCxnSpPr>
      <xdr:spPr>
        <a:xfrm>
          <a:off x="9356090" y="96497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3ED2C4A3-B5A4-488F-961B-047F0230C713}"/>
            </a:ext>
          </a:extLst>
        </xdr:cNvPr>
        <xdr:cNvSpPr txBox="1"/>
      </xdr:nvSpPr>
      <xdr:spPr>
        <a:xfrm>
          <a:off x="9467850" y="10626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9E569105-4684-47A7-BED7-58CB4AFA1AC8}"/>
            </a:ext>
          </a:extLst>
        </xdr:cNvPr>
        <xdr:cNvSpPr/>
      </xdr:nvSpPr>
      <xdr:spPr>
        <a:xfrm>
          <a:off x="9394190" y="10648498"/>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54B400C0-AB66-4359-82D0-B79BC9129F94}"/>
            </a:ext>
          </a:extLst>
        </xdr:cNvPr>
        <xdr:cNvSpPr/>
      </xdr:nvSpPr>
      <xdr:spPr>
        <a:xfrm>
          <a:off x="8632190" y="1065095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087822AA-DA53-43DF-AD58-3E0545C0A8E2}"/>
            </a:ext>
          </a:extLst>
        </xdr:cNvPr>
        <xdr:cNvSpPr/>
      </xdr:nvSpPr>
      <xdr:spPr>
        <a:xfrm>
          <a:off x="7846060" y="1065570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CB259732-752A-4D77-B3B1-D737C76A2495}"/>
            </a:ext>
          </a:extLst>
        </xdr:cNvPr>
        <xdr:cNvSpPr/>
      </xdr:nvSpPr>
      <xdr:spPr>
        <a:xfrm>
          <a:off x="7029450" y="1068668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39" name="フローチャート: 判断 238">
          <a:extLst>
            <a:ext uri="{FF2B5EF4-FFF2-40B4-BE49-F238E27FC236}">
              <a16:creationId xmlns:a16="http://schemas.microsoft.com/office/drawing/2014/main" id="{DACAAD7D-A9EB-459B-A568-6CCFED0DB349}"/>
            </a:ext>
          </a:extLst>
        </xdr:cNvPr>
        <xdr:cNvSpPr/>
      </xdr:nvSpPr>
      <xdr:spPr>
        <a:xfrm>
          <a:off x="6231890" y="105351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2BC942F-6192-4F9D-B7DD-C5097B13E21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F2CED11-B38E-4E0D-A856-EFF3BDFDDB4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797C60C-C295-4A7A-9C8E-9B997CD3BAE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60EF510-57F1-4018-A3A2-CF9BF8A11C9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80A5B3F-78FE-48B9-B2B2-705D3ACD482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164659</xdr:rowOff>
    </xdr:from>
    <xdr:to>
      <xdr:col>55</xdr:col>
      <xdr:colOff>50800</xdr:colOff>
      <xdr:row>62</xdr:row>
      <xdr:rowOff>94809</xdr:rowOff>
    </xdr:to>
    <xdr:sp macro="" textlink="">
      <xdr:nvSpPr>
        <xdr:cNvPr id="245" name="楕円 244">
          <a:extLst>
            <a:ext uri="{FF2B5EF4-FFF2-40B4-BE49-F238E27FC236}">
              <a16:creationId xmlns:a16="http://schemas.microsoft.com/office/drawing/2014/main" id="{3B5C8470-6253-4BF6-810E-30796B3B8202}"/>
            </a:ext>
          </a:extLst>
        </xdr:cNvPr>
        <xdr:cNvSpPr/>
      </xdr:nvSpPr>
      <xdr:spPr>
        <a:xfrm>
          <a:off x="9394190" y="1062691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16086</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2676A765-7890-4E47-84B5-7180B3A6622A}"/>
            </a:ext>
          </a:extLst>
        </xdr:cNvPr>
        <xdr:cNvSpPr txBox="1"/>
      </xdr:nvSpPr>
      <xdr:spPr>
        <a:xfrm>
          <a:off x="9467850" y="10478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170141</xdr:rowOff>
    </xdr:from>
    <xdr:to>
      <xdr:col>50</xdr:col>
      <xdr:colOff>165100</xdr:colOff>
      <xdr:row>62</xdr:row>
      <xdr:rowOff>100291</xdr:rowOff>
    </xdr:to>
    <xdr:sp macro="" textlink="">
      <xdr:nvSpPr>
        <xdr:cNvPr id="247" name="楕円 246">
          <a:extLst>
            <a:ext uri="{FF2B5EF4-FFF2-40B4-BE49-F238E27FC236}">
              <a16:creationId xmlns:a16="http://schemas.microsoft.com/office/drawing/2014/main" id="{E29B7D93-6E68-4E45-9FE3-08C9C827E4AA}"/>
            </a:ext>
          </a:extLst>
        </xdr:cNvPr>
        <xdr:cNvSpPr/>
      </xdr:nvSpPr>
      <xdr:spPr>
        <a:xfrm>
          <a:off x="8632190" y="1063240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44009</xdr:rowOff>
    </xdr:from>
    <xdr:to>
      <xdr:col>55</xdr:col>
      <xdr:colOff>0</xdr:colOff>
      <xdr:row>62</xdr:row>
      <xdr:rowOff>49491</xdr:rowOff>
    </xdr:to>
    <xdr:cxnSp macro="">
      <xdr:nvCxnSpPr>
        <xdr:cNvPr id="248" name="直線コネクタ 247">
          <a:extLst>
            <a:ext uri="{FF2B5EF4-FFF2-40B4-BE49-F238E27FC236}">
              <a16:creationId xmlns:a16="http://schemas.microsoft.com/office/drawing/2014/main" id="{07A3A877-0D97-4D4A-8560-9CB2EBE77D18}"/>
            </a:ext>
          </a:extLst>
        </xdr:cNvPr>
        <xdr:cNvCxnSpPr/>
      </xdr:nvCxnSpPr>
      <xdr:spPr>
        <a:xfrm flipV="1">
          <a:off x="8686800" y="10675814"/>
          <a:ext cx="742950" cy="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10913</xdr:rowOff>
    </xdr:from>
    <xdr:to>
      <xdr:col>46</xdr:col>
      <xdr:colOff>38100</xdr:colOff>
      <xdr:row>62</xdr:row>
      <xdr:rowOff>112513</xdr:rowOff>
    </xdr:to>
    <xdr:sp macro="" textlink="">
      <xdr:nvSpPr>
        <xdr:cNvPr id="249" name="楕円 248">
          <a:extLst>
            <a:ext uri="{FF2B5EF4-FFF2-40B4-BE49-F238E27FC236}">
              <a16:creationId xmlns:a16="http://schemas.microsoft.com/office/drawing/2014/main" id="{F376C9E7-2611-453D-868D-1E6B03D1429F}"/>
            </a:ext>
          </a:extLst>
        </xdr:cNvPr>
        <xdr:cNvSpPr/>
      </xdr:nvSpPr>
      <xdr:spPr>
        <a:xfrm>
          <a:off x="7846060" y="1064271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49491</xdr:rowOff>
    </xdr:from>
    <xdr:to>
      <xdr:col>50</xdr:col>
      <xdr:colOff>114300</xdr:colOff>
      <xdr:row>62</xdr:row>
      <xdr:rowOff>61713</xdr:rowOff>
    </xdr:to>
    <xdr:cxnSp macro="">
      <xdr:nvCxnSpPr>
        <xdr:cNvPr id="250" name="直線コネクタ 249">
          <a:extLst>
            <a:ext uri="{FF2B5EF4-FFF2-40B4-BE49-F238E27FC236}">
              <a16:creationId xmlns:a16="http://schemas.microsoft.com/office/drawing/2014/main" id="{50CF35C6-5E2A-49DD-8521-569379A6D530}"/>
            </a:ext>
          </a:extLst>
        </xdr:cNvPr>
        <xdr:cNvCxnSpPr/>
      </xdr:nvCxnSpPr>
      <xdr:spPr>
        <a:xfrm flipV="1">
          <a:off x="7889240" y="10681296"/>
          <a:ext cx="797560" cy="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14201</xdr:rowOff>
    </xdr:from>
    <xdr:to>
      <xdr:col>41</xdr:col>
      <xdr:colOff>101600</xdr:colOff>
      <xdr:row>62</xdr:row>
      <xdr:rowOff>115801</xdr:rowOff>
    </xdr:to>
    <xdr:sp macro="" textlink="">
      <xdr:nvSpPr>
        <xdr:cNvPr id="251" name="楕円 250">
          <a:extLst>
            <a:ext uri="{FF2B5EF4-FFF2-40B4-BE49-F238E27FC236}">
              <a16:creationId xmlns:a16="http://schemas.microsoft.com/office/drawing/2014/main" id="{1F6F00F2-F24B-4307-BF0A-67F24AE9F820}"/>
            </a:ext>
          </a:extLst>
        </xdr:cNvPr>
        <xdr:cNvSpPr/>
      </xdr:nvSpPr>
      <xdr:spPr>
        <a:xfrm>
          <a:off x="7029450" y="106479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61713</xdr:rowOff>
    </xdr:from>
    <xdr:to>
      <xdr:col>45</xdr:col>
      <xdr:colOff>177800</xdr:colOff>
      <xdr:row>62</xdr:row>
      <xdr:rowOff>65001</xdr:rowOff>
    </xdr:to>
    <xdr:cxnSp macro="">
      <xdr:nvCxnSpPr>
        <xdr:cNvPr id="252" name="直線コネクタ 251">
          <a:extLst>
            <a:ext uri="{FF2B5EF4-FFF2-40B4-BE49-F238E27FC236}">
              <a16:creationId xmlns:a16="http://schemas.microsoft.com/office/drawing/2014/main" id="{81403D58-6BF9-4079-808C-C7FE875A4D4A}"/>
            </a:ext>
          </a:extLst>
        </xdr:cNvPr>
        <xdr:cNvCxnSpPr/>
      </xdr:nvCxnSpPr>
      <xdr:spPr>
        <a:xfrm flipV="1">
          <a:off x="7084060" y="10687803"/>
          <a:ext cx="805180" cy="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21008</xdr:rowOff>
    </xdr:from>
    <xdr:to>
      <xdr:col>36</xdr:col>
      <xdr:colOff>165100</xdr:colOff>
      <xdr:row>62</xdr:row>
      <xdr:rowOff>122608</xdr:rowOff>
    </xdr:to>
    <xdr:sp macro="" textlink="">
      <xdr:nvSpPr>
        <xdr:cNvPr id="253" name="楕円 252">
          <a:extLst>
            <a:ext uri="{FF2B5EF4-FFF2-40B4-BE49-F238E27FC236}">
              <a16:creationId xmlns:a16="http://schemas.microsoft.com/office/drawing/2014/main" id="{13685A9C-8A0A-43D9-A936-208787ABA8E8}"/>
            </a:ext>
          </a:extLst>
        </xdr:cNvPr>
        <xdr:cNvSpPr/>
      </xdr:nvSpPr>
      <xdr:spPr>
        <a:xfrm>
          <a:off x="6231890" y="1064709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65001</xdr:rowOff>
    </xdr:from>
    <xdr:to>
      <xdr:col>41</xdr:col>
      <xdr:colOff>50800</xdr:colOff>
      <xdr:row>62</xdr:row>
      <xdr:rowOff>71808</xdr:rowOff>
    </xdr:to>
    <xdr:cxnSp macro="">
      <xdr:nvCxnSpPr>
        <xdr:cNvPr id="254" name="直線コネクタ 253">
          <a:extLst>
            <a:ext uri="{FF2B5EF4-FFF2-40B4-BE49-F238E27FC236}">
              <a16:creationId xmlns:a16="http://schemas.microsoft.com/office/drawing/2014/main" id="{ADAB7939-395A-4805-90F4-07FBB3A19B0E}"/>
            </a:ext>
          </a:extLst>
        </xdr:cNvPr>
        <xdr:cNvCxnSpPr/>
      </xdr:nvCxnSpPr>
      <xdr:spPr>
        <a:xfrm flipV="1">
          <a:off x="6286500" y="10692996"/>
          <a:ext cx="797560" cy="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C859916A-9395-4744-94FC-6566E4A9BFEC}"/>
            </a:ext>
          </a:extLst>
        </xdr:cNvPr>
        <xdr:cNvSpPr txBox="1"/>
      </xdr:nvSpPr>
      <xdr:spPr>
        <a:xfrm>
          <a:off x="8401265" y="10737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93B9CA5C-0887-4295-A40B-265CA5B144BF}"/>
            </a:ext>
          </a:extLst>
        </xdr:cNvPr>
        <xdr:cNvSpPr txBox="1"/>
      </xdr:nvSpPr>
      <xdr:spPr>
        <a:xfrm>
          <a:off x="7610690" y="10752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50C6D785-1E54-4BE4-96A8-5C840C238B5B}"/>
            </a:ext>
          </a:extLst>
        </xdr:cNvPr>
        <xdr:cNvSpPr txBox="1"/>
      </xdr:nvSpPr>
      <xdr:spPr>
        <a:xfrm>
          <a:off x="682265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23338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B426EBCF-C798-4D5D-84B5-BA3AEDF8B9D0}"/>
            </a:ext>
          </a:extLst>
        </xdr:cNvPr>
        <xdr:cNvSpPr txBox="1"/>
      </xdr:nvSpPr>
      <xdr:spPr>
        <a:xfrm>
          <a:off x="6007950" y="10306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116818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BE077666-B1FF-4769-929A-A1B19F3B91B4}"/>
            </a:ext>
          </a:extLst>
        </xdr:cNvPr>
        <xdr:cNvSpPr txBox="1"/>
      </xdr:nvSpPr>
      <xdr:spPr>
        <a:xfrm>
          <a:off x="8401265" y="1040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129040</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680B14AA-02C7-4051-ACCE-7D791752CE39}"/>
            </a:ext>
          </a:extLst>
        </xdr:cNvPr>
        <xdr:cNvSpPr txBox="1"/>
      </xdr:nvSpPr>
      <xdr:spPr>
        <a:xfrm>
          <a:off x="7610690" y="1041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132328</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AF0646DE-FA84-46FA-ADAF-C0DF7A781BBD}"/>
            </a:ext>
          </a:extLst>
        </xdr:cNvPr>
        <xdr:cNvSpPr txBox="1"/>
      </xdr:nvSpPr>
      <xdr:spPr>
        <a:xfrm>
          <a:off x="6822655" y="1042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113735</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BB8EE2B7-DB4D-4D81-BC1B-27962462C608}"/>
            </a:ext>
          </a:extLst>
        </xdr:cNvPr>
        <xdr:cNvSpPr txBox="1"/>
      </xdr:nvSpPr>
      <xdr:spPr>
        <a:xfrm>
          <a:off x="6007950" y="107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E320C57-7A36-4681-9419-77719B68FDE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F564E7D-9D3B-44AE-A969-73C658BBF22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EBF2F0D-CBCB-4F66-B1E4-7CDFC8FC6A5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D289831-D187-4202-9A6A-36A041FC648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DE0DDB0-C87C-454D-A589-8C41AAE2824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B68C8014-F45C-4F85-A35C-EBD73A57D8DB}"/>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51FC854-D961-42F7-93A5-42D6F0BF83F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DC7D66D-93B4-4750-AFD1-DA793FFEBD3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FD14549-9F7E-490F-9974-687927D49FA7}"/>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7D8DDCB2-74F4-41DB-BD8C-4494EA741E1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E26F9B5-DFA5-4825-9F64-2EDE332D91B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9A0F4F68-FA76-4DDE-8EE5-90CB9E9F653B}"/>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BAF2ABBC-4B68-4A5F-87D0-649E3535E3FD}"/>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573C875-498B-4606-A0B1-E0FA46619789}"/>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E562F341-F42E-43FB-83BD-68CA334464A7}"/>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2B5973C1-D3B5-467B-A376-AA6CE546AD1B}"/>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606ACCBF-3D98-43C5-A737-09B04B40459F}"/>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DBA40A21-F2D1-4A11-831C-830B0023D8F7}"/>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3A4A9C9E-DD97-4A5B-AAAF-24A7A08B131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50C83F7A-5B2C-4583-9448-4AB3BA1BC0AE}"/>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21AB0469-9C6B-4160-B031-D9495244CDCE}"/>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5A99D48-A0B5-48DB-8D03-D1839280541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C7F2C971-EE09-4E2D-B88B-F0219BF37B07}"/>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2D0859C-0EA5-49F8-96BF-CBAB2722B8D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179ABA2B-3F24-46C8-BB0F-44FB5EEA138D}"/>
            </a:ext>
          </a:extLst>
        </xdr:cNvPr>
        <xdr:cNvCxnSpPr/>
      </xdr:nvCxnSpPr>
      <xdr:spPr>
        <a:xfrm flipV="1">
          <a:off x="4173855" y="1353693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9E025A9B-B9D6-40E9-8466-D7DCFB2A0520}"/>
            </a:ext>
          </a:extLst>
        </xdr:cNvPr>
        <xdr:cNvSpPr txBox="1"/>
      </xdr:nvSpPr>
      <xdr:spPr>
        <a:xfrm>
          <a:off x="421259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98E942D6-374B-4263-AFA5-197BDC4AD6B2}"/>
            </a:ext>
          </a:extLst>
        </xdr:cNvPr>
        <xdr:cNvCxnSpPr/>
      </xdr:nvCxnSpPr>
      <xdr:spPr>
        <a:xfrm>
          <a:off x="4112260" y="1484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57545C9E-3DD1-4D2E-8965-03651E16DFA5}"/>
            </a:ext>
          </a:extLst>
        </xdr:cNvPr>
        <xdr:cNvSpPr txBox="1"/>
      </xdr:nvSpPr>
      <xdr:spPr>
        <a:xfrm>
          <a:off x="4212590" y="1330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ED36D58F-B005-4096-8477-ECD4C1A3B696}"/>
            </a:ext>
          </a:extLst>
        </xdr:cNvPr>
        <xdr:cNvCxnSpPr/>
      </xdr:nvCxnSpPr>
      <xdr:spPr>
        <a:xfrm>
          <a:off x="4112260" y="13536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F68D831-03A8-4BE3-ACA8-3F4BA8410A66}"/>
            </a:ext>
          </a:extLst>
        </xdr:cNvPr>
        <xdr:cNvSpPr txBox="1"/>
      </xdr:nvSpPr>
      <xdr:spPr>
        <a:xfrm>
          <a:off x="421259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C31B3FCE-24F4-4351-B443-A243B4AAF230}"/>
            </a:ext>
          </a:extLst>
        </xdr:cNvPr>
        <xdr:cNvSpPr/>
      </xdr:nvSpPr>
      <xdr:spPr>
        <a:xfrm>
          <a:off x="4131310" y="142881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453EEB0C-2464-4057-8BA1-A9ECD007785D}"/>
            </a:ext>
          </a:extLst>
        </xdr:cNvPr>
        <xdr:cNvSpPr/>
      </xdr:nvSpPr>
      <xdr:spPr>
        <a:xfrm>
          <a:off x="3388360" y="14269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6F6E8B12-A7ED-4E46-85F9-5399D34B68A3}"/>
            </a:ext>
          </a:extLst>
        </xdr:cNvPr>
        <xdr:cNvSpPr/>
      </xdr:nvSpPr>
      <xdr:spPr>
        <a:xfrm>
          <a:off x="2571750" y="14278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AA22ABD0-865E-4D01-B6BC-BDDE37C4A8CC}"/>
            </a:ext>
          </a:extLst>
        </xdr:cNvPr>
        <xdr:cNvSpPr/>
      </xdr:nvSpPr>
      <xdr:spPr>
        <a:xfrm>
          <a:off x="1774190" y="1425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97" name="フローチャート: 判断 296">
          <a:extLst>
            <a:ext uri="{FF2B5EF4-FFF2-40B4-BE49-F238E27FC236}">
              <a16:creationId xmlns:a16="http://schemas.microsoft.com/office/drawing/2014/main" id="{A9622C80-4F71-47AD-BE27-EA781D7D9B1A}"/>
            </a:ext>
          </a:extLst>
        </xdr:cNvPr>
        <xdr:cNvSpPr/>
      </xdr:nvSpPr>
      <xdr:spPr>
        <a:xfrm>
          <a:off x="988060" y="141986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6A0C431-924E-42C6-9285-56B7489482E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6B1E5E6-2508-43C1-8931-6D97286D057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8866F8E-9EB7-4650-BEEB-E53C2657D55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BBD0EEC-B26D-4F5C-99B7-C6C2CDA9F42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CAC6D8A-4754-4E01-BB10-E19A9249758B}"/>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137795</xdr:rowOff>
    </xdr:from>
    <xdr:to>
      <xdr:col>24</xdr:col>
      <xdr:colOff>114300</xdr:colOff>
      <xdr:row>86</xdr:row>
      <xdr:rowOff>67945</xdr:rowOff>
    </xdr:to>
    <xdr:sp macro="" textlink="">
      <xdr:nvSpPr>
        <xdr:cNvPr id="303" name="楕円 302">
          <a:extLst>
            <a:ext uri="{FF2B5EF4-FFF2-40B4-BE49-F238E27FC236}">
              <a16:creationId xmlns:a16="http://schemas.microsoft.com/office/drawing/2014/main" id="{7EA478B2-4C47-4BAA-9E24-C9ABCF91522E}"/>
            </a:ext>
          </a:extLst>
        </xdr:cNvPr>
        <xdr:cNvSpPr/>
      </xdr:nvSpPr>
      <xdr:spPr>
        <a:xfrm>
          <a:off x="4131310" y="147072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52722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FE72CCA6-F6D9-4A1B-9AEB-CD8C832DFB21}"/>
            </a:ext>
          </a:extLst>
        </xdr:cNvPr>
        <xdr:cNvSpPr txBox="1"/>
      </xdr:nvSpPr>
      <xdr:spPr>
        <a:xfrm>
          <a:off x="4212590" y="1462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107314</xdr:rowOff>
    </xdr:from>
    <xdr:to>
      <xdr:col>20</xdr:col>
      <xdr:colOff>38100</xdr:colOff>
      <xdr:row>86</xdr:row>
      <xdr:rowOff>37464</xdr:rowOff>
    </xdr:to>
    <xdr:sp macro="" textlink="">
      <xdr:nvSpPr>
        <xdr:cNvPr id="305" name="楕円 304">
          <a:extLst>
            <a:ext uri="{FF2B5EF4-FFF2-40B4-BE49-F238E27FC236}">
              <a16:creationId xmlns:a16="http://schemas.microsoft.com/office/drawing/2014/main" id="{D2D7DC9F-09DC-4248-B67D-78493C252D81}"/>
            </a:ext>
          </a:extLst>
        </xdr:cNvPr>
        <xdr:cNvSpPr/>
      </xdr:nvSpPr>
      <xdr:spPr>
        <a:xfrm>
          <a:off x="3388360" y="146786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158114</xdr:rowOff>
    </xdr:from>
    <xdr:to>
      <xdr:col>24</xdr:col>
      <xdr:colOff>63500</xdr:colOff>
      <xdr:row>86</xdr:row>
      <xdr:rowOff>17145</xdr:rowOff>
    </xdr:to>
    <xdr:cxnSp macro="">
      <xdr:nvCxnSpPr>
        <xdr:cNvPr id="306" name="直線コネクタ 305">
          <a:extLst>
            <a:ext uri="{FF2B5EF4-FFF2-40B4-BE49-F238E27FC236}">
              <a16:creationId xmlns:a16="http://schemas.microsoft.com/office/drawing/2014/main" id="{83717387-BFCF-402F-B8C4-1CBBF530CB68}"/>
            </a:ext>
          </a:extLst>
        </xdr:cNvPr>
        <xdr:cNvCxnSpPr/>
      </xdr:nvCxnSpPr>
      <xdr:spPr>
        <a:xfrm>
          <a:off x="3431540" y="14733269"/>
          <a:ext cx="74295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74930</xdr:rowOff>
    </xdr:from>
    <xdr:to>
      <xdr:col>15</xdr:col>
      <xdr:colOff>101600</xdr:colOff>
      <xdr:row>86</xdr:row>
      <xdr:rowOff>5080</xdr:rowOff>
    </xdr:to>
    <xdr:sp macro="" textlink="">
      <xdr:nvSpPr>
        <xdr:cNvPr id="307" name="楕円 306">
          <a:extLst>
            <a:ext uri="{FF2B5EF4-FFF2-40B4-BE49-F238E27FC236}">
              <a16:creationId xmlns:a16="http://schemas.microsoft.com/office/drawing/2014/main" id="{F379549D-7846-41A4-AB89-7C1E1BD28663}"/>
            </a:ext>
          </a:extLst>
        </xdr:cNvPr>
        <xdr:cNvSpPr/>
      </xdr:nvSpPr>
      <xdr:spPr>
        <a:xfrm>
          <a:off x="2571750" y="146481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125730</xdr:rowOff>
    </xdr:from>
    <xdr:to>
      <xdr:col>19</xdr:col>
      <xdr:colOff>177800</xdr:colOff>
      <xdr:row>85</xdr:row>
      <xdr:rowOff>158114</xdr:rowOff>
    </xdr:to>
    <xdr:cxnSp macro="">
      <xdr:nvCxnSpPr>
        <xdr:cNvPr id="308" name="直線コネクタ 307">
          <a:extLst>
            <a:ext uri="{FF2B5EF4-FFF2-40B4-BE49-F238E27FC236}">
              <a16:creationId xmlns:a16="http://schemas.microsoft.com/office/drawing/2014/main" id="{2A8FCABE-7D40-4422-BAB6-AD9D0CE96A2D}"/>
            </a:ext>
          </a:extLst>
        </xdr:cNvPr>
        <xdr:cNvCxnSpPr/>
      </xdr:nvCxnSpPr>
      <xdr:spPr>
        <a:xfrm>
          <a:off x="2626360" y="14702790"/>
          <a:ext cx="80518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40639</xdr:rowOff>
    </xdr:from>
    <xdr:to>
      <xdr:col>10</xdr:col>
      <xdr:colOff>165100</xdr:colOff>
      <xdr:row>85</xdr:row>
      <xdr:rowOff>142239</xdr:rowOff>
    </xdr:to>
    <xdr:sp macro="" textlink="">
      <xdr:nvSpPr>
        <xdr:cNvPr id="309" name="楕円 308">
          <a:extLst>
            <a:ext uri="{FF2B5EF4-FFF2-40B4-BE49-F238E27FC236}">
              <a16:creationId xmlns:a16="http://schemas.microsoft.com/office/drawing/2014/main" id="{F7C97CDD-9F39-4BA7-A9E3-FCAB59AD85AA}"/>
            </a:ext>
          </a:extLst>
        </xdr:cNvPr>
        <xdr:cNvSpPr/>
      </xdr:nvSpPr>
      <xdr:spPr>
        <a:xfrm>
          <a:off x="1774190" y="146138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91439</xdr:rowOff>
    </xdr:from>
    <xdr:to>
      <xdr:col>15</xdr:col>
      <xdr:colOff>50800</xdr:colOff>
      <xdr:row>85</xdr:row>
      <xdr:rowOff>125730</xdr:rowOff>
    </xdr:to>
    <xdr:cxnSp macro="">
      <xdr:nvCxnSpPr>
        <xdr:cNvPr id="310" name="直線コネクタ 309">
          <a:extLst>
            <a:ext uri="{FF2B5EF4-FFF2-40B4-BE49-F238E27FC236}">
              <a16:creationId xmlns:a16="http://schemas.microsoft.com/office/drawing/2014/main" id="{A7912727-2B15-4033-971E-3A09848E4DED}"/>
            </a:ext>
          </a:extLst>
        </xdr:cNvPr>
        <xdr:cNvCxnSpPr/>
      </xdr:nvCxnSpPr>
      <xdr:spPr>
        <a:xfrm>
          <a:off x="1828800" y="14668499"/>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10161</xdr:rowOff>
    </xdr:from>
    <xdr:to>
      <xdr:col>6</xdr:col>
      <xdr:colOff>38100</xdr:colOff>
      <xdr:row>85</xdr:row>
      <xdr:rowOff>111761</xdr:rowOff>
    </xdr:to>
    <xdr:sp macro="" textlink="">
      <xdr:nvSpPr>
        <xdr:cNvPr id="311" name="楕円 310">
          <a:extLst>
            <a:ext uri="{FF2B5EF4-FFF2-40B4-BE49-F238E27FC236}">
              <a16:creationId xmlns:a16="http://schemas.microsoft.com/office/drawing/2014/main" id="{C1FEFCAB-B7E0-4B0B-8E37-6F521A23CED0}"/>
            </a:ext>
          </a:extLst>
        </xdr:cNvPr>
        <xdr:cNvSpPr/>
      </xdr:nvSpPr>
      <xdr:spPr>
        <a:xfrm>
          <a:off x="988060" y="145853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60961</xdr:rowOff>
    </xdr:from>
    <xdr:to>
      <xdr:col>10</xdr:col>
      <xdr:colOff>114300</xdr:colOff>
      <xdr:row>85</xdr:row>
      <xdr:rowOff>91439</xdr:rowOff>
    </xdr:to>
    <xdr:cxnSp macro="">
      <xdr:nvCxnSpPr>
        <xdr:cNvPr id="312" name="直線コネクタ 311">
          <a:extLst>
            <a:ext uri="{FF2B5EF4-FFF2-40B4-BE49-F238E27FC236}">
              <a16:creationId xmlns:a16="http://schemas.microsoft.com/office/drawing/2014/main" id="{707DBCE2-3648-4022-83E1-B4370F903CD1}"/>
            </a:ext>
          </a:extLst>
        </xdr:cNvPr>
        <xdr:cNvCxnSpPr/>
      </xdr:nvCxnSpPr>
      <xdr:spPr>
        <a:xfrm>
          <a:off x="1031240" y="14630401"/>
          <a:ext cx="797560" cy="3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F391E960-A647-4610-B645-0D840895C971}"/>
            </a:ext>
          </a:extLst>
        </xdr:cNvPr>
        <xdr:cNvSpPr txBox="1"/>
      </xdr:nvSpPr>
      <xdr:spPr>
        <a:xfrm>
          <a:off x="3239144" y="14046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44C104D5-78FF-4F48-B101-93C30A5A4180}"/>
            </a:ext>
          </a:extLst>
        </xdr:cNvPr>
        <xdr:cNvSpPr txBox="1"/>
      </xdr:nvSpPr>
      <xdr:spPr>
        <a:xfrm>
          <a:off x="2439044" y="1405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F8F7F438-F657-4D77-90E5-FA7DC6D4AF8A}"/>
            </a:ext>
          </a:extLst>
        </xdr:cNvPr>
        <xdr:cNvSpPr txBox="1"/>
      </xdr:nvSpPr>
      <xdr:spPr>
        <a:xfrm>
          <a:off x="1641484" y="1401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6" name="n_4aveValue【公営住宅】&#10;有形固定資産減価償却率">
          <a:extLst>
            <a:ext uri="{FF2B5EF4-FFF2-40B4-BE49-F238E27FC236}">
              <a16:creationId xmlns:a16="http://schemas.microsoft.com/office/drawing/2014/main" id="{A4255616-3610-42B3-B74A-3DABD2ADE935}"/>
            </a:ext>
          </a:extLst>
        </xdr:cNvPr>
        <xdr:cNvSpPr txBox="1"/>
      </xdr:nvSpPr>
      <xdr:spPr>
        <a:xfrm>
          <a:off x="855354" y="1397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28591</xdr:rowOff>
    </xdr:from>
    <xdr:ext cx="405111" cy="259045"/>
    <xdr:sp macro="" textlink="">
      <xdr:nvSpPr>
        <xdr:cNvPr id="317" name="n_1mainValue【公営住宅】&#10;有形固定資産減価償却率">
          <a:extLst>
            <a:ext uri="{FF2B5EF4-FFF2-40B4-BE49-F238E27FC236}">
              <a16:creationId xmlns:a16="http://schemas.microsoft.com/office/drawing/2014/main" id="{3E3459F0-0122-45FE-B2F9-7F91BF6DD8E3}"/>
            </a:ext>
          </a:extLst>
        </xdr:cNvPr>
        <xdr:cNvSpPr txBox="1"/>
      </xdr:nvSpPr>
      <xdr:spPr>
        <a:xfrm>
          <a:off x="3239144" y="14771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167657</xdr:rowOff>
    </xdr:from>
    <xdr:ext cx="405111" cy="259045"/>
    <xdr:sp macro="" textlink="">
      <xdr:nvSpPr>
        <xdr:cNvPr id="318" name="n_2mainValue【公営住宅】&#10;有形固定資産減価償却率">
          <a:extLst>
            <a:ext uri="{FF2B5EF4-FFF2-40B4-BE49-F238E27FC236}">
              <a16:creationId xmlns:a16="http://schemas.microsoft.com/office/drawing/2014/main" id="{2BDBBF43-06CA-4858-8A7D-533CB9C2E925}"/>
            </a:ext>
          </a:extLst>
        </xdr:cNvPr>
        <xdr:cNvSpPr txBox="1"/>
      </xdr:nvSpPr>
      <xdr:spPr>
        <a:xfrm>
          <a:off x="2439044" y="1474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133366</xdr:rowOff>
    </xdr:from>
    <xdr:ext cx="405111" cy="259045"/>
    <xdr:sp macro="" textlink="">
      <xdr:nvSpPr>
        <xdr:cNvPr id="319" name="n_3mainValue【公営住宅】&#10;有形固定資産減価償却率">
          <a:extLst>
            <a:ext uri="{FF2B5EF4-FFF2-40B4-BE49-F238E27FC236}">
              <a16:creationId xmlns:a16="http://schemas.microsoft.com/office/drawing/2014/main" id="{39E1AB60-F034-40BF-A7F3-A9CD7452ED79}"/>
            </a:ext>
          </a:extLst>
        </xdr:cNvPr>
        <xdr:cNvSpPr txBox="1"/>
      </xdr:nvSpPr>
      <xdr:spPr>
        <a:xfrm>
          <a:off x="1641484" y="1470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102888</xdr:rowOff>
    </xdr:from>
    <xdr:ext cx="405111" cy="259045"/>
    <xdr:sp macro="" textlink="">
      <xdr:nvSpPr>
        <xdr:cNvPr id="320" name="n_4mainValue【公営住宅】&#10;有形固定資産減価償却率">
          <a:extLst>
            <a:ext uri="{FF2B5EF4-FFF2-40B4-BE49-F238E27FC236}">
              <a16:creationId xmlns:a16="http://schemas.microsoft.com/office/drawing/2014/main" id="{5A3837A0-C87E-4318-B792-D2DA6830DCD8}"/>
            </a:ext>
          </a:extLst>
        </xdr:cNvPr>
        <xdr:cNvSpPr txBox="1"/>
      </xdr:nvSpPr>
      <xdr:spPr>
        <a:xfrm>
          <a:off x="855354" y="14674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EC1576C-1214-4EAA-9450-B18D89E7BB1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E5C1464-5FA6-43CB-B252-C08D119EB11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7AED5D2-E11D-4366-AADF-1618DB4E833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B30A1E2-0F2E-4CEC-8F11-915DDD40B35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2500E19-A96E-463D-8441-F22F5F4CA3D4}"/>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B1BA440-CD5F-4599-A849-0750BC91A9C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ACE9BD3-25D4-4C53-8FC3-EA52979FE1D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BED6C6B-0DDB-47C2-8C60-86AD16479F7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74C26CD-3A3E-4CF5-99E7-25A9887A5C3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C772C02-B113-4F36-B0A9-1DC49CC95C9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8E87B0E3-EF30-42B5-84A4-D3B79DD0E0AA}"/>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8CB2D57C-6E78-413F-B629-5F226CE7ACAF}"/>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71FFCC3-9747-4474-AA17-A54BFCD58D65}"/>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F913F5E5-3DBA-488A-BDD4-C698979450A1}"/>
            </a:ext>
          </a:extLst>
        </xdr:cNvPr>
        <xdr:cNvSpPr txBox="1"/>
      </xdr:nvSpPr>
      <xdr:spPr>
        <a:xfrm>
          <a:off x="5485961" y="1433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367EC1A-55EE-4D5E-900C-33456E86DE67}"/>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04B204C0-65DA-41E9-B550-C0536FCE12FB}"/>
            </a:ext>
          </a:extLst>
        </xdr:cNvPr>
        <xdr:cNvSpPr txBox="1"/>
      </xdr:nvSpPr>
      <xdr:spPr>
        <a:xfrm>
          <a:off x="5485961" y="1395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E6F33A3-804C-4132-8940-A0E9E1E5D1C0}"/>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33E983E3-33BB-440F-A028-15E801CEA3A9}"/>
            </a:ext>
          </a:extLst>
        </xdr:cNvPr>
        <xdr:cNvSpPr txBox="1"/>
      </xdr:nvSpPr>
      <xdr:spPr>
        <a:xfrm>
          <a:off x="5485961" y="1357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9FA82708-8363-40C5-8F40-4FA64FC1C1E2}"/>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3E47B53B-9033-45B9-85A2-7248B7BB11CB}"/>
            </a:ext>
          </a:extLst>
        </xdr:cNvPr>
        <xdr:cNvSpPr txBox="1"/>
      </xdr:nvSpPr>
      <xdr:spPr>
        <a:xfrm>
          <a:off x="5485961" y="1319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B8D7C1D-7DF7-4809-9EB6-61AEAB30FFA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9170F45F-9D99-43CC-BC5A-FCF98F71BCB6}"/>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816E0CC-80B5-4B78-AA60-46E5E52ECF0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AFF57A5C-7BDC-48BE-887F-D81217C4E6A6}"/>
            </a:ext>
          </a:extLst>
        </xdr:cNvPr>
        <xdr:cNvCxnSpPr/>
      </xdr:nvCxnSpPr>
      <xdr:spPr>
        <a:xfrm flipV="1">
          <a:off x="9429115" y="13269810"/>
          <a:ext cx="0" cy="1587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2ADBD280-D712-4AD9-B1DD-508614B82119}"/>
            </a:ext>
          </a:extLst>
        </xdr:cNvPr>
        <xdr:cNvSpPr txBox="1"/>
      </xdr:nvSpPr>
      <xdr:spPr>
        <a:xfrm>
          <a:off x="946785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0B900F0E-1AB1-4F7F-BF6D-59C3C299FE22}"/>
            </a:ext>
          </a:extLst>
        </xdr:cNvPr>
        <xdr:cNvCxnSpPr/>
      </xdr:nvCxnSpPr>
      <xdr:spPr>
        <a:xfrm>
          <a:off x="9356090" y="148568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FEDD9D4A-5035-49D4-827F-34B70132AE09}"/>
            </a:ext>
          </a:extLst>
        </xdr:cNvPr>
        <xdr:cNvSpPr txBox="1"/>
      </xdr:nvSpPr>
      <xdr:spPr>
        <a:xfrm>
          <a:off x="9467850" y="1305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D78C27BE-708D-4E94-B3C4-56517942A018}"/>
            </a:ext>
          </a:extLst>
        </xdr:cNvPr>
        <xdr:cNvCxnSpPr/>
      </xdr:nvCxnSpPr>
      <xdr:spPr>
        <a:xfrm>
          <a:off x="9356090" y="132698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53EACBB4-F740-470D-9A2A-7FBE037C7D1F}"/>
            </a:ext>
          </a:extLst>
        </xdr:cNvPr>
        <xdr:cNvSpPr txBox="1"/>
      </xdr:nvSpPr>
      <xdr:spPr>
        <a:xfrm>
          <a:off x="9467850" y="14583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305828EF-23A4-48F4-BC77-AD95AD96F1EB}"/>
            </a:ext>
          </a:extLst>
        </xdr:cNvPr>
        <xdr:cNvSpPr/>
      </xdr:nvSpPr>
      <xdr:spPr>
        <a:xfrm>
          <a:off x="9394190" y="14732153"/>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F2125B6A-B728-45FA-A4EC-6F2FC7909730}"/>
            </a:ext>
          </a:extLst>
        </xdr:cNvPr>
        <xdr:cNvSpPr/>
      </xdr:nvSpPr>
      <xdr:spPr>
        <a:xfrm>
          <a:off x="8632190" y="1473363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063A6366-EEBE-4D21-AF13-6DF710A73F82}"/>
            </a:ext>
          </a:extLst>
        </xdr:cNvPr>
        <xdr:cNvSpPr/>
      </xdr:nvSpPr>
      <xdr:spPr>
        <a:xfrm>
          <a:off x="7846060" y="1473649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21F86164-C817-41B9-97E4-1B1E845AC80A}"/>
            </a:ext>
          </a:extLst>
        </xdr:cNvPr>
        <xdr:cNvSpPr/>
      </xdr:nvSpPr>
      <xdr:spPr>
        <a:xfrm>
          <a:off x="7029450" y="147350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16218</xdr:rowOff>
    </xdr:from>
    <xdr:to>
      <xdr:col>36</xdr:col>
      <xdr:colOff>165100</xdr:colOff>
      <xdr:row>86</xdr:row>
      <xdr:rowOff>117818</xdr:rowOff>
    </xdr:to>
    <xdr:sp macro="" textlink="">
      <xdr:nvSpPr>
        <xdr:cNvPr id="354" name="フローチャート: 判断 353">
          <a:extLst>
            <a:ext uri="{FF2B5EF4-FFF2-40B4-BE49-F238E27FC236}">
              <a16:creationId xmlns:a16="http://schemas.microsoft.com/office/drawing/2014/main" id="{C7F2B46F-A3CA-4760-9067-40882627D702}"/>
            </a:ext>
          </a:extLst>
        </xdr:cNvPr>
        <xdr:cNvSpPr/>
      </xdr:nvSpPr>
      <xdr:spPr>
        <a:xfrm>
          <a:off x="6231890" y="1476472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D951C0C-3FB0-4823-A51E-CCD2A317308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77FFD83-4EF4-4B10-ADF5-1D4FED5EB65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A421229-4D40-4DC0-ACDA-76179796F99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DFA67D-FAD9-4750-BB88-4C8EA7DEF36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F4F3715-2CBB-4B02-9448-A78AB42DEBE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56490</xdr:rowOff>
    </xdr:from>
    <xdr:to>
      <xdr:col>55</xdr:col>
      <xdr:colOff>50800</xdr:colOff>
      <xdr:row>86</xdr:row>
      <xdr:rowOff>158090</xdr:rowOff>
    </xdr:to>
    <xdr:sp macro="" textlink="">
      <xdr:nvSpPr>
        <xdr:cNvPr id="360" name="楕円 359">
          <a:extLst>
            <a:ext uri="{FF2B5EF4-FFF2-40B4-BE49-F238E27FC236}">
              <a16:creationId xmlns:a16="http://schemas.microsoft.com/office/drawing/2014/main" id="{1B76B54D-A1CD-41BB-BC35-E41EADCBF073}"/>
            </a:ext>
          </a:extLst>
        </xdr:cNvPr>
        <xdr:cNvSpPr/>
      </xdr:nvSpPr>
      <xdr:spPr>
        <a:xfrm>
          <a:off x="9394190" y="1480500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142867</xdr:rowOff>
    </xdr:from>
    <xdr:ext cx="469744" cy="259045"/>
    <xdr:sp macro="" textlink="">
      <xdr:nvSpPr>
        <xdr:cNvPr id="361" name="【公営住宅】&#10;一人当たり面積該当値テキスト">
          <a:extLst>
            <a:ext uri="{FF2B5EF4-FFF2-40B4-BE49-F238E27FC236}">
              <a16:creationId xmlns:a16="http://schemas.microsoft.com/office/drawing/2014/main" id="{347DC01D-51A9-4A93-BA9A-CE9D8B15D3CE}"/>
            </a:ext>
          </a:extLst>
        </xdr:cNvPr>
        <xdr:cNvSpPr txBox="1"/>
      </xdr:nvSpPr>
      <xdr:spPr>
        <a:xfrm>
          <a:off x="9467850" y="147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56490</xdr:rowOff>
    </xdr:from>
    <xdr:to>
      <xdr:col>50</xdr:col>
      <xdr:colOff>165100</xdr:colOff>
      <xdr:row>86</xdr:row>
      <xdr:rowOff>158090</xdr:rowOff>
    </xdr:to>
    <xdr:sp macro="" textlink="">
      <xdr:nvSpPr>
        <xdr:cNvPr id="362" name="楕円 361">
          <a:extLst>
            <a:ext uri="{FF2B5EF4-FFF2-40B4-BE49-F238E27FC236}">
              <a16:creationId xmlns:a16="http://schemas.microsoft.com/office/drawing/2014/main" id="{7E0292C7-12D0-4251-BE7A-161A0459CF7E}"/>
            </a:ext>
          </a:extLst>
        </xdr:cNvPr>
        <xdr:cNvSpPr/>
      </xdr:nvSpPr>
      <xdr:spPr>
        <a:xfrm>
          <a:off x="8632190" y="1480500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107290</xdr:rowOff>
    </xdr:from>
    <xdr:to>
      <xdr:col>55</xdr:col>
      <xdr:colOff>0</xdr:colOff>
      <xdr:row>86</xdr:row>
      <xdr:rowOff>107290</xdr:rowOff>
    </xdr:to>
    <xdr:cxnSp macro="">
      <xdr:nvCxnSpPr>
        <xdr:cNvPr id="363" name="直線コネクタ 362">
          <a:extLst>
            <a:ext uri="{FF2B5EF4-FFF2-40B4-BE49-F238E27FC236}">
              <a16:creationId xmlns:a16="http://schemas.microsoft.com/office/drawing/2014/main" id="{A128E56D-33D1-4487-B166-1D21AABC0F76}"/>
            </a:ext>
          </a:extLst>
        </xdr:cNvPr>
        <xdr:cNvCxnSpPr/>
      </xdr:nvCxnSpPr>
      <xdr:spPr>
        <a:xfrm>
          <a:off x="8686800" y="1485008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56414</xdr:rowOff>
    </xdr:from>
    <xdr:to>
      <xdr:col>46</xdr:col>
      <xdr:colOff>38100</xdr:colOff>
      <xdr:row>86</xdr:row>
      <xdr:rowOff>158014</xdr:rowOff>
    </xdr:to>
    <xdr:sp macro="" textlink="">
      <xdr:nvSpPr>
        <xdr:cNvPr id="364" name="楕円 363">
          <a:extLst>
            <a:ext uri="{FF2B5EF4-FFF2-40B4-BE49-F238E27FC236}">
              <a16:creationId xmlns:a16="http://schemas.microsoft.com/office/drawing/2014/main" id="{74811B29-21E3-41EA-80C0-C5E306830D66}"/>
            </a:ext>
          </a:extLst>
        </xdr:cNvPr>
        <xdr:cNvSpPr/>
      </xdr:nvSpPr>
      <xdr:spPr>
        <a:xfrm>
          <a:off x="7846060" y="1480492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107214</xdr:rowOff>
    </xdr:from>
    <xdr:to>
      <xdr:col>50</xdr:col>
      <xdr:colOff>114300</xdr:colOff>
      <xdr:row>86</xdr:row>
      <xdr:rowOff>107290</xdr:rowOff>
    </xdr:to>
    <xdr:cxnSp macro="">
      <xdr:nvCxnSpPr>
        <xdr:cNvPr id="365" name="直線コネクタ 364">
          <a:extLst>
            <a:ext uri="{FF2B5EF4-FFF2-40B4-BE49-F238E27FC236}">
              <a16:creationId xmlns:a16="http://schemas.microsoft.com/office/drawing/2014/main" id="{86DDD3C3-FD3A-4726-A7E0-B7CB91A32BBF}"/>
            </a:ext>
          </a:extLst>
        </xdr:cNvPr>
        <xdr:cNvCxnSpPr/>
      </xdr:nvCxnSpPr>
      <xdr:spPr>
        <a:xfrm>
          <a:off x="7889240" y="14850009"/>
          <a:ext cx="79756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56490</xdr:rowOff>
    </xdr:from>
    <xdr:to>
      <xdr:col>41</xdr:col>
      <xdr:colOff>101600</xdr:colOff>
      <xdr:row>86</xdr:row>
      <xdr:rowOff>158090</xdr:rowOff>
    </xdr:to>
    <xdr:sp macro="" textlink="">
      <xdr:nvSpPr>
        <xdr:cNvPr id="366" name="楕円 365">
          <a:extLst>
            <a:ext uri="{FF2B5EF4-FFF2-40B4-BE49-F238E27FC236}">
              <a16:creationId xmlns:a16="http://schemas.microsoft.com/office/drawing/2014/main" id="{8778857C-BCB8-4160-BEA3-EEFF24BFBDD1}"/>
            </a:ext>
          </a:extLst>
        </xdr:cNvPr>
        <xdr:cNvSpPr/>
      </xdr:nvSpPr>
      <xdr:spPr>
        <a:xfrm>
          <a:off x="7029450" y="1480500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107214</xdr:rowOff>
    </xdr:from>
    <xdr:to>
      <xdr:col>45</xdr:col>
      <xdr:colOff>177800</xdr:colOff>
      <xdr:row>86</xdr:row>
      <xdr:rowOff>107290</xdr:rowOff>
    </xdr:to>
    <xdr:cxnSp macro="">
      <xdr:nvCxnSpPr>
        <xdr:cNvPr id="367" name="直線コネクタ 366">
          <a:extLst>
            <a:ext uri="{FF2B5EF4-FFF2-40B4-BE49-F238E27FC236}">
              <a16:creationId xmlns:a16="http://schemas.microsoft.com/office/drawing/2014/main" id="{BE935A9C-A48A-4476-AB3F-44F6817EDBA5}"/>
            </a:ext>
          </a:extLst>
        </xdr:cNvPr>
        <xdr:cNvCxnSpPr/>
      </xdr:nvCxnSpPr>
      <xdr:spPr>
        <a:xfrm flipV="1">
          <a:off x="7084060" y="14850009"/>
          <a:ext cx="80518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56451</xdr:rowOff>
    </xdr:from>
    <xdr:to>
      <xdr:col>36</xdr:col>
      <xdr:colOff>165100</xdr:colOff>
      <xdr:row>86</xdr:row>
      <xdr:rowOff>158051</xdr:rowOff>
    </xdr:to>
    <xdr:sp macro="" textlink="">
      <xdr:nvSpPr>
        <xdr:cNvPr id="368" name="楕円 367">
          <a:extLst>
            <a:ext uri="{FF2B5EF4-FFF2-40B4-BE49-F238E27FC236}">
              <a16:creationId xmlns:a16="http://schemas.microsoft.com/office/drawing/2014/main" id="{A9C5CC04-6C18-47A4-9BCA-E6351311D083}"/>
            </a:ext>
          </a:extLst>
        </xdr:cNvPr>
        <xdr:cNvSpPr/>
      </xdr:nvSpPr>
      <xdr:spPr>
        <a:xfrm>
          <a:off x="6231890" y="1480496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107251</xdr:rowOff>
    </xdr:from>
    <xdr:to>
      <xdr:col>41</xdr:col>
      <xdr:colOff>50800</xdr:colOff>
      <xdr:row>86</xdr:row>
      <xdr:rowOff>107290</xdr:rowOff>
    </xdr:to>
    <xdr:cxnSp macro="">
      <xdr:nvCxnSpPr>
        <xdr:cNvPr id="369" name="直線コネクタ 368">
          <a:extLst>
            <a:ext uri="{FF2B5EF4-FFF2-40B4-BE49-F238E27FC236}">
              <a16:creationId xmlns:a16="http://schemas.microsoft.com/office/drawing/2014/main" id="{A7D0BED7-29DB-413C-9B38-6BD397FFA747}"/>
            </a:ext>
          </a:extLst>
        </xdr:cNvPr>
        <xdr:cNvCxnSpPr/>
      </xdr:nvCxnSpPr>
      <xdr:spPr>
        <a:xfrm>
          <a:off x="6286500" y="14850046"/>
          <a:ext cx="79756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207CA27A-12C4-49C2-B403-89BE0A52FC7B}"/>
            </a:ext>
          </a:extLst>
        </xdr:cNvPr>
        <xdr:cNvSpPr txBox="1"/>
      </xdr:nvSpPr>
      <xdr:spPr>
        <a:xfrm>
          <a:off x="8454467" y="1450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7EEAA59E-9049-4E41-BBD2-ECD12A11121C}"/>
            </a:ext>
          </a:extLst>
        </xdr:cNvPr>
        <xdr:cNvSpPr txBox="1"/>
      </xdr:nvSpPr>
      <xdr:spPr>
        <a:xfrm>
          <a:off x="7673417" y="1450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7824348D-3395-4692-9B97-F9627FC8E8BE}"/>
            </a:ext>
          </a:extLst>
        </xdr:cNvPr>
        <xdr:cNvSpPr txBox="1"/>
      </xdr:nvSpPr>
      <xdr:spPr>
        <a:xfrm>
          <a:off x="6866332" y="1450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134345</xdr:rowOff>
    </xdr:from>
    <xdr:ext cx="469744" cy="259045"/>
    <xdr:sp macro="" textlink="">
      <xdr:nvSpPr>
        <xdr:cNvPr id="373" name="n_4aveValue【公営住宅】&#10;一人当たり面積">
          <a:extLst>
            <a:ext uri="{FF2B5EF4-FFF2-40B4-BE49-F238E27FC236}">
              <a16:creationId xmlns:a16="http://schemas.microsoft.com/office/drawing/2014/main" id="{9C9A4016-956C-4F37-BEE4-079D443297B4}"/>
            </a:ext>
          </a:extLst>
        </xdr:cNvPr>
        <xdr:cNvSpPr txBox="1"/>
      </xdr:nvSpPr>
      <xdr:spPr>
        <a:xfrm>
          <a:off x="6068772" y="1453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149217</xdr:rowOff>
    </xdr:from>
    <xdr:ext cx="469744" cy="259045"/>
    <xdr:sp macro="" textlink="">
      <xdr:nvSpPr>
        <xdr:cNvPr id="374" name="n_1mainValue【公営住宅】&#10;一人当たり面積">
          <a:extLst>
            <a:ext uri="{FF2B5EF4-FFF2-40B4-BE49-F238E27FC236}">
              <a16:creationId xmlns:a16="http://schemas.microsoft.com/office/drawing/2014/main" id="{1B5F095F-799B-4A86-A58E-5C670E40F1D4}"/>
            </a:ext>
          </a:extLst>
        </xdr:cNvPr>
        <xdr:cNvSpPr txBox="1"/>
      </xdr:nvSpPr>
      <xdr:spPr>
        <a:xfrm>
          <a:off x="8454467" y="1489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149141</xdr:rowOff>
    </xdr:from>
    <xdr:ext cx="469744" cy="259045"/>
    <xdr:sp macro="" textlink="">
      <xdr:nvSpPr>
        <xdr:cNvPr id="375" name="n_2mainValue【公営住宅】&#10;一人当たり面積">
          <a:extLst>
            <a:ext uri="{FF2B5EF4-FFF2-40B4-BE49-F238E27FC236}">
              <a16:creationId xmlns:a16="http://schemas.microsoft.com/office/drawing/2014/main" id="{DBA9AB44-AE1D-42BC-AE66-6AD009A265B8}"/>
            </a:ext>
          </a:extLst>
        </xdr:cNvPr>
        <xdr:cNvSpPr txBox="1"/>
      </xdr:nvSpPr>
      <xdr:spPr>
        <a:xfrm>
          <a:off x="7673417" y="1489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149217</xdr:rowOff>
    </xdr:from>
    <xdr:ext cx="469744" cy="259045"/>
    <xdr:sp macro="" textlink="">
      <xdr:nvSpPr>
        <xdr:cNvPr id="376" name="n_3mainValue【公営住宅】&#10;一人当たり面積">
          <a:extLst>
            <a:ext uri="{FF2B5EF4-FFF2-40B4-BE49-F238E27FC236}">
              <a16:creationId xmlns:a16="http://schemas.microsoft.com/office/drawing/2014/main" id="{C0D9844B-A191-4DCF-8368-9D329E7AA1B5}"/>
            </a:ext>
          </a:extLst>
        </xdr:cNvPr>
        <xdr:cNvSpPr txBox="1"/>
      </xdr:nvSpPr>
      <xdr:spPr>
        <a:xfrm>
          <a:off x="6866332" y="1489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149178</xdr:rowOff>
    </xdr:from>
    <xdr:ext cx="469744" cy="259045"/>
    <xdr:sp macro="" textlink="">
      <xdr:nvSpPr>
        <xdr:cNvPr id="377" name="n_4mainValue【公営住宅】&#10;一人当たり面積">
          <a:extLst>
            <a:ext uri="{FF2B5EF4-FFF2-40B4-BE49-F238E27FC236}">
              <a16:creationId xmlns:a16="http://schemas.microsoft.com/office/drawing/2014/main" id="{4354F327-9F75-45D7-8796-707EC8DEB5D8}"/>
            </a:ext>
          </a:extLst>
        </xdr:cNvPr>
        <xdr:cNvSpPr txBox="1"/>
      </xdr:nvSpPr>
      <xdr:spPr>
        <a:xfrm>
          <a:off x="6068772" y="1489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795532D-52A5-47E5-8B8B-5201A4A35AA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18DCEFCE-BFF3-4327-B7A2-1C8278E37ED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2DED4390-9EB0-4234-A9CB-6EE4ABE1936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40915FC-BD37-4476-BD6A-C124B1BEA20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5F8D0CE-43BF-4F66-97FB-52A1D5B3ADC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F8BEEB67-EB2C-4428-9D0F-7E6A4C17439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2048BB2-427F-42DC-96B9-15F3860E55D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7499095-18CD-4DDC-8AD7-41E0F7F6C27F}"/>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EF864B93-C945-4E5D-A13B-EDB11109D3F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709247C9-1CDD-440C-8DF1-BB0B22E04FD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2B07CEC9-6557-4FBC-BC4A-4097643000A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858AACDD-D40E-465D-BAED-E7B5A06B0CD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506BC1D6-92A6-495E-97EE-A6500636CAF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10BEDD65-F040-44A3-AB87-A399C3D3DC7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F8149CD-3270-4A47-9903-BDDCB15E234A}"/>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3062C4E-1623-4E76-A70B-86EF543E7205}"/>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D2667239-44EE-4201-BD31-7FFCE5B1192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868C9C33-059F-40E3-BA1F-50F6A81CF52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630A0843-23B9-49D7-9F99-CEC2A5B676B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D10BEF10-D619-451C-BB6A-E18EB6AADD5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FF8F91F-8A33-42D6-A79A-5831F8EDD12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D24E6AC5-8519-42F2-B355-6A79D23868E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ED81557-E68F-43DA-8360-8C02134F598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B4AFCD88-6A84-4D56-9635-AE85B2B0D344}"/>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57D5065A-0BF0-48F6-8FA2-F2D9524066E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93C1D188-39BA-4551-B7B2-B9D804E3BCF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C40E3C38-0430-4C7D-AAFE-3570F27919B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D4682BEF-4E43-4079-9788-4A68B3814BC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201FAF5D-E43F-42BA-BF8B-5718EE99BFB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03661CE3-9ED0-4D1C-B695-7A924D764C5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6E599F67-2307-4C0F-B27C-3F76912454C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874A7359-7FBD-44E8-A541-E50A7B9D0597}"/>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1E549AA9-E263-4EA5-85EA-6853AB19400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ECAAE4F9-BC76-4759-B8D2-D33DF1C91DF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93D9DBBE-739E-4F7A-92A6-E1A5CAB6BE2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C0F0570-3197-42CC-9337-904CD0CDD51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DB470768-3DAA-49FD-8037-32EB658A731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D433C8BD-411A-4103-9C4F-8C1F2AB44EA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60FBE04C-609D-443A-8646-FF62B92BBB0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99D50FF1-EB73-41E8-8ED6-A64CCC98F67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3CD75B1C-5A5E-4FA6-BDBD-2781DC6B45D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FA26F9CF-ED6D-4815-9F78-8226E38E43B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378C9F66-44F2-4D09-B20C-273973C29A1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8069437C-BB57-4660-9F5E-7526954A546D}"/>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B9BFE087-230D-4CFB-A211-87D382996E17}"/>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11B1BACC-9E2C-4801-8F1A-9E00F935F295}"/>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D80BFE55-06CA-4673-AB72-A959211C8F37}"/>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7C52A015-B758-4FC2-B655-B2C9D7AF376E}"/>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83C29CD6-5F28-4CCC-B081-F45B1047376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5E4E9FD9-D6D0-4AF0-BF87-2D965E1A8933}"/>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5D45179B-987E-48BE-A124-D204E281377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F1CE021C-F394-4758-A3BC-129F4CE09D0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85EF8662-154B-4D00-AB7D-D2D72413ECAA}"/>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77DF3D3B-2641-4D88-9DAE-4944900411B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BC9EDF4A-7F65-4644-92C6-7F2205D2B6F1}"/>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7A27D035-53D7-4A19-BA05-51E8A910940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434" name="直線コネクタ 433">
          <a:extLst>
            <a:ext uri="{FF2B5EF4-FFF2-40B4-BE49-F238E27FC236}">
              <a16:creationId xmlns:a16="http://schemas.microsoft.com/office/drawing/2014/main" id="{5B39404A-28BC-4823-8977-91C035F5F5F8}"/>
            </a:ext>
          </a:extLst>
        </xdr:cNvPr>
        <xdr:cNvCxnSpPr/>
      </xdr:nvCxnSpPr>
      <xdr:spPr>
        <a:xfrm flipV="1">
          <a:off x="14703424" y="969835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C448F256-017D-45BF-AA8F-AAB38E2AA3EC}"/>
            </a:ext>
          </a:extLst>
        </xdr:cNvPr>
        <xdr:cNvSpPr txBox="1"/>
      </xdr:nvSpPr>
      <xdr:spPr>
        <a:xfrm>
          <a:off x="14742160" y="1089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436" name="直線コネクタ 435">
          <a:extLst>
            <a:ext uri="{FF2B5EF4-FFF2-40B4-BE49-F238E27FC236}">
              <a16:creationId xmlns:a16="http://schemas.microsoft.com/office/drawing/2014/main" id="{217F478A-9431-4D7B-953C-7133F00F08E7}"/>
            </a:ext>
          </a:extLst>
        </xdr:cNvPr>
        <xdr:cNvCxnSpPr/>
      </xdr:nvCxnSpPr>
      <xdr:spPr>
        <a:xfrm>
          <a:off x="14611350" y="10898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ADAED2E2-B7FD-4BC2-8EED-B14AFC61D96D}"/>
            </a:ext>
          </a:extLst>
        </xdr:cNvPr>
        <xdr:cNvSpPr txBox="1"/>
      </xdr:nvSpPr>
      <xdr:spPr>
        <a:xfrm>
          <a:off x="14742160" y="947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438" name="直線コネクタ 437">
          <a:extLst>
            <a:ext uri="{FF2B5EF4-FFF2-40B4-BE49-F238E27FC236}">
              <a16:creationId xmlns:a16="http://schemas.microsoft.com/office/drawing/2014/main" id="{142700F9-D59C-4F85-B521-6F3EBA3C0C5D}"/>
            </a:ext>
          </a:extLst>
        </xdr:cNvPr>
        <xdr:cNvCxnSpPr/>
      </xdr:nvCxnSpPr>
      <xdr:spPr>
        <a:xfrm>
          <a:off x="14611350" y="9698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15BB2168-574D-487A-9280-81DC7AA1BF3D}"/>
            </a:ext>
          </a:extLst>
        </xdr:cNvPr>
        <xdr:cNvSpPr txBox="1"/>
      </xdr:nvSpPr>
      <xdr:spPr>
        <a:xfrm>
          <a:off x="1474216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440" name="フローチャート: 判断 439">
          <a:extLst>
            <a:ext uri="{FF2B5EF4-FFF2-40B4-BE49-F238E27FC236}">
              <a16:creationId xmlns:a16="http://schemas.microsoft.com/office/drawing/2014/main" id="{DD731F40-A8E8-4A40-AA88-A771B5DFCE69}"/>
            </a:ext>
          </a:extLst>
        </xdr:cNvPr>
        <xdr:cNvSpPr/>
      </xdr:nvSpPr>
      <xdr:spPr>
        <a:xfrm>
          <a:off x="14649450" y="102990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441" name="フローチャート: 判断 440">
          <a:extLst>
            <a:ext uri="{FF2B5EF4-FFF2-40B4-BE49-F238E27FC236}">
              <a16:creationId xmlns:a16="http://schemas.microsoft.com/office/drawing/2014/main" id="{F954FB59-555D-495B-9E20-151E65EF048F}"/>
            </a:ext>
          </a:extLst>
        </xdr:cNvPr>
        <xdr:cNvSpPr/>
      </xdr:nvSpPr>
      <xdr:spPr>
        <a:xfrm>
          <a:off x="13887450" y="10287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442" name="フローチャート: 判断 441">
          <a:extLst>
            <a:ext uri="{FF2B5EF4-FFF2-40B4-BE49-F238E27FC236}">
              <a16:creationId xmlns:a16="http://schemas.microsoft.com/office/drawing/2014/main" id="{092A3591-7881-4688-9A20-B4A2926470B5}"/>
            </a:ext>
          </a:extLst>
        </xdr:cNvPr>
        <xdr:cNvSpPr/>
      </xdr:nvSpPr>
      <xdr:spPr>
        <a:xfrm>
          <a:off x="13089890" y="102647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443" name="フローチャート: 判断 442">
          <a:extLst>
            <a:ext uri="{FF2B5EF4-FFF2-40B4-BE49-F238E27FC236}">
              <a16:creationId xmlns:a16="http://schemas.microsoft.com/office/drawing/2014/main" id="{6B5AAA72-71C8-47D3-A339-4E04E17301EF}"/>
            </a:ext>
          </a:extLst>
        </xdr:cNvPr>
        <xdr:cNvSpPr/>
      </xdr:nvSpPr>
      <xdr:spPr>
        <a:xfrm>
          <a:off x="12303760" y="1028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444" name="フローチャート: 判断 443">
          <a:extLst>
            <a:ext uri="{FF2B5EF4-FFF2-40B4-BE49-F238E27FC236}">
              <a16:creationId xmlns:a16="http://schemas.microsoft.com/office/drawing/2014/main" id="{7EF9E89E-2A4C-428B-B69D-A92E57CA128C}"/>
            </a:ext>
          </a:extLst>
        </xdr:cNvPr>
        <xdr:cNvSpPr/>
      </xdr:nvSpPr>
      <xdr:spPr>
        <a:xfrm>
          <a:off x="11487150" y="102781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1E3A620-C98A-4770-B436-F260F95842E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D9E9388-F7B7-4B68-946A-0FE28F3C914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CC572E4A-241C-4EFC-B3DD-583B11C8222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40BD8691-C86C-4103-B5A8-F68D9365432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6D0CE6D2-235D-4B18-B4CF-D78861A3BD9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124460</xdr:rowOff>
    </xdr:from>
    <xdr:to>
      <xdr:col>85</xdr:col>
      <xdr:colOff>177800</xdr:colOff>
      <xdr:row>61</xdr:row>
      <xdr:rowOff>54610</xdr:rowOff>
    </xdr:to>
    <xdr:sp macro="" textlink="">
      <xdr:nvSpPr>
        <xdr:cNvPr id="450" name="楕円 449">
          <a:extLst>
            <a:ext uri="{FF2B5EF4-FFF2-40B4-BE49-F238E27FC236}">
              <a16:creationId xmlns:a16="http://schemas.microsoft.com/office/drawing/2014/main" id="{BD94F40E-0479-45C3-ADA7-7FEA1DBF91C1}"/>
            </a:ext>
          </a:extLst>
        </xdr:cNvPr>
        <xdr:cNvSpPr/>
      </xdr:nvSpPr>
      <xdr:spPr>
        <a:xfrm>
          <a:off x="14649450" y="10413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102887</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FD8A472F-71B1-499E-BC4E-0D240B3AFA76}"/>
            </a:ext>
          </a:extLst>
        </xdr:cNvPr>
        <xdr:cNvSpPr txBox="1"/>
      </xdr:nvSpPr>
      <xdr:spPr>
        <a:xfrm>
          <a:off x="14742160"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88265</xdr:rowOff>
    </xdr:from>
    <xdr:to>
      <xdr:col>81</xdr:col>
      <xdr:colOff>101600</xdr:colOff>
      <xdr:row>61</xdr:row>
      <xdr:rowOff>18415</xdr:rowOff>
    </xdr:to>
    <xdr:sp macro="" textlink="">
      <xdr:nvSpPr>
        <xdr:cNvPr id="452" name="楕円 451">
          <a:extLst>
            <a:ext uri="{FF2B5EF4-FFF2-40B4-BE49-F238E27FC236}">
              <a16:creationId xmlns:a16="http://schemas.microsoft.com/office/drawing/2014/main" id="{08CAF3CF-5D89-4B11-B120-0AD41BB135D9}"/>
            </a:ext>
          </a:extLst>
        </xdr:cNvPr>
        <xdr:cNvSpPr/>
      </xdr:nvSpPr>
      <xdr:spPr>
        <a:xfrm>
          <a:off x="13887450" y="103790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139065</xdr:rowOff>
    </xdr:from>
    <xdr:to>
      <xdr:col>85</xdr:col>
      <xdr:colOff>127000</xdr:colOff>
      <xdr:row>61</xdr:row>
      <xdr:rowOff>3810</xdr:rowOff>
    </xdr:to>
    <xdr:cxnSp macro="">
      <xdr:nvCxnSpPr>
        <xdr:cNvPr id="453" name="直線コネクタ 452">
          <a:extLst>
            <a:ext uri="{FF2B5EF4-FFF2-40B4-BE49-F238E27FC236}">
              <a16:creationId xmlns:a16="http://schemas.microsoft.com/office/drawing/2014/main" id="{D0463EBA-CA1A-4141-9E5E-CC9F46C48DF8}"/>
            </a:ext>
          </a:extLst>
        </xdr:cNvPr>
        <xdr:cNvCxnSpPr/>
      </xdr:nvCxnSpPr>
      <xdr:spPr>
        <a:xfrm>
          <a:off x="13942060" y="10422255"/>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55880</xdr:rowOff>
    </xdr:from>
    <xdr:to>
      <xdr:col>76</xdr:col>
      <xdr:colOff>165100</xdr:colOff>
      <xdr:row>60</xdr:row>
      <xdr:rowOff>157480</xdr:rowOff>
    </xdr:to>
    <xdr:sp macro="" textlink="">
      <xdr:nvSpPr>
        <xdr:cNvPr id="454" name="楕円 453">
          <a:extLst>
            <a:ext uri="{FF2B5EF4-FFF2-40B4-BE49-F238E27FC236}">
              <a16:creationId xmlns:a16="http://schemas.microsoft.com/office/drawing/2014/main" id="{3033DAB7-F244-460B-95D1-5C82BD931482}"/>
            </a:ext>
          </a:extLst>
        </xdr:cNvPr>
        <xdr:cNvSpPr/>
      </xdr:nvSpPr>
      <xdr:spPr>
        <a:xfrm>
          <a:off x="13089890" y="103466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106680</xdr:rowOff>
    </xdr:from>
    <xdr:to>
      <xdr:col>81</xdr:col>
      <xdr:colOff>50800</xdr:colOff>
      <xdr:row>60</xdr:row>
      <xdr:rowOff>139065</xdr:rowOff>
    </xdr:to>
    <xdr:cxnSp macro="">
      <xdr:nvCxnSpPr>
        <xdr:cNvPr id="455" name="直線コネクタ 454">
          <a:extLst>
            <a:ext uri="{FF2B5EF4-FFF2-40B4-BE49-F238E27FC236}">
              <a16:creationId xmlns:a16="http://schemas.microsoft.com/office/drawing/2014/main" id="{E9E689E2-CE58-4719-9A75-03802DAB8866}"/>
            </a:ext>
          </a:extLst>
        </xdr:cNvPr>
        <xdr:cNvCxnSpPr/>
      </xdr:nvCxnSpPr>
      <xdr:spPr>
        <a:xfrm>
          <a:off x="13144500" y="1039177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15875</xdr:rowOff>
    </xdr:from>
    <xdr:to>
      <xdr:col>72</xdr:col>
      <xdr:colOff>38100</xdr:colOff>
      <xdr:row>60</xdr:row>
      <xdr:rowOff>117475</xdr:rowOff>
    </xdr:to>
    <xdr:sp macro="" textlink="">
      <xdr:nvSpPr>
        <xdr:cNvPr id="456" name="楕円 455">
          <a:extLst>
            <a:ext uri="{FF2B5EF4-FFF2-40B4-BE49-F238E27FC236}">
              <a16:creationId xmlns:a16="http://schemas.microsoft.com/office/drawing/2014/main" id="{95FBFD6E-CC1B-406B-888F-0384C448C9D7}"/>
            </a:ext>
          </a:extLst>
        </xdr:cNvPr>
        <xdr:cNvSpPr/>
      </xdr:nvSpPr>
      <xdr:spPr>
        <a:xfrm>
          <a:off x="12303760" y="10306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66675</xdr:rowOff>
    </xdr:from>
    <xdr:to>
      <xdr:col>76</xdr:col>
      <xdr:colOff>114300</xdr:colOff>
      <xdr:row>60</xdr:row>
      <xdr:rowOff>106680</xdr:rowOff>
    </xdr:to>
    <xdr:cxnSp macro="">
      <xdr:nvCxnSpPr>
        <xdr:cNvPr id="457" name="直線コネクタ 456">
          <a:extLst>
            <a:ext uri="{FF2B5EF4-FFF2-40B4-BE49-F238E27FC236}">
              <a16:creationId xmlns:a16="http://schemas.microsoft.com/office/drawing/2014/main" id="{221DF382-18B6-4DA4-9738-CAC537323DEC}"/>
            </a:ext>
          </a:extLst>
        </xdr:cNvPr>
        <xdr:cNvCxnSpPr/>
      </xdr:nvCxnSpPr>
      <xdr:spPr>
        <a:xfrm>
          <a:off x="12346940" y="1035177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154940</xdr:rowOff>
    </xdr:from>
    <xdr:to>
      <xdr:col>67</xdr:col>
      <xdr:colOff>101600</xdr:colOff>
      <xdr:row>60</xdr:row>
      <xdr:rowOff>85090</xdr:rowOff>
    </xdr:to>
    <xdr:sp macro="" textlink="">
      <xdr:nvSpPr>
        <xdr:cNvPr id="458" name="楕円 457">
          <a:extLst>
            <a:ext uri="{FF2B5EF4-FFF2-40B4-BE49-F238E27FC236}">
              <a16:creationId xmlns:a16="http://schemas.microsoft.com/office/drawing/2014/main" id="{EC1CC222-C5ED-4829-BB0C-E79865EA70CC}"/>
            </a:ext>
          </a:extLst>
        </xdr:cNvPr>
        <xdr:cNvSpPr/>
      </xdr:nvSpPr>
      <xdr:spPr>
        <a:xfrm>
          <a:off x="11487150" y="10270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34290</xdr:rowOff>
    </xdr:from>
    <xdr:to>
      <xdr:col>71</xdr:col>
      <xdr:colOff>177800</xdr:colOff>
      <xdr:row>60</xdr:row>
      <xdr:rowOff>66675</xdr:rowOff>
    </xdr:to>
    <xdr:cxnSp macro="">
      <xdr:nvCxnSpPr>
        <xdr:cNvPr id="459" name="直線コネクタ 458">
          <a:extLst>
            <a:ext uri="{FF2B5EF4-FFF2-40B4-BE49-F238E27FC236}">
              <a16:creationId xmlns:a16="http://schemas.microsoft.com/office/drawing/2014/main" id="{D398C75B-2D49-41C3-A546-F6A5F2BD6B38}"/>
            </a:ext>
          </a:extLst>
        </xdr:cNvPr>
        <xdr:cNvCxnSpPr/>
      </xdr:nvCxnSpPr>
      <xdr:spPr>
        <a:xfrm>
          <a:off x="11541760" y="1032129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460" name="n_1aveValue【学校施設】&#10;有形固定資産減価償却率">
          <a:extLst>
            <a:ext uri="{FF2B5EF4-FFF2-40B4-BE49-F238E27FC236}">
              <a16:creationId xmlns:a16="http://schemas.microsoft.com/office/drawing/2014/main" id="{2B3A7FF4-1A25-447A-8076-6ECA1FF79849}"/>
            </a:ext>
          </a:extLst>
        </xdr:cNvPr>
        <xdr:cNvSpPr txBox="1"/>
      </xdr:nvSpPr>
      <xdr:spPr>
        <a:xfrm>
          <a:off x="1373823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461" name="n_2aveValue【学校施設】&#10;有形固定資産減価償却率">
          <a:extLst>
            <a:ext uri="{FF2B5EF4-FFF2-40B4-BE49-F238E27FC236}">
              <a16:creationId xmlns:a16="http://schemas.microsoft.com/office/drawing/2014/main" id="{35429E0B-73DC-4784-99B6-8B3EF407AA5F}"/>
            </a:ext>
          </a:extLst>
        </xdr:cNvPr>
        <xdr:cNvSpPr txBox="1"/>
      </xdr:nvSpPr>
      <xdr:spPr>
        <a:xfrm>
          <a:off x="1295718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462" name="n_3aveValue【学校施設】&#10;有形固定資産減価償却率">
          <a:extLst>
            <a:ext uri="{FF2B5EF4-FFF2-40B4-BE49-F238E27FC236}">
              <a16:creationId xmlns:a16="http://schemas.microsoft.com/office/drawing/2014/main" id="{A8DCDF0B-A21D-4296-A60C-1C148866AB24}"/>
            </a:ext>
          </a:extLst>
        </xdr:cNvPr>
        <xdr:cNvSpPr txBox="1"/>
      </xdr:nvSpPr>
      <xdr:spPr>
        <a:xfrm>
          <a:off x="1217105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81932</xdr:rowOff>
    </xdr:from>
    <xdr:ext cx="405111" cy="259045"/>
    <xdr:sp macro="" textlink="">
      <xdr:nvSpPr>
        <xdr:cNvPr id="463" name="n_4aveValue【学校施設】&#10;有形固定資産減価償却率">
          <a:extLst>
            <a:ext uri="{FF2B5EF4-FFF2-40B4-BE49-F238E27FC236}">
              <a16:creationId xmlns:a16="http://schemas.microsoft.com/office/drawing/2014/main" id="{D57ADFB2-49D4-46FE-BBB8-E912BD38EEE6}"/>
            </a:ext>
          </a:extLst>
        </xdr:cNvPr>
        <xdr:cNvSpPr txBox="1"/>
      </xdr:nvSpPr>
      <xdr:spPr>
        <a:xfrm>
          <a:off x="113544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9542</xdr:rowOff>
    </xdr:from>
    <xdr:ext cx="405111" cy="259045"/>
    <xdr:sp macro="" textlink="">
      <xdr:nvSpPr>
        <xdr:cNvPr id="464" name="n_1mainValue【学校施設】&#10;有形固定資産減価償却率">
          <a:extLst>
            <a:ext uri="{FF2B5EF4-FFF2-40B4-BE49-F238E27FC236}">
              <a16:creationId xmlns:a16="http://schemas.microsoft.com/office/drawing/2014/main" id="{570D86A2-57E6-4CCE-811E-BEC33C933108}"/>
            </a:ext>
          </a:extLst>
        </xdr:cNvPr>
        <xdr:cNvSpPr txBox="1"/>
      </xdr:nvSpPr>
      <xdr:spPr>
        <a:xfrm>
          <a:off x="1373823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465" name="n_2mainValue【学校施設】&#10;有形固定資産減価償却率">
          <a:extLst>
            <a:ext uri="{FF2B5EF4-FFF2-40B4-BE49-F238E27FC236}">
              <a16:creationId xmlns:a16="http://schemas.microsoft.com/office/drawing/2014/main" id="{8A25E942-5572-4ABC-AC8E-6C9CDE0D01BC}"/>
            </a:ext>
          </a:extLst>
        </xdr:cNvPr>
        <xdr:cNvSpPr txBox="1"/>
      </xdr:nvSpPr>
      <xdr:spPr>
        <a:xfrm>
          <a:off x="1295718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108602</xdr:rowOff>
    </xdr:from>
    <xdr:ext cx="405111" cy="259045"/>
    <xdr:sp macro="" textlink="">
      <xdr:nvSpPr>
        <xdr:cNvPr id="466" name="n_3mainValue【学校施設】&#10;有形固定資産減価償却率">
          <a:extLst>
            <a:ext uri="{FF2B5EF4-FFF2-40B4-BE49-F238E27FC236}">
              <a16:creationId xmlns:a16="http://schemas.microsoft.com/office/drawing/2014/main" id="{E9422FCB-71E3-4500-B85B-6BDAAC922401}"/>
            </a:ext>
          </a:extLst>
        </xdr:cNvPr>
        <xdr:cNvSpPr txBox="1"/>
      </xdr:nvSpPr>
      <xdr:spPr>
        <a:xfrm>
          <a:off x="1217105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467" name="n_4mainValue【学校施設】&#10;有形固定資産減価償却率">
          <a:extLst>
            <a:ext uri="{FF2B5EF4-FFF2-40B4-BE49-F238E27FC236}">
              <a16:creationId xmlns:a16="http://schemas.microsoft.com/office/drawing/2014/main" id="{A5C8DC3D-F2D0-4BEB-8FB3-12287EB27AAC}"/>
            </a:ext>
          </a:extLst>
        </xdr:cNvPr>
        <xdr:cNvSpPr txBox="1"/>
      </xdr:nvSpPr>
      <xdr:spPr>
        <a:xfrm>
          <a:off x="113544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764A62A1-9E09-448F-9C8C-2E83A6B37C1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579D5A50-28AE-4205-8692-E8B6E1C7C655}"/>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CF1A469C-CB43-45BB-BF64-599019BECB5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CB8031EF-5818-48C7-8983-00FE32BFB5E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84559C6D-E60A-47AE-8A75-E94057E3857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E9AFD296-2203-47C4-A048-13C917682AC3}"/>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F6196851-8289-49FB-9296-9F1AC6FCE1B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4A24DC71-1B6D-4AA8-B64C-68CCDB20455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5BF9FDC5-C11A-40EE-9625-CD3EE8949C7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54B2E6F0-F457-4A40-A6A8-B0C24BD072B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6BAFAB05-FF18-45DC-8083-A8B768F5AB3F}"/>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EFC7934E-45D0-4D0D-8D6B-FD30913B7F21}"/>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500CB62B-8357-4109-A1F5-94ECB5EF7966}"/>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39E77A93-2A43-473F-9789-A0B64ED43B3A}"/>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528249E7-CC7D-41F3-A8C8-3EB358D1E812}"/>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DF07430E-C52C-4AB2-9CA7-10F5A29B3D38}"/>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4F27D5BC-F17C-46F8-A363-72C4214E80E7}"/>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61813C32-30D9-4BB9-8554-A60B1B7C0E7C}"/>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520AA47B-308B-4AC2-B70B-B2C1817BF853}"/>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069FF33C-8FEF-451B-A6A6-F0CB80FF1B33}"/>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3C1CCC62-BE19-4A88-B4CB-C9F036889B0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7AA096FD-9943-45AC-A5F5-25ED0AE3C939}"/>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2B56CC38-C367-4107-9B8A-1D501991453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491" name="直線コネクタ 490">
          <a:extLst>
            <a:ext uri="{FF2B5EF4-FFF2-40B4-BE49-F238E27FC236}">
              <a16:creationId xmlns:a16="http://schemas.microsoft.com/office/drawing/2014/main" id="{ED26A7E5-37F6-4257-96F4-E6EA8448B73B}"/>
            </a:ext>
          </a:extLst>
        </xdr:cNvPr>
        <xdr:cNvCxnSpPr/>
      </xdr:nvCxnSpPr>
      <xdr:spPr>
        <a:xfrm flipV="1">
          <a:off x="19947254" y="9773412"/>
          <a:ext cx="0" cy="107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492" name="【学校施設】&#10;一人当たり面積最小値テキスト">
          <a:extLst>
            <a:ext uri="{FF2B5EF4-FFF2-40B4-BE49-F238E27FC236}">
              <a16:creationId xmlns:a16="http://schemas.microsoft.com/office/drawing/2014/main" id="{79634591-A33B-49FC-ADE5-52E1069405F0}"/>
            </a:ext>
          </a:extLst>
        </xdr:cNvPr>
        <xdr:cNvSpPr txBox="1"/>
      </xdr:nvSpPr>
      <xdr:spPr>
        <a:xfrm>
          <a:off x="19985990" y="108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493" name="直線コネクタ 492">
          <a:extLst>
            <a:ext uri="{FF2B5EF4-FFF2-40B4-BE49-F238E27FC236}">
              <a16:creationId xmlns:a16="http://schemas.microsoft.com/office/drawing/2014/main" id="{C1CD6442-EBC6-458F-A7D8-7D71D2F880C0}"/>
            </a:ext>
          </a:extLst>
        </xdr:cNvPr>
        <xdr:cNvCxnSpPr/>
      </xdr:nvCxnSpPr>
      <xdr:spPr>
        <a:xfrm>
          <a:off x="19885660" y="10845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494" name="【学校施設】&#10;一人当たり面積最大値テキスト">
          <a:extLst>
            <a:ext uri="{FF2B5EF4-FFF2-40B4-BE49-F238E27FC236}">
              <a16:creationId xmlns:a16="http://schemas.microsoft.com/office/drawing/2014/main" id="{C499E08D-B1A5-4DE9-B584-A01169157B8A}"/>
            </a:ext>
          </a:extLst>
        </xdr:cNvPr>
        <xdr:cNvSpPr txBox="1"/>
      </xdr:nvSpPr>
      <xdr:spPr>
        <a:xfrm>
          <a:off x="19985990" y="955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495" name="直線コネクタ 494">
          <a:extLst>
            <a:ext uri="{FF2B5EF4-FFF2-40B4-BE49-F238E27FC236}">
              <a16:creationId xmlns:a16="http://schemas.microsoft.com/office/drawing/2014/main" id="{46DAC00E-15B7-4329-BA9A-7BAE0C126BF1}"/>
            </a:ext>
          </a:extLst>
        </xdr:cNvPr>
        <xdr:cNvCxnSpPr/>
      </xdr:nvCxnSpPr>
      <xdr:spPr>
        <a:xfrm>
          <a:off x="19885660" y="9773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496" name="【学校施設】&#10;一人当たり面積平均値テキスト">
          <a:extLst>
            <a:ext uri="{FF2B5EF4-FFF2-40B4-BE49-F238E27FC236}">
              <a16:creationId xmlns:a16="http://schemas.microsoft.com/office/drawing/2014/main" id="{6837E9C1-9BDA-4A66-8D54-F542F601C078}"/>
            </a:ext>
          </a:extLst>
        </xdr:cNvPr>
        <xdr:cNvSpPr txBox="1"/>
      </xdr:nvSpPr>
      <xdr:spPr>
        <a:xfrm>
          <a:off x="19985990" y="10594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497" name="フローチャート: 判断 496">
          <a:extLst>
            <a:ext uri="{FF2B5EF4-FFF2-40B4-BE49-F238E27FC236}">
              <a16:creationId xmlns:a16="http://schemas.microsoft.com/office/drawing/2014/main" id="{06C9AA22-5674-43CC-AC6F-5FA6DEE6A002}"/>
            </a:ext>
          </a:extLst>
        </xdr:cNvPr>
        <xdr:cNvSpPr/>
      </xdr:nvSpPr>
      <xdr:spPr>
        <a:xfrm>
          <a:off x="19904710" y="106213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498" name="フローチャート: 判断 497">
          <a:extLst>
            <a:ext uri="{FF2B5EF4-FFF2-40B4-BE49-F238E27FC236}">
              <a16:creationId xmlns:a16="http://schemas.microsoft.com/office/drawing/2014/main" id="{6D9EF1F3-EA62-4590-99FD-BE3179A0D8FF}"/>
            </a:ext>
          </a:extLst>
        </xdr:cNvPr>
        <xdr:cNvSpPr/>
      </xdr:nvSpPr>
      <xdr:spPr>
        <a:xfrm>
          <a:off x="19161760" y="1062920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499" name="フローチャート: 判断 498">
          <a:extLst>
            <a:ext uri="{FF2B5EF4-FFF2-40B4-BE49-F238E27FC236}">
              <a16:creationId xmlns:a16="http://schemas.microsoft.com/office/drawing/2014/main" id="{B58302C4-DDCD-4775-AF69-6A33C3CDED49}"/>
            </a:ext>
          </a:extLst>
        </xdr:cNvPr>
        <xdr:cNvSpPr/>
      </xdr:nvSpPr>
      <xdr:spPr>
        <a:xfrm>
          <a:off x="18345150" y="106301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00" name="フローチャート: 判断 499">
          <a:extLst>
            <a:ext uri="{FF2B5EF4-FFF2-40B4-BE49-F238E27FC236}">
              <a16:creationId xmlns:a16="http://schemas.microsoft.com/office/drawing/2014/main" id="{875AF3DC-C532-44FA-BADE-BBA2128E46AB}"/>
            </a:ext>
          </a:extLst>
        </xdr:cNvPr>
        <xdr:cNvSpPr/>
      </xdr:nvSpPr>
      <xdr:spPr>
        <a:xfrm>
          <a:off x="17547590" y="1063796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01" name="フローチャート: 判断 500">
          <a:extLst>
            <a:ext uri="{FF2B5EF4-FFF2-40B4-BE49-F238E27FC236}">
              <a16:creationId xmlns:a16="http://schemas.microsoft.com/office/drawing/2014/main" id="{4D75684B-5C82-44B9-B819-5EF129CFAB05}"/>
            </a:ext>
          </a:extLst>
        </xdr:cNvPr>
        <xdr:cNvSpPr/>
      </xdr:nvSpPr>
      <xdr:spPr>
        <a:xfrm>
          <a:off x="16761460" y="105539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13C1AF6-C61F-4221-B56F-0E577637BCB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8FF51CE-3907-4029-ABA1-372814D49F7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19D1D0D0-F7C4-486F-A7CE-7C8302B5FE2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7FEC864-8050-4AB8-9C91-C74343DA9FD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835328F2-53D9-4144-BB5D-C6A9B8499C7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95694</xdr:rowOff>
    </xdr:from>
    <xdr:to>
      <xdr:col>116</xdr:col>
      <xdr:colOff>114300</xdr:colOff>
      <xdr:row>62</xdr:row>
      <xdr:rowOff>25844</xdr:rowOff>
    </xdr:to>
    <xdr:sp macro="" textlink="">
      <xdr:nvSpPr>
        <xdr:cNvPr id="507" name="楕円 506">
          <a:extLst>
            <a:ext uri="{FF2B5EF4-FFF2-40B4-BE49-F238E27FC236}">
              <a16:creationId xmlns:a16="http://schemas.microsoft.com/office/drawing/2014/main" id="{03ECFE98-5BED-4093-AD9D-E2A1CF9CD470}"/>
            </a:ext>
          </a:extLst>
        </xdr:cNvPr>
        <xdr:cNvSpPr/>
      </xdr:nvSpPr>
      <xdr:spPr>
        <a:xfrm>
          <a:off x="19904710" y="1055033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118571</xdr:rowOff>
    </xdr:from>
    <xdr:ext cx="469744" cy="259045"/>
    <xdr:sp macro="" textlink="">
      <xdr:nvSpPr>
        <xdr:cNvPr id="508" name="【学校施設】&#10;一人当たり面積該当値テキスト">
          <a:extLst>
            <a:ext uri="{FF2B5EF4-FFF2-40B4-BE49-F238E27FC236}">
              <a16:creationId xmlns:a16="http://schemas.microsoft.com/office/drawing/2014/main" id="{C2555491-F94D-4B6A-AF1F-E6EA1E476297}"/>
            </a:ext>
          </a:extLst>
        </xdr:cNvPr>
        <xdr:cNvSpPr txBox="1"/>
      </xdr:nvSpPr>
      <xdr:spPr>
        <a:xfrm>
          <a:off x="19985990" y="10407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101409</xdr:rowOff>
    </xdr:from>
    <xdr:to>
      <xdr:col>112</xdr:col>
      <xdr:colOff>38100</xdr:colOff>
      <xdr:row>62</xdr:row>
      <xdr:rowOff>31559</xdr:rowOff>
    </xdr:to>
    <xdr:sp macro="" textlink="">
      <xdr:nvSpPr>
        <xdr:cNvPr id="509" name="楕円 508">
          <a:extLst>
            <a:ext uri="{FF2B5EF4-FFF2-40B4-BE49-F238E27FC236}">
              <a16:creationId xmlns:a16="http://schemas.microsoft.com/office/drawing/2014/main" id="{D64E7427-BA92-4DA2-8E4E-57BA4E4084B1}"/>
            </a:ext>
          </a:extLst>
        </xdr:cNvPr>
        <xdr:cNvSpPr/>
      </xdr:nvSpPr>
      <xdr:spPr>
        <a:xfrm>
          <a:off x="19161760" y="105560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146494</xdr:rowOff>
    </xdr:from>
    <xdr:to>
      <xdr:col>116</xdr:col>
      <xdr:colOff>63500</xdr:colOff>
      <xdr:row>61</xdr:row>
      <xdr:rowOff>152209</xdr:rowOff>
    </xdr:to>
    <xdr:cxnSp macro="">
      <xdr:nvCxnSpPr>
        <xdr:cNvPr id="510" name="直線コネクタ 509">
          <a:extLst>
            <a:ext uri="{FF2B5EF4-FFF2-40B4-BE49-F238E27FC236}">
              <a16:creationId xmlns:a16="http://schemas.microsoft.com/office/drawing/2014/main" id="{29C6A944-8ABF-4137-BDE3-0464BAB0C72C}"/>
            </a:ext>
          </a:extLst>
        </xdr:cNvPr>
        <xdr:cNvCxnSpPr/>
      </xdr:nvCxnSpPr>
      <xdr:spPr>
        <a:xfrm flipV="1">
          <a:off x="19204940" y="10603039"/>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106553</xdr:rowOff>
    </xdr:from>
    <xdr:to>
      <xdr:col>107</xdr:col>
      <xdr:colOff>101600</xdr:colOff>
      <xdr:row>62</xdr:row>
      <xdr:rowOff>36703</xdr:rowOff>
    </xdr:to>
    <xdr:sp macro="" textlink="">
      <xdr:nvSpPr>
        <xdr:cNvPr id="511" name="楕円 510">
          <a:extLst>
            <a:ext uri="{FF2B5EF4-FFF2-40B4-BE49-F238E27FC236}">
              <a16:creationId xmlns:a16="http://schemas.microsoft.com/office/drawing/2014/main" id="{92BD9BF1-F124-4D7E-94BD-246AD4AD8480}"/>
            </a:ext>
          </a:extLst>
        </xdr:cNvPr>
        <xdr:cNvSpPr/>
      </xdr:nvSpPr>
      <xdr:spPr>
        <a:xfrm>
          <a:off x="18345150" y="1056309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152209</xdr:rowOff>
    </xdr:from>
    <xdr:to>
      <xdr:col>111</xdr:col>
      <xdr:colOff>177800</xdr:colOff>
      <xdr:row>61</xdr:row>
      <xdr:rowOff>157353</xdr:rowOff>
    </xdr:to>
    <xdr:cxnSp macro="">
      <xdr:nvCxnSpPr>
        <xdr:cNvPr id="512" name="直線コネクタ 511">
          <a:extLst>
            <a:ext uri="{FF2B5EF4-FFF2-40B4-BE49-F238E27FC236}">
              <a16:creationId xmlns:a16="http://schemas.microsoft.com/office/drawing/2014/main" id="{12F477E3-24B0-40CD-9E98-57A4B9523EB8}"/>
            </a:ext>
          </a:extLst>
        </xdr:cNvPr>
        <xdr:cNvCxnSpPr/>
      </xdr:nvCxnSpPr>
      <xdr:spPr>
        <a:xfrm flipV="1">
          <a:off x="18399760" y="10610659"/>
          <a:ext cx="80518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110554</xdr:rowOff>
    </xdr:from>
    <xdr:to>
      <xdr:col>102</xdr:col>
      <xdr:colOff>165100</xdr:colOff>
      <xdr:row>62</xdr:row>
      <xdr:rowOff>40704</xdr:rowOff>
    </xdr:to>
    <xdr:sp macro="" textlink="">
      <xdr:nvSpPr>
        <xdr:cNvPr id="513" name="楕円 512">
          <a:extLst>
            <a:ext uri="{FF2B5EF4-FFF2-40B4-BE49-F238E27FC236}">
              <a16:creationId xmlns:a16="http://schemas.microsoft.com/office/drawing/2014/main" id="{6A76040F-C5C3-4AED-B660-28B70EF5ADAF}"/>
            </a:ext>
          </a:extLst>
        </xdr:cNvPr>
        <xdr:cNvSpPr/>
      </xdr:nvSpPr>
      <xdr:spPr>
        <a:xfrm>
          <a:off x="17547590" y="1056900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157353</xdr:rowOff>
    </xdr:from>
    <xdr:to>
      <xdr:col>107</xdr:col>
      <xdr:colOff>50800</xdr:colOff>
      <xdr:row>61</xdr:row>
      <xdr:rowOff>161354</xdr:rowOff>
    </xdr:to>
    <xdr:cxnSp macro="">
      <xdr:nvCxnSpPr>
        <xdr:cNvPr id="514" name="直線コネクタ 513">
          <a:extLst>
            <a:ext uri="{FF2B5EF4-FFF2-40B4-BE49-F238E27FC236}">
              <a16:creationId xmlns:a16="http://schemas.microsoft.com/office/drawing/2014/main" id="{F5B040A1-6032-4C34-8365-D4FCD50D5E19}"/>
            </a:ext>
          </a:extLst>
        </xdr:cNvPr>
        <xdr:cNvCxnSpPr/>
      </xdr:nvCxnSpPr>
      <xdr:spPr>
        <a:xfrm flipV="1">
          <a:off x="17602200" y="10617708"/>
          <a:ext cx="79756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117221</xdr:rowOff>
    </xdr:from>
    <xdr:to>
      <xdr:col>98</xdr:col>
      <xdr:colOff>38100</xdr:colOff>
      <xdr:row>62</xdr:row>
      <xdr:rowOff>47371</xdr:rowOff>
    </xdr:to>
    <xdr:sp macro="" textlink="">
      <xdr:nvSpPr>
        <xdr:cNvPr id="515" name="楕円 514">
          <a:extLst>
            <a:ext uri="{FF2B5EF4-FFF2-40B4-BE49-F238E27FC236}">
              <a16:creationId xmlns:a16="http://schemas.microsoft.com/office/drawing/2014/main" id="{A93FF172-BB3F-405B-B6E8-803D810528D7}"/>
            </a:ext>
          </a:extLst>
        </xdr:cNvPr>
        <xdr:cNvSpPr/>
      </xdr:nvSpPr>
      <xdr:spPr>
        <a:xfrm>
          <a:off x="16761460" y="105756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161354</xdr:rowOff>
    </xdr:from>
    <xdr:to>
      <xdr:col>102</xdr:col>
      <xdr:colOff>114300</xdr:colOff>
      <xdr:row>61</xdr:row>
      <xdr:rowOff>168021</xdr:rowOff>
    </xdr:to>
    <xdr:cxnSp macro="">
      <xdr:nvCxnSpPr>
        <xdr:cNvPr id="516" name="直線コネクタ 515">
          <a:extLst>
            <a:ext uri="{FF2B5EF4-FFF2-40B4-BE49-F238E27FC236}">
              <a16:creationId xmlns:a16="http://schemas.microsoft.com/office/drawing/2014/main" id="{F53DF790-E88F-4568-989D-7DA52636C801}"/>
            </a:ext>
          </a:extLst>
        </xdr:cNvPr>
        <xdr:cNvCxnSpPr/>
      </xdr:nvCxnSpPr>
      <xdr:spPr>
        <a:xfrm flipV="1">
          <a:off x="16804640" y="10621709"/>
          <a:ext cx="79756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517" name="n_1aveValue【学校施設】&#10;一人当たり面積">
          <a:extLst>
            <a:ext uri="{FF2B5EF4-FFF2-40B4-BE49-F238E27FC236}">
              <a16:creationId xmlns:a16="http://schemas.microsoft.com/office/drawing/2014/main" id="{FF51CB0D-8562-471E-8A05-6FFEC6BAF2C3}"/>
            </a:ext>
          </a:extLst>
        </xdr:cNvPr>
        <xdr:cNvSpPr txBox="1"/>
      </xdr:nvSpPr>
      <xdr:spPr>
        <a:xfrm>
          <a:off x="18982132" y="1072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518" name="n_2aveValue【学校施設】&#10;一人当たり面積">
          <a:extLst>
            <a:ext uri="{FF2B5EF4-FFF2-40B4-BE49-F238E27FC236}">
              <a16:creationId xmlns:a16="http://schemas.microsoft.com/office/drawing/2014/main" id="{87563435-79F2-4C52-B6A9-7397B9001499}"/>
            </a:ext>
          </a:extLst>
        </xdr:cNvPr>
        <xdr:cNvSpPr txBox="1"/>
      </xdr:nvSpPr>
      <xdr:spPr>
        <a:xfrm>
          <a:off x="18182032"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519" name="n_3aveValue【学校施設】&#10;一人当たり面積">
          <a:extLst>
            <a:ext uri="{FF2B5EF4-FFF2-40B4-BE49-F238E27FC236}">
              <a16:creationId xmlns:a16="http://schemas.microsoft.com/office/drawing/2014/main" id="{C68A4450-8D55-48F5-8CAF-F50BA040896F}"/>
            </a:ext>
          </a:extLst>
        </xdr:cNvPr>
        <xdr:cNvSpPr txBox="1"/>
      </xdr:nvSpPr>
      <xdr:spPr>
        <a:xfrm>
          <a:off x="17384472" y="1072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520" name="n_4aveValue【学校施設】&#10;一人当たり面積">
          <a:extLst>
            <a:ext uri="{FF2B5EF4-FFF2-40B4-BE49-F238E27FC236}">
              <a16:creationId xmlns:a16="http://schemas.microsoft.com/office/drawing/2014/main" id="{EE116B6F-EF42-4BC2-88DE-71EBD0827089}"/>
            </a:ext>
          </a:extLst>
        </xdr:cNvPr>
        <xdr:cNvSpPr txBox="1"/>
      </xdr:nvSpPr>
      <xdr:spPr>
        <a:xfrm>
          <a:off x="16588817" y="1033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48086</xdr:rowOff>
    </xdr:from>
    <xdr:ext cx="469744" cy="259045"/>
    <xdr:sp macro="" textlink="">
      <xdr:nvSpPr>
        <xdr:cNvPr id="521" name="n_1mainValue【学校施設】&#10;一人当たり面積">
          <a:extLst>
            <a:ext uri="{FF2B5EF4-FFF2-40B4-BE49-F238E27FC236}">
              <a16:creationId xmlns:a16="http://schemas.microsoft.com/office/drawing/2014/main" id="{0FCE01B2-31DA-4468-822A-6B4967DFA445}"/>
            </a:ext>
          </a:extLst>
        </xdr:cNvPr>
        <xdr:cNvSpPr txBox="1"/>
      </xdr:nvSpPr>
      <xdr:spPr>
        <a:xfrm>
          <a:off x="18982132" y="1033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53230</xdr:rowOff>
    </xdr:from>
    <xdr:ext cx="469744" cy="259045"/>
    <xdr:sp macro="" textlink="">
      <xdr:nvSpPr>
        <xdr:cNvPr id="522" name="n_2mainValue【学校施設】&#10;一人当たり面積">
          <a:extLst>
            <a:ext uri="{FF2B5EF4-FFF2-40B4-BE49-F238E27FC236}">
              <a16:creationId xmlns:a16="http://schemas.microsoft.com/office/drawing/2014/main" id="{532BA9FC-9785-49EF-A52B-A136D9E86B75}"/>
            </a:ext>
          </a:extLst>
        </xdr:cNvPr>
        <xdr:cNvSpPr txBox="1"/>
      </xdr:nvSpPr>
      <xdr:spPr>
        <a:xfrm>
          <a:off x="18182032" y="1034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57231</xdr:rowOff>
    </xdr:from>
    <xdr:ext cx="469744" cy="259045"/>
    <xdr:sp macro="" textlink="">
      <xdr:nvSpPr>
        <xdr:cNvPr id="523" name="n_3mainValue【学校施設】&#10;一人当たり面積">
          <a:extLst>
            <a:ext uri="{FF2B5EF4-FFF2-40B4-BE49-F238E27FC236}">
              <a16:creationId xmlns:a16="http://schemas.microsoft.com/office/drawing/2014/main" id="{9E5B8F78-32BE-48D8-919B-3C16AA37B1E9}"/>
            </a:ext>
          </a:extLst>
        </xdr:cNvPr>
        <xdr:cNvSpPr txBox="1"/>
      </xdr:nvSpPr>
      <xdr:spPr>
        <a:xfrm>
          <a:off x="17384472" y="1034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38498</xdr:rowOff>
    </xdr:from>
    <xdr:ext cx="469744" cy="259045"/>
    <xdr:sp macro="" textlink="">
      <xdr:nvSpPr>
        <xdr:cNvPr id="524" name="n_4mainValue【学校施設】&#10;一人当たり面積">
          <a:extLst>
            <a:ext uri="{FF2B5EF4-FFF2-40B4-BE49-F238E27FC236}">
              <a16:creationId xmlns:a16="http://schemas.microsoft.com/office/drawing/2014/main" id="{A966515D-98C4-41C6-922E-31E7B1BABD2B}"/>
            </a:ext>
          </a:extLst>
        </xdr:cNvPr>
        <xdr:cNvSpPr txBox="1"/>
      </xdr:nvSpPr>
      <xdr:spPr>
        <a:xfrm>
          <a:off x="16588817" y="1066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7DE488DF-1CA6-4472-A6FF-FE057FFCC92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89406884-5356-4543-B70D-8228B046418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7A5CB65B-CD7F-4C3C-A4B2-A376F0E6DA6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7A8365BF-E660-4D8C-8BD8-0D8D70AB4C0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2B10AF0A-D192-4FDB-BF6E-589C5134198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7B1140D0-2136-472D-9C69-995A071DAF8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AD6ACB2D-8A0C-44F3-8212-CE39A568851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FC95081D-FD16-4376-8726-5F0CDE70F3AD}"/>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9B73B93B-27B7-4B8C-B64F-9C64E0F7ACC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5384DC8A-3282-4474-948F-03A6997181C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EEF9528F-6C2E-4F18-A8A2-F7B00509FA6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7266CB48-B0B1-4F68-8410-B9A6959D944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DD803572-EA1C-4D27-81FF-A6E5E4008D1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0B6D67A3-6072-4653-A740-0FFA945DF56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A7393A93-EA5B-4353-8119-38231062EBAD}"/>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A05E7800-A383-45A9-A96E-A830FD4B8D5D}"/>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0C2048F5-12D7-4658-8CF8-3A46BE62FB3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8EE6901D-826D-42AB-A04D-49B65BFDB7A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8CC4B26B-82C6-41A9-898B-E212813D009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6D0CF0DD-682B-4132-86A6-7E0DCF5AF11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9854332D-D345-4EA4-9A7C-7B98C05F6B3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C91CEB5E-71DD-48F1-9F7D-17D607D8785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8F273AEE-C30D-40CA-A680-A44A6B3AD8A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311CC87C-8946-4D1A-ABE5-8F1DBF65DC8B}"/>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08094ABD-07BE-4793-95A7-9D76C259899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F12AB218-1706-4AD5-9931-C6A1923ABAA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47D465F9-8861-4B25-A7A3-B2F6FF960C2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52" name="直線コネクタ 551">
          <a:extLst>
            <a:ext uri="{FF2B5EF4-FFF2-40B4-BE49-F238E27FC236}">
              <a16:creationId xmlns:a16="http://schemas.microsoft.com/office/drawing/2014/main" id="{634FBB2C-E0B6-4781-8950-9C19768AABD3}"/>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553" name="テキスト ボックス 552">
          <a:extLst>
            <a:ext uri="{FF2B5EF4-FFF2-40B4-BE49-F238E27FC236}">
              <a16:creationId xmlns:a16="http://schemas.microsoft.com/office/drawing/2014/main" id="{B0A90EFE-173B-49C7-9259-6F77D3B191E4}"/>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54" name="直線コネクタ 553">
          <a:extLst>
            <a:ext uri="{FF2B5EF4-FFF2-40B4-BE49-F238E27FC236}">
              <a16:creationId xmlns:a16="http://schemas.microsoft.com/office/drawing/2014/main" id="{830F13CD-9951-4FC3-992B-1FCD3343DEF4}"/>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55" name="テキスト ボックス 554">
          <a:extLst>
            <a:ext uri="{FF2B5EF4-FFF2-40B4-BE49-F238E27FC236}">
              <a16:creationId xmlns:a16="http://schemas.microsoft.com/office/drawing/2014/main" id="{E74D3738-3558-4CA6-BA1F-347B15AEF9E0}"/>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56" name="直線コネクタ 555">
          <a:extLst>
            <a:ext uri="{FF2B5EF4-FFF2-40B4-BE49-F238E27FC236}">
              <a16:creationId xmlns:a16="http://schemas.microsoft.com/office/drawing/2014/main" id="{81E3112F-9F23-43E4-9F42-499FDD574478}"/>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57" name="テキスト ボックス 556">
          <a:extLst>
            <a:ext uri="{FF2B5EF4-FFF2-40B4-BE49-F238E27FC236}">
              <a16:creationId xmlns:a16="http://schemas.microsoft.com/office/drawing/2014/main" id="{4723D69A-01EB-474C-BC46-3AADB4449E0C}"/>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58" name="直線コネクタ 557">
          <a:extLst>
            <a:ext uri="{FF2B5EF4-FFF2-40B4-BE49-F238E27FC236}">
              <a16:creationId xmlns:a16="http://schemas.microsoft.com/office/drawing/2014/main" id="{5DA01CDA-15C3-4B66-A0DC-C98EA31C6984}"/>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559" name="テキスト ボックス 558">
          <a:extLst>
            <a:ext uri="{FF2B5EF4-FFF2-40B4-BE49-F238E27FC236}">
              <a16:creationId xmlns:a16="http://schemas.microsoft.com/office/drawing/2014/main" id="{CA4BAFFE-D03F-4A7C-B00E-F7903E785C93}"/>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6BA58746-0CAA-4153-B26C-1726C0EFC2D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561" name="テキスト ボックス 560">
          <a:extLst>
            <a:ext uri="{FF2B5EF4-FFF2-40B4-BE49-F238E27FC236}">
              <a16:creationId xmlns:a16="http://schemas.microsoft.com/office/drawing/2014/main" id="{887C7D1D-2D61-47F9-9B05-192B914F2AAA}"/>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2" name="【公民館】&#10;有形固定資産減価償却率グラフ枠">
          <a:extLst>
            <a:ext uri="{FF2B5EF4-FFF2-40B4-BE49-F238E27FC236}">
              <a16:creationId xmlns:a16="http://schemas.microsoft.com/office/drawing/2014/main" id="{554DE93C-B7EF-4C77-BBC1-333D05B1F7F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563" name="直線コネクタ 562">
          <a:extLst>
            <a:ext uri="{FF2B5EF4-FFF2-40B4-BE49-F238E27FC236}">
              <a16:creationId xmlns:a16="http://schemas.microsoft.com/office/drawing/2014/main" id="{37482DF5-3253-4650-ADB1-E75B4E6D86DA}"/>
            </a:ext>
          </a:extLst>
        </xdr:cNvPr>
        <xdr:cNvCxnSpPr/>
      </xdr:nvCxnSpPr>
      <xdr:spPr>
        <a:xfrm flipV="1">
          <a:off x="14703424" y="17156811"/>
          <a:ext cx="0" cy="1414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564" name="【公民館】&#10;有形固定資産減価償却率最小値テキスト">
          <a:extLst>
            <a:ext uri="{FF2B5EF4-FFF2-40B4-BE49-F238E27FC236}">
              <a16:creationId xmlns:a16="http://schemas.microsoft.com/office/drawing/2014/main" id="{25AAAA3E-8F8A-4579-BE83-2D2B760DDE60}"/>
            </a:ext>
          </a:extLst>
        </xdr:cNvPr>
        <xdr:cNvSpPr txBox="1"/>
      </xdr:nvSpPr>
      <xdr:spPr>
        <a:xfrm>
          <a:off x="14742160" y="1857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565" name="直線コネクタ 564">
          <a:extLst>
            <a:ext uri="{FF2B5EF4-FFF2-40B4-BE49-F238E27FC236}">
              <a16:creationId xmlns:a16="http://schemas.microsoft.com/office/drawing/2014/main" id="{A9216DA0-3527-4A76-9BE5-B8B294D17FAA}"/>
            </a:ext>
          </a:extLst>
        </xdr:cNvPr>
        <xdr:cNvCxnSpPr/>
      </xdr:nvCxnSpPr>
      <xdr:spPr>
        <a:xfrm>
          <a:off x="14611350" y="185714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566" name="【公民館】&#10;有形固定資産減価償却率最大値テキスト">
          <a:extLst>
            <a:ext uri="{FF2B5EF4-FFF2-40B4-BE49-F238E27FC236}">
              <a16:creationId xmlns:a16="http://schemas.microsoft.com/office/drawing/2014/main" id="{EBB55435-1A63-4A3F-8CA5-8DBA96DAD84A}"/>
            </a:ext>
          </a:extLst>
        </xdr:cNvPr>
        <xdr:cNvSpPr txBox="1"/>
      </xdr:nvSpPr>
      <xdr:spPr>
        <a:xfrm>
          <a:off x="14742160" y="1693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567" name="直線コネクタ 566">
          <a:extLst>
            <a:ext uri="{FF2B5EF4-FFF2-40B4-BE49-F238E27FC236}">
              <a16:creationId xmlns:a16="http://schemas.microsoft.com/office/drawing/2014/main" id="{C5BFAD13-5BDC-44FD-83F2-62B42D46C7C9}"/>
            </a:ext>
          </a:extLst>
        </xdr:cNvPr>
        <xdr:cNvCxnSpPr/>
      </xdr:nvCxnSpPr>
      <xdr:spPr>
        <a:xfrm>
          <a:off x="14611350" y="17156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568" name="【公民館】&#10;有形固定資産減価償却率平均値テキスト">
          <a:extLst>
            <a:ext uri="{FF2B5EF4-FFF2-40B4-BE49-F238E27FC236}">
              <a16:creationId xmlns:a16="http://schemas.microsoft.com/office/drawing/2014/main" id="{5CB20041-F1B6-45E5-9DA4-7E9751E32903}"/>
            </a:ext>
          </a:extLst>
        </xdr:cNvPr>
        <xdr:cNvSpPr txBox="1"/>
      </xdr:nvSpPr>
      <xdr:spPr>
        <a:xfrm>
          <a:off x="14742160" y="17689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569" name="フローチャート: 判断 568">
          <a:extLst>
            <a:ext uri="{FF2B5EF4-FFF2-40B4-BE49-F238E27FC236}">
              <a16:creationId xmlns:a16="http://schemas.microsoft.com/office/drawing/2014/main" id="{13B21EFD-F6DD-425E-9C24-B1B364EF32B7}"/>
            </a:ext>
          </a:extLst>
        </xdr:cNvPr>
        <xdr:cNvSpPr/>
      </xdr:nvSpPr>
      <xdr:spPr>
        <a:xfrm>
          <a:off x="14649450" y="178421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570" name="フローチャート: 判断 569">
          <a:extLst>
            <a:ext uri="{FF2B5EF4-FFF2-40B4-BE49-F238E27FC236}">
              <a16:creationId xmlns:a16="http://schemas.microsoft.com/office/drawing/2014/main" id="{CF2401E8-D2FA-4FDC-9692-886D6BFA0358}"/>
            </a:ext>
          </a:extLst>
        </xdr:cNvPr>
        <xdr:cNvSpPr/>
      </xdr:nvSpPr>
      <xdr:spPr>
        <a:xfrm>
          <a:off x="13887450" y="1783257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571" name="フローチャート: 判断 570">
          <a:extLst>
            <a:ext uri="{FF2B5EF4-FFF2-40B4-BE49-F238E27FC236}">
              <a16:creationId xmlns:a16="http://schemas.microsoft.com/office/drawing/2014/main" id="{21C66253-B198-41F2-93FA-BC21B860BDDF}"/>
            </a:ext>
          </a:extLst>
        </xdr:cNvPr>
        <xdr:cNvSpPr/>
      </xdr:nvSpPr>
      <xdr:spPr>
        <a:xfrm>
          <a:off x="13089890" y="1785315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572" name="フローチャート: 判断 571">
          <a:extLst>
            <a:ext uri="{FF2B5EF4-FFF2-40B4-BE49-F238E27FC236}">
              <a16:creationId xmlns:a16="http://schemas.microsoft.com/office/drawing/2014/main" id="{BC285B67-D13C-473E-A00D-61EB7517041C}"/>
            </a:ext>
          </a:extLst>
        </xdr:cNvPr>
        <xdr:cNvSpPr/>
      </xdr:nvSpPr>
      <xdr:spPr>
        <a:xfrm>
          <a:off x="12303760" y="1785658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573" name="フローチャート: 判断 572">
          <a:extLst>
            <a:ext uri="{FF2B5EF4-FFF2-40B4-BE49-F238E27FC236}">
              <a16:creationId xmlns:a16="http://schemas.microsoft.com/office/drawing/2014/main" id="{EEFDB153-004F-4801-9730-7E6FF5329035}"/>
            </a:ext>
          </a:extLst>
        </xdr:cNvPr>
        <xdr:cNvSpPr/>
      </xdr:nvSpPr>
      <xdr:spPr>
        <a:xfrm>
          <a:off x="11487150" y="17743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ED5978FA-700C-423A-92AF-33C20D257D8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F9913B7F-CF18-4B66-B3C5-0C64EE83493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5314B2B-4C7B-4FC4-A66C-31107831454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43B622C5-CB73-4B2D-9A22-3208461E72F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82822572-3F63-4D17-A39A-849C0F56F65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98552</xdr:rowOff>
    </xdr:from>
    <xdr:to>
      <xdr:col>85</xdr:col>
      <xdr:colOff>177800</xdr:colOff>
      <xdr:row>106</xdr:row>
      <xdr:rowOff>28702</xdr:rowOff>
    </xdr:to>
    <xdr:sp macro="" textlink="">
      <xdr:nvSpPr>
        <xdr:cNvPr id="579" name="楕円 578">
          <a:extLst>
            <a:ext uri="{FF2B5EF4-FFF2-40B4-BE49-F238E27FC236}">
              <a16:creationId xmlns:a16="http://schemas.microsoft.com/office/drawing/2014/main" id="{FCD198C6-7606-4F4F-A906-C25715BDAA65}"/>
            </a:ext>
          </a:extLst>
        </xdr:cNvPr>
        <xdr:cNvSpPr/>
      </xdr:nvSpPr>
      <xdr:spPr>
        <a:xfrm>
          <a:off x="14649450" y="180969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76979</xdr:rowOff>
    </xdr:from>
    <xdr:ext cx="405111" cy="259045"/>
    <xdr:sp macro="" textlink="">
      <xdr:nvSpPr>
        <xdr:cNvPr id="580" name="【公民館】&#10;有形固定資産減価償却率該当値テキスト">
          <a:extLst>
            <a:ext uri="{FF2B5EF4-FFF2-40B4-BE49-F238E27FC236}">
              <a16:creationId xmlns:a16="http://schemas.microsoft.com/office/drawing/2014/main" id="{D23EFDE7-B676-4420-AD76-1CA70E207DEC}"/>
            </a:ext>
          </a:extLst>
        </xdr:cNvPr>
        <xdr:cNvSpPr txBox="1"/>
      </xdr:nvSpPr>
      <xdr:spPr>
        <a:xfrm>
          <a:off x="14742160" y="1807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43687</xdr:rowOff>
    </xdr:from>
    <xdr:to>
      <xdr:col>81</xdr:col>
      <xdr:colOff>101600</xdr:colOff>
      <xdr:row>105</xdr:row>
      <xdr:rowOff>145287</xdr:rowOff>
    </xdr:to>
    <xdr:sp macro="" textlink="">
      <xdr:nvSpPr>
        <xdr:cNvPr id="581" name="楕円 580">
          <a:extLst>
            <a:ext uri="{FF2B5EF4-FFF2-40B4-BE49-F238E27FC236}">
              <a16:creationId xmlns:a16="http://schemas.microsoft.com/office/drawing/2014/main" id="{88847818-61DC-4167-A62B-BA8EC8E3A0E8}"/>
            </a:ext>
          </a:extLst>
        </xdr:cNvPr>
        <xdr:cNvSpPr/>
      </xdr:nvSpPr>
      <xdr:spPr>
        <a:xfrm>
          <a:off x="13887450" y="180478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94487</xdr:rowOff>
    </xdr:from>
    <xdr:to>
      <xdr:col>85</xdr:col>
      <xdr:colOff>127000</xdr:colOff>
      <xdr:row>105</xdr:row>
      <xdr:rowOff>149352</xdr:rowOff>
    </xdr:to>
    <xdr:cxnSp macro="">
      <xdr:nvCxnSpPr>
        <xdr:cNvPr id="582" name="直線コネクタ 581">
          <a:extLst>
            <a:ext uri="{FF2B5EF4-FFF2-40B4-BE49-F238E27FC236}">
              <a16:creationId xmlns:a16="http://schemas.microsoft.com/office/drawing/2014/main" id="{46B2210C-274B-4C2B-B408-2589FA904AA6}"/>
            </a:ext>
          </a:extLst>
        </xdr:cNvPr>
        <xdr:cNvCxnSpPr/>
      </xdr:nvCxnSpPr>
      <xdr:spPr>
        <a:xfrm>
          <a:off x="13942060" y="18100547"/>
          <a:ext cx="762000" cy="5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169418</xdr:rowOff>
    </xdr:from>
    <xdr:to>
      <xdr:col>76</xdr:col>
      <xdr:colOff>165100</xdr:colOff>
      <xdr:row>105</xdr:row>
      <xdr:rowOff>99568</xdr:rowOff>
    </xdr:to>
    <xdr:sp macro="" textlink="">
      <xdr:nvSpPr>
        <xdr:cNvPr id="583" name="楕円 582">
          <a:extLst>
            <a:ext uri="{FF2B5EF4-FFF2-40B4-BE49-F238E27FC236}">
              <a16:creationId xmlns:a16="http://schemas.microsoft.com/office/drawing/2014/main" id="{68816C0F-F91E-45F3-AE58-E29D5168DD91}"/>
            </a:ext>
          </a:extLst>
        </xdr:cNvPr>
        <xdr:cNvSpPr/>
      </xdr:nvSpPr>
      <xdr:spPr>
        <a:xfrm>
          <a:off x="13089890" y="1800402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48768</xdr:rowOff>
    </xdr:from>
    <xdr:to>
      <xdr:col>81</xdr:col>
      <xdr:colOff>50800</xdr:colOff>
      <xdr:row>105</xdr:row>
      <xdr:rowOff>94487</xdr:rowOff>
    </xdr:to>
    <xdr:cxnSp macro="">
      <xdr:nvCxnSpPr>
        <xdr:cNvPr id="584" name="直線コネクタ 583">
          <a:extLst>
            <a:ext uri="{FF2B5EF4-FFF2-40B4-BE49-F238E27FC236}">
              <a16:creationId xmlns:a16="http://schemas.microsoft.com/office/drawing/2014/main" id="{5100247C-4C05-4D07-9114-3FA2A3BEF6D3}"/>
            </a:ext>
          </a:extLst>
        </xdr:cNvPr>
        <xdr:cNvCxnSpPr/>
      </xdr:nvCxnSpPr>
      <xdr:spPr>
        <a:xfrm>
          <a:off x="13144500" y="18052923"/>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112268</xdr:rowOff>
    </xdr:from>
    <xdr:to>
      <xdr:col>72</xdr:col>
      <xdr:colOff>38100</xdr:colOff>
      <xdr:row>105</xdr:row>
      <xdr:rowOff>42418</xdr:rowOff>
    </xdr:to>
    <xdr:sp macro="" textlink="">
      <xdr:nvSpPr>
        <xdr:cNvPr id="585" name="楕円 584">
          <a:extLst>
            <a:ext uri="{FF2B5EF4-FFF2-40B4-BE49-F238E27FC236}">
              <a16:creationId xmlns:a16="http://schemas.microsoft.com/office/drawing/2014/main" id="{22A35A5F-A335-4AE2-B529-DD292C6C45EB}"/>
            </a:ext>
          </a:extLst>
        </xdr:cNvPr>
        <xdr:cNvSpPr/>
      </xdr:nvSpPr>
      <xdr:spPr>
        <a:xfrm>
          <a:off x="12303760" y="179430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163068</xdr:rowOff>
    </xdr:from>
    <xdr:to>
      <xdr:col>76</xdr:col>
      <xdr:colOff>114300</xdr:colOff>
      <xdr:row>105</xdr:row>
      <xdr:rowOff>48768</xdr:rowOff>
    </xdr:to>
    <xdr:cxnSp macro="">
      <xdr:nvCxnSpPr>
        <xdr:cNvPr id="586" name="直線コネクタ 585">
          <a:extLst>
            <a:ext uri="{FF2B5EF4-FFF2-40B4-BE49-F238E27FC236}">
              <a16:creationId xmlns:a16="http://schemas.microsoft.com/office/drawing/2014/main" id="{83BFB4A3-D187-43EB-BDAA-0C416E1A02FF}"/>
            </a:ext>
          </a:extLst>
        </xdr:cNvPr>
        <xdr:cNvCxnSpPr/>
      </xdr:nvCxnSpPr>
      <xdr:spPr>
        <a:xfrm>
          <a:off x="12346940" y="17995773"/>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151130</xdr:rowOff>
    </xdr:from>
    <xdr:to>
      <xdr:col>67</xdr:col>
      <xdr:colOff>101600</xdr:colOff>
      <xdr:row>105</xdr:row>
      <xdr:rowOff>81280</xdr:rowOff>
    </xdr:to>
    <xdr:sp macro="" textlink="">
      <xdr:nvSpPr>
        <xdr:cNvPr id="587" name="楕円 586">
          <a:extLst>
            <a:ext uri="{FF2B5EF4-FFF2-40B4-BE49-F238E27FC236}">
              <a16:creationId xmlns:a16="http://schemas.microsoft.com/office/drawing/2014/main" id="{38165296-B1F6-4C9F-A3A9-E54926CF5131}"/>
            </a:ext>
          </a:extLst>
        </xdr:cNvPr>
        <xdr:cNvSpPr/>
      </xdr:nvSpPr>
      <xdr:spPr>
        <a:xfrm>
          <a:off x="11487150" y="1798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163068</xdr:rowOff>
    </xdr:from>
    <xdr:to>
      <xdr:col>71</xdr:col>
      <xdr:colOff>177800</xdr:colOff>
      <xdr:row>105</xdr:row>
      <xdr:rowOff>30480</xdr:rowOff>
    </xdr:to>
    <xdr:cxnSp macro="">
      <xdr:nvCxnSpPr>
        <xdr:cNvPr id="588" name="直線コネクタ 587">
          <a:extLst>
            <a:ext uri="{FF2B5EF4-FFF2-40B4-BE49-F238E27FC236}">
              <a16:creationId xmlns:a16="http://schemas.microsoft.com/office/drawing/2014/main" id="{485CC58A-E55B-441C-A88D-298D521BD7F1}"/>
            </a:ext>
          </a:extLst>
        </xdr:cNvPr>
        <xdr:cNvCxnSpPr/>
      </xdr:nvCxnSpPr>
      <xdr:spPr>
        <a:xfrm flipV="1">
          <a:off x="11541760" y="17995773"/>
          <a:ext cx="80518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589" name="n_1aveValue【公民館】&#10;有形固定資産減価償却率">
          <a:extLst>
            <a:ext uri="{FF2B5EF4-FFF2-40B4-BE49-F238E27FC236}">
              <a16:creationId xmlns:a16="http://schemas.microsoft.com/office/drawing/2014/main" id="{88FAE71C-A904-4763-AA02-00B28D6F2D15}"/>
            </a:ext>
          </a:extLst>
        </xdr:cNvPr>
        <xdr:cNvSpPr txBox="1"/>
      </xdr:nvSpPr>
      <xdr:spPr>
        <a:xfrm>
          <a:off x="1373823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590" name="n_2aveValue【公民館】&#10;有形固定資産減価償却率">
          <a:extLst>
            <a:ext uri="{FF2B5EF4-FFF2-40B4-BE49-F238E27FC236}">
              <a16:creationId xmlns:a16="http://schemas.microsoft.com/office/drawing/2014/main" id="{46746768-12DE-4CA1-8B10-A665409DF658}"/>
            </a:ext>
          </a:extLst>
        </xdr:cNvPr>
        <xdr:cNvSpPr txBox="1"/>
      </xdr:nvSpPr>
      <xdr:spPr>
        <a:xfrm>
          <a:off x="12957184" y="17620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591" name="n_3aveValue【公民館】&#10;有形固定資産減価償却率">
          <a:extLst>
            <a:ext uri="{FF2B5EF4-FFF2-40B4-BE49-F238E27FC236}">
              <a16:creationId xmlns:a16="http://schemas.microsoft.com/office/drawing/2014/main" id="{613E3E4E-540E-4248-A321-EA3F43DB4F56}"/>
            </a:ext>
          </a:extLst>
        </xdr:cNvPr>
        <xdr:cNvSpPr txBox="1"/>
      </xdr:nvSpPr>
      <xdr:spPr>
        <a:xfrm>
          <a:off x="12171054" y="17631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592" name="n_4aveValue【公民館】&#10;有形固定資産減価償却率">
          <a:extLst>
            <a:ext uri="{FF2B5EF4-FFF2-40B4-BE49-F238E27FC236}">
              <a16:creationId xmlns:a16="http://schemas.microsoft.com/office/drawing/2014/main" id="{61F30B9E-02DA-4ABD-9149-BEEDCB57AF6D}"/>
            </a:ext>
          </a:extLst>
        </xdr:cNvPr>
        <xdr:cNvSpPr txBox="1"/>
      </xdr:nvSpPr>
      <xdr:spPr>
        <a:xfrm>
          <a:off x="1135444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136414</xdr:rowOff>
    </xdr:from>
    <xdr:ext cx="405111" cy="259045"/>
    <xdr:sp macro="" textlink="">
      <xdr:nvSpPr>
        <xdr:cNvPr id="593" name="n_1mainValue【公民館】&#10;有形固定資産減価償却率">
          <a:extLst>
            <a:ext uri="{FF2B5EF4-FFF2-40B4-BE49-F238E27FC236}">
              <a16:creationId xmlns:a16="http://schemas.microsoft.com/office/drawing/2014/main" id="{02FBAC0B-DCBC-42E2-AC5D-EA9E6627BB5C}"/>
            </a:ext>
          </a:extLst>
        </xdr:cNvPr>
        <xdr:cNvSpPr txBox="1"/>
      </xdr:nvSpPr>
      <xdr:spPr>
        <a:xfrm>
          <a:off x="13738234" y="18134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90695</xdr:rowOff>
    </xdr:from>
    <xdr:ext cx="405111" cy="259045"/>
    <xdr:sp macro="" textlink="">
      <xdr:nvSpPr>
        <xdr:cNvPr id="594" name="n_2mainValue【公民館】&#10;有形固定資産減価償却率">
          <a:extLst>
            <a:ext uri="{FF2B5EF4-FFF2-40B4-BE49-F238E27FC236}">
              <a16:creationId xmlns:a16="http://schemas.microsoft.com/office/drawing/2014/main" id="{F0E210C4-F01F-4245-BF29-0E97385BE5DA}"/>
            </a:ext>
          </a:extLst>
        </xdr:cNvPr>
        <xdr:cNvSpPr txBox="1"/>
      </xdr:nvSpPr>
      <xdr:spPr>
        <a:xfrm>
          <a:off x="12957184" y="1809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33545</xdr:rowOff>
    </xdr:from>
    <xdr:ext cx="405111" cy="259045"/>
    <xdr:sp macro="" textlink="">
      <xdr:nvSpPr>
        <xdr:cNvPr id="595" name="n_3mainValue【公民館】&#10;有形固定資産減価償却率">
          <a:extLst>
            <a:ext uri="{FF2B5EF4-FFF2-40B4-BE49-F238E27FC236}">
              <a16:creationId xmlns:a16="http://schemas.microsoft.com/office/drawing/2014/main" id="{26248368-C618-4F18-BC09-5DEE85A91894}"/>
            </a:ext>
          </a:extLst>
        </xdr:cNvPr>
        <xdr:cNvSpPr txBox="1"/>
      </xdr:nvSpPr>
      <xdr:spPr>
        <a:xfrm>
          <a:off x="12171054" y="1803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596" name="n_4mainValue【公民館】&#10;有形固定資産減価償却率">
          <a:extLst>
            <a:ext uri="{FF2B5EF4-FFF2-40B4-BE49-F238E27FC236}">
              <a16:creationId xmlns:a16="http://schemas.microsoft.com/office/drawing/2014/main" id="{FB4D919D-0C02-4A15-A469-804CDD31C691}"/>
            </a:ext>
          </a:extLst>
        </xdr:cNvPr>
        <xdr:cNvSpPr txBox="1"/>
      </xdr:nvSpPr>
      <xdr:spPr>
        <a:xfrm>
          <a:off x="113544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a:extLst>
            <a:ext uri="{FF2B5EF4-FFF2-40B4-BE49-F238E27FC236}">
              <a16:creationId xmlns:a16="http://schemas.microsoft.com/office/drawing/2014/main" id="{26EA8B8D-84F0-4720-9982-03E4F359EC1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a:extLst>
            <a:ext uri="{FF2B5EF4-FFF2-40B4-BE49-F238E27FC236}">
              <a16:creationId xmlns:a16="http://schemas.microsoft.com/office/drawing/2014/main" id="{C05D8DA9-C9A5-423A-9589-05676F1566E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a:extLst>
            <a:ext uri="{FF2B5EF4-FFF2-40B4-BE49-F238E27FC236}">
              <a16:creationId xmlns:a16="http://schemas.microsoft.com/office/drawing/2014/main" id="{DAABB784-07DC-48A7-A26D-DD9B786FBC8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a:extLst>
            <a:ext uri="{FF2B5EF4-FFF2-40B4-BE49-F238E27FC236}">
              <a16:creationId xmlns:a16="http://schemas.microsoft.com/office/drawing/2014/main" id="{3C4ED071-E2C9-45F5-A8E9-513EE91BBA9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a:extLst>
            <a:ext uri="{FF2B5EF4-FFF2-40B4-BE49-F238E27FC236}">
              <a16:creationId xmlns:a16="http://schemas.microsoft.com/office/drawing/2014/main" id="{1EF2A980-0A17-4210-910F-47C0AB0AEBD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a:extLst>
            <a:ext uri="{FF2B5EF4-FFF2-40B4-BE49-F238E27FC236}">
              <a16:creationId xmlns:a16="http://schemas.microsoft.com/office/drawing/2014/main" id="{086CD457-3EB0-4881-978E-1F2C36AE8B7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a:extLst>
            <a:ext uri="{FF2B5EF4-FFF2-40B4-BE49-F238E27FC236}">
              <a16:creationId xmlns:a16="http://schemas.microsoft.com/office/drawing/2014/main" id="{3C493175-053F-4CCF-A36E-796AEEA48B0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a:extLst>
            <a:ext uri="{FF2B5EF4-FFF2-40B4-BE49-F238E27FC236}">
              <a16:creationId xmlns:a16="http://schemas.microsoft.com/office/drawing/2014/main" id="{F30FE236-8917-4D01-BFED-AC663897C63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a:extLst>
            <a:ext uri="{FF2B5EF4-FFF2-40B4-BE49-F238E27FC236}">
              <a16:creationId xmlns:a16="http://schemas.microsoft.com/office/drawing/2014/main" id="{C4E577E5-F9E8-471B-9A2A-9E4E848A13A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a:extLst>
            <a:ext uri="{FF2B5EF4-FFF2-40B4-BE49-F238E27FC236}">
              <a16:creationId xmlns:a16="http://schemas.microsoft.com/office/drawing/2014/main" id="{98E67E1B-2D39-4D4B-83B4-4C477FFD1E7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7" name="直線コネクタ 606">
          <a:extLst>
            <a:ext uri="{FF2B5EF4-FFF2-40B4-BE49-F238E27FC236}">
              <a16:creationId xmlns:a16="http://schemas.microsoft.com/office/drawing/2014/main" id="{E2AB4263-5B6A-4611-BD2C-CC136E614BE6}"/>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8" name="テキスト ボックス 607">
          <a:extLst>
            <a:ext uri="{FF2B5EF4-FFF2-40B4-BE49-F238E27FC236}">
              <a16:creationId xmlns:a16="http://schemas.microsoft.com/office/drawing/2014/main" id="{8652DF50-3BB8-436F-9DCD-070E3D748E54}"/>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9" name="直線コネクタ 608">
          <a:extLst>
            <a:ext uri="{FF2B5EF4-FFF2-40B4-BE49-F238E27FC236}">
              <a16:creationId xmlns:a16="http://schemas.microsoft.com/office/drawing/2014/main" id="{67A34587-784D-492F-B583-4C9CD5B4173E}"/>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0" name="テキスト ボックス 609">
          <a:extLst>
            <a:ext uri="{FF2B5EF4-FFF2-40B4-BE49-F238E27FC236}">
              <a16:creationId xmlns:a16="http://schemas.microsoft.com/office/drawing/2014/main" id="{7B1F0420-1490-4478-9D67-0B5759BD832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1" name="直線コネクタ 610">
          <a:extLst>
            <a:ext uri="{FF2B5EF4-FFF2-40B4-BE49-F238E27FC236}">
              <a16:creationId xmlns:a16="http://schemas.microsoft.com/office/drawing/2014/main" id="{7B1BA3F2-E4CB-44B8-AF94-BAE915352437}"/>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2" name="テキスト ボックス 611">
          <a:extLst>
            <a:ext uri="{FF2B5EF4-FFF2-40B4-BE49-F238E27FC236}">
              <a16:creationId xmlns:a16="http://schemas.microsoft.com/office/drawing/2014/main" id="{4604C662-A626-405B-860C-4A39D1E6B175}"/>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3" name="直線コネクタ 612">
          <a:extLst>
            <a:ext uri="{FF2B5EF4-FFF2-40B4-BE49-F238E27FC236}">
              <a16:creationId xmlns:a16="http://schemas.microsoft.com/office/drawing/2014/main" id="{BFC8A52E-034D-4DB1-B159-3D25E4D061E1}"/>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4" name="テキスト ボックス 613">
          <a:extLst>
            <a:ext uri="{FF2B5EF4-FFF2-40B4-BE49-F238E27FC236}">
              <a16:creationId xmlns:a16="http://schemas.microsoft.com/office/drawing/2014/main" id="{37B529E0-DB93-484F-BB4B-E90B6BB1AB95}"/>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a:extLst>
            <a:ext uri="{FF2B5EF4-FFF2-40B4-BE49-F238E27FC236}">
              <a16:creationId xmlns:a16="http://schemas.microsoft.com/office/drawing/2014/main" id="{0B96FE60-C8C0-4956-B723-8E07CC2B38A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6" name="テキスト ボックス 615">
          <a:extLst>
            <a:ext uri="{FF2B5EF4-FFF2-40B4-BE49-F238E27FC236}">
              <a16:creationId xmlns:a16="http://schemas.microsoft.com/office/drawing/2014/main" id="{82F62969-B37B-421A-AE2B-E43913707CE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7" name="【公民館】&#10;一人当たり面積グラフ枠">
          <a:extLst>
            <a:ext uri="{FF2B5EF4-FFF2-40B4-BE49-F238E27FC236}">
              <a16:creationId xmlns:a16="http://schemas.microsoft.com/office/drawing/2014/main" id="{C2214D88-3AAB-4F5C-AA3F-09C85E94058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618" name="直線コネクタ 617">
          <a:extLst>
            <a:ext uri="{FF2B5EF4-FFF2-40B4-BE49-F238E27FC236}">
              <a16:creationId xmlns:a16="http://schemas.microsoft.com/office/drawing/2014/main" id="{96A3F9C2-424E-4B3D-9144-D415C696B4F0}"/>
            </a:ext>
          </a:extLst>
        </xdr:cNvPr>
        <xdr:cNvCxnSpPr/>
      </xdr:nvCxnSpPr>
      <xdr:spPr>
        <a:xfrm flipV="1">
          <a:off x="19947254" y="17279873"/>
          <a:ext cx="0" cy="1251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619" name="【公民館】&#10;一人当たり面積最小値テキスト">
          <a:extLst>
            <a:ext uri="{FF2B5EF4-FFF2-40B4-BE49-F238E27FC236}">
              <a16:creationId xmlns:a16="http://schemas.microsoft.com/office/drawing/2014/main" id="{53D8E524-68E5-48C7-B250-D6F6044A41B8}"/>
            </a:ext>
          </a:extLst>
        </xdr:cNvPr>
        <xdr:cNvSpPr txBox="1"/>
      </xdr:nvSpPr>
      <xdr:spPr>
        <a:xfrm>
          <a:off x="19985990" y="185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620" name="直線コネクタ 619">
          <a:extLst>
            <a:ext uri="{FF2B5EF4-FFF2-40B4-BE49-F238E27FC236}">
              <a16:creationId xmlns:a16="http://schemas.microsoft.com/office/drawing/2014/main" id="{DABBE820-7CF1-478B-8C2C-7630D5377B67}"/>
            </a:ext>
          </a:extLst>
        </xdr:cNvPr>
        <xdr:cNvCxnSpPr/>
      </xdr:nvCxnSpPr>
      <xdr:spPr>
        <a:xfrm>
          <a:off x="19885660" y="18531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621" name="【公民館】&#10;一人当たり面積最大値テキスト">
          <a:extLst>
            <a:ext uri="{FF2B5EF4-FFF2-40B4-BE49-F238E27FC236}">
              <a16:creationId xmlns:a16="http://schemas.microsoft.com/office/drawing/2014/main" id="{AEA536FE-E2C1-40A8-B482-5B0F29C0BE3E}"/>
            </a:ext>
          </a:extLst>
        </xdr:cNvPr>
        <xdr:cNvSpPr txBox="1"/>
      </xdr:nvSpPr>
      <xdr:spPr>
        <a:xfrm>
          <a:off x="1998599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622" name="直線コネクタ 621">
          <a:extLst>
            <a:ext uri="{FF2B5EF4-FFF2-40B4-BE49-F238E27FC236}">
              <a16:creationId xmlns:a16="http://schemas.microsoft.com/office/drawing/2014/main" id="{640659B9-20E5-4D66-A8B6-E067FD5DD61E}"/>
            </a:ext>
          </a:extLst>
        </xdr:cNvPr>
        <xdr:cNvCxnSpPr/>
      </xdr:nvCxnSpPr>
      <xdr:spPr>
        <a:xfrm>
          <a:off x="19885660" y="17279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623" name="【公民館】&#10;一人当たり面積平均値テキスト">
          <a:extLst>
            <a:ext uri="{FF2B5EF4-FFF2-40B4-BE49-F238E27FC236}">
              <a16:creationId xmlns:a16="http://schemas.microsoft.com/office/drawing/2014/main" id="{CBE7AF43-C779-4C35-933A-AE8FF0A49898}"/>
            </a:ext>
          </a:extLst>
        </xdr:cNvPr>
        <xdr:cNvSpPr txBox="1"/>
      </xdr:nvSpPr>
      <xdr:spPr>
        <a:xfrm>
          <a:off x="19985990" y="17954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624" name="フローチャート: 判断 623">
          <a:extLst>
            <a:ext uri="{FF2B5EF4-FFF2-40B4-BE49-F238E27FC236}">
              <a16:creationId xmlns:a16="http://schemas.microsoft.com/office/drawing/2014/main" id="{84C896BE-D94E-4DE6-86ED-62C0B7C6DF2E}"/>
            </a:ext>
          </a:extLst>
        </xdr:cNvPr>
        <xdr:cNvSpPr/>
      </xdr:nvSpPr>
      <xdr:spPr>
        <a:xfrm>
          <a:off x="19904710" y="180969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625" name="フローチャート: 判断 624">
          <a:extLst>
            <a:ext uri="{FF2B5EF4-FFF2-40B4-BE49-F238E27FC236}">
              <a16:creationId xmlns:a16="http://schemas.microsoft.com/office/drawing/2014/main" id="{2959F451-77FD-410B-9697-7CAB49290C6F}"/>
            </a:ext>
          </a:extLst>
        </xdr:cNvPr>
        <xdr:cNvSpPr/>
      </xdr:nvSpPr>
      <xdr:spPr>
        <a:xfrm>
          <a:off x="19161760" y="181103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626" name="フローチャート: 判断 625">
          <a:extLst>
            <a:ext uri="{FF2B5EF4-FFF2-40B4-BE49-F238E27FC236}">
              <a16:creationId xmlns:a16="http://schemas.microsoft.com/office/drawing/2014/main" id="{4B2AAB85-99A7-46A6-ACDD-EADAAE36F11D}"/>
            </a:ext>
          </a:extLst>
        </xdr:cNvPr>
        <xdr:cNvSpPr/>
      </xdr:nvSpPr>
      <xdr:spPr>
        <a:xfrm>
          <a:off x="18345150" y="1811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627" name="フローチャート: 判断 626">
          <a:extLst>
            <a:ext uri="{FF2B5EF4-FFF2-40B4-BE49-F238E27FC236}">
              <a16:creationId xmlns:a16="http://schemas.microsoft.com/office/drawing/2014/main" id="{0A5993F1-1704-4DFE-90D6-260BDCA8D845}"/>
            </a:ext>
          </a:extLst>
        </xdr:cNvPr>
        <xdr:cNvSpPr/>
      </xdr:nvSpPr>
      <xdr:spPr>
        <a:xfrm>
          <a:off x="17547590" y="18127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628" name="フローチャート: 判断 627">
          <a:extLst>
            <a:ext uri="{FF2B5EF4-FFF2-40B4-BE49-F238E27FC236}">
              <a16:creationId xmlns:a16="http://schemas.microsoft.com/office/drawing/2014/main" id="{24E35B52-5B12-4E75-9AD7-E4B5DFCF6A47}"/>
            </a:ext>
          </a:extLst>
        </xdr:cNvPr>
        <xdr:cNvSpPr/>
      </xdr:nvSpPr>
      <xdr:spPr>
        <a:xfrm>
          <a:off x="16761460" y="18056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A13801E4-D376-460A-B098-1240942B218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A52C428F-1314-428B-824F-75AD57C6DE9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1B45A43A-954B-43D0-B4F9-9A4A8834CA9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3C37DF49-3137-4E03-BA0E-4424B21A1CE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46C38DC7-12C5-463B-9CAF-CD4BD1FD13C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634" name="楕円 633">
          <a:extLst>
            <a:ext uri="{FF2B5EF4-FFF2-40B4-BE49-F238E27FC236}">
              <a16:creationId xmlns:a16="http://schemas.microsoft.com/office/drawing/2014/main" id="{2C09ABAE-5481-459D-B645-CD7D83712D45}"/>
            </a:ext>
          </a:extLst>
        </xdr:cNvPr>
        <xdr:cNvSpPr/>
      </xdr:nvSpPr>
      <xdr:spPr>
        <a:xfrm>
          <a:off x="19904710" y="1818919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161562</xdr:rowOff>
    </xdr:from>
    <xdr:ext cx="469744" cy="259045"/>
    <xdr:sp macro="" textlink="">
      <xdr:nvSpPr>
        <xdr:cNvPr id="635" name="【公民館】&#10;一人当たり面積該当値テキスト">
          <a:extLst>
            <a:ext uri="{FF2B5EF4-FFF2-40B4-BE49-F238E27FC236}">
              <a16:creationId xmlns:a16="http://schemas.microsoft.com/office/drawing/2014/main" id="{562D5323-0C0B-4AEB-A84B-0593BF0C3C2F}"/>
            </a:ext>
          </a:extLst>
        </xdr:cNvPr>
        <xdr:cNvSpPr txBox="1"/>
      </xdr:nvSpPr>
      <xdr:spPr>
        <a:xfrm>
          <a:off x="19985990" y="1816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xdr:rowOff>
    </xdr:from>
    <xdr:to>
      <xdr:col>112</xdr:col>
      <xdr:colOff>38100</xdr:colOff>
      <xdr:row>106</xdr:row>
      <xdr:rowOff>117856</xdr:rowOff>
    </xdr:to>
    <xdr:sp macro="" textlink="">
      <xdr:nvSpPr>
        <xdr:cNvPr id="636" name="楕円 635">
          <a:extLst>
            <a:ext uri="{FF2B5EF4-FFF2-40B4-BE49-F238E27FC236}">
              <a16:creationId xmlns:a16="http://schemas.microsoft.com/office/drawing/2014/main" id="{569CA246-0513-43AB-9D7F-FC8D564A3E71}"/>
            </a:ext>
          </a:extLst>
        </xdr:cNvPr>
        <xdr:cNvSpPr/>
      </xdr:nvSpPr>
      <xdr:spPr>
        <a:xfrm>
          <a:off x="19161760" y="181937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62485</xdr:rowOff>
    </xdr:from>
    <xdr:to>
      <xdr:col>116</xdr:col>
      <xdr:colOff>63500</xdr:colOff>
      <xdr:row>106</xdr:row>
      <xdr:rowOff>67056</xdr:rowOff>
    </xdr:to>
    <xdr:cxnSp macro="">
      <xdr:nvCxnSpPr>
        <xdr:cNvPr id="637" name="直線コネクタ 636">
          <a:extLst>
            <a:ext uri="{FF2B5EF4-FFF2-40B4-BE49-F238E27FC236}">
              <a16:creationId xmlns:a16="http://schemas.microsoft.com/office/drawing/2014/main" id="{282EB7C2-8816-4CDE-9F30-78DFC6BCC05A}"/>
            </a:ext>
          </a:extLst>
        </xdr:cNvPr>
        <xdr:cNvCxnSpPr/>
      </xdr:nvCxnSpPr>
      <xdr:spPr>
        <a:xfrm flipV="1">
          <a:off x="19204940" y="18232375"/>
          <a:ext cx="74295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20828</xdr:rowOff>
    </xdr:from>
    <xdr:to>
      <xdr:col>107</xdr:col>
      <xdr:colOff>101600</xdr:colOff>
      <xdr:row>106</xdr:row>
      <xdr:rowOff>122428</xdr:rowOff>
    </xdr:to>
    <xdr:sp macro="" textlink="">
      <xdr:nvSpPr>
        <xdr:cNvPr id="638" name="楕円 637">
          <a:extLst>
            <a:ext uri="{FF2B5EF4-FFF2-40B4-BE49-F238E27FC236}">
              <a16:creationId xmlns:a16="http://schemas.microsoft.com/office/drawing/2014/main" id="{FF3905CE-8585-4D23-946D-D50CE848193F}"/>
            </a:ext>
          </a:extLst>
        </xdr:cNvPr>
        <xdr:cNvSpPr/>
      </xdr:nvSpPr>
      <xdr:spPr>
        <a:xfrm>
          <a:off x="18345150" y="1819071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67056</xdr:rowOff>
    </xdr:from>
    <xdr:to>
      <xdr:col>111</xdr:col>
      <xdr:colOff>177800</xdr:colOff>
      <xdr:row>106</xdr:row>
      <xdr:rowOff>71628</xdr:rowOff>
    </xdr:to>
    <xdr:cxnSp macro="">
      <xdr:nvCxnSpPr>
        <xdr:cNvPr id="639" name="直線コネクタ 638">
          <a:extLst>
            <a:ext uri="{FF2B5EF4-FFF2-40B4-BE49-F238E27FC236}">
              <a16:creationId xmlns:a16="http://schemas.microsoft.com/office/drawing/2014/main" id="{22F10DEF-9C2B-4C5B-B4E9-0110B6B7E801}"/>
            </a:ext>
          </a:extLst>
        </xdr:cNvPr>
        <xdr:cNvCxnSpPr/>
      </xdr:nvCxnSpPr>
      <xdr:spPr>
        <a:xfrm flipV="1">
          <a:off x="18399760" y="18238851"/>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23113</xdr:rowOff>
    </xdr:from>
    <xdr:to>
      <xdr:col>102</xdr:col>
      <xdr:colOff>165100</xdr:colOff>
      <xdr:row>106</xdr:row>
      <xdr:rowOff>124713</xdr:rowOff>
    </xdr:to>
    <xdr:sp macro="" textlink="">
      <xdr:nvSpPr>
        <xdr:cNvPr id="640" name="楕円 639">
          <a:extLst>
            <a:ext uri="{FF2B5EF4-FFF2-40B4-BE49-F238E27FC236}">
              <a16:creationId xmlns:a16="http://schemas.microsoft.com/office/drawing/2014/main" id="{C0A50481-0F71-4B9F-8E0F-9F9396F8D7AD}"/>
            </a:ext>
          </a:extLst>
        </xdr:cNvPr>
        <xdr:cNvSpPr/>
      </xdr:nvSpPr>
      <xdr:spPr>
        <a:xfrm>
          <a:off x="17547590" y="1819300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71628</xdr:rowOff>
    </xdr:from>
    <xdr:to>
      <xdr:col>107</xdr:col>
      <xdr:colOff>50800</xdr:colOff>
      <xdr:row>106</xdr:row>
      <xdr:rowOff>73913</xdr:rowOff>
    </xdr:to>
    <xdr:cxnSp macro="">
      <xdr:nvCxnSpPr>
        <xdr:cNvPr id="641" name="直線コネクタ 640">
          <a:extLst>
            <a:ext uri="{FF2B5EF4-FFF2-40B4-BE49-F238E27FC236}">
              <a16:creationId xmlns:a16="http://schemas.microsoft.com/office/drawing/2014/main" id="{AFD2A150-CEF9-4B53-B4EC-8F2210E65965}"/>
            </a:ext>
          </a:extLst>
        </xdr:cNvPr>
        <xdr:cNvCxnSpPr/>
      </xdr:nvCxnSpPr>
      <xdr:spPr>
        <a:xfrm flipV="1">
          <a:off x="17602200" y="18243423"/>
          <a:ext cx="79756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xdr:rowOff>
    </xdr:from>
    <xdr:to>
      <xdr:col>98</xdr:col>
      <xdr:colOff>38100</xdr:colOff>
      <xdr:row>106</xdr:row>
      <xdr:rowOff>115570</xdr:rowOff>
    </xdr:to>
    <xdr:sp macro="" textlink="">
      <xdr:nvSpPr>
        <xdr:cNvPr id="642" name="楕円 641">
          <a:extLst>
            <a:ext uri="{FF2B5EF4-FFF2-40B4-BE49-F238E27FC236}">
              <a16:creationId xmlns:a16="http://schemas.microsoft.com/office/drawing/2014/main" id="{78E7836B-A817-4164-BC71-1C8F2D0DFE75}"/>
            </a:ext>
          </a:extLst>
        </xdr:cNvPr>
        <xdr:cNvSpPr/>
      </xdr:nvSpPr>
      <xdr:spPr>
        <a:xfrm>
          <a:off x="16761460" y="18191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64770</xdr:rowOff>
    </xdr:from>
    <xdr:to>
      <xdr:col>102</xdr:col>
      <xdr:colOff>114300</xdr:colOff>
      <xdr:row>106</xdr:row>
      <xdr:rowOff>73913</xdr:rowOff>
    </xdr:to>
    <xdr:cxnSp macro="">
      <xdr:nvCxnSpPr>
        <xdr:cNvPr id="643" name="直線コネクタ 642">
          <a:extLst>
            <a:ext uri="{FF2B5EF4-FFF2-40B4-BE49-F238E27FC236}">
              <a16:creationId xmlns:a16="http://schemas.microsoft.com/office/drawing/2014/main" id="{03428525-3432-40B5-A74B-0CD22F6DB767}"/>
            </a:ext>
          </a:extLst>
        </xdr:cNvPr>
        <xdr:cNvCxnSpPr/>
      </xdr:nvCxnSpPr>
      <xdr:spPr>
        <a:xfrm>
          <a:off x="16804640" y="18236565"/>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644" name="n_1aveValue【公民館】&#10;一人当たり面積">
          <a:extLst>
            <a:ext uri="{FF2B5EF4-FFF2-40B4-BE49-F238E27FC236}">
              <a16:creationId xmlns:a16="http://schemas.microsoft.com/office/drawing/2014/main" id="{4135F037-E17A-4C01-BB8E-3DDC087CAB8F}"/>
            </a:ext>
          </a:extLst>
        </xdr:cNvPr>
        <xdr:cNvSpPr txBox="1"/>
      </xdr:nvSpPr>
      <xdr:spPr>
        <a:xfrm>
          <a:off x="18982132" y="1789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645" name="n_2aveValue【公民館】&#10;一人当たり面積">
          <a:extLst>
            <a:ext uri="{FF2B5EF4-FFF2-40B4-BE49-F238E27FC236}">
              <a16:creationId xmlns:a16="http://schemas.microsoft.com/office/drawing/2014/main" id="{B377BC39-26FF-47EB-B2C7-675DF478EC0E}"/>
            </a:ext>
          </a:extLst>
        </xdr:cNvPr>
        <xdr:cNvSpPr txBox="1"/>
      </xdr:nvSpPr>
      <xdr:spPr>
        <a:xfrm>
          <a:off x="18182032" y="1789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646" name="n_3aveValue【公民館】&#10;一人当たり面積">
          <a:extLst>
            <a:ext uri="{FF2B5EF4-FFF2-40B4-BE49-F238E27FC236}">
              <a16:creationId xmlns:a16="http://schemas.microsoft.com/office/drawing/2014/main" id="{EE3EEF0E-E3EE-47E5-B686-7EB9C578D184}"/>
            </a:ext>
          </a:extLst>
        </xdr:cNvPr>
        <xdr:cNvSpPr txBox="1"/>
      </xdr:nvSpPr>
      <xdr:spPr>
        <a:xfrm>
          <a:off x="17384472" y="1789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647" name="n_4aveValue【公民館】&#10;一人当たり面積">
          <a:extLst>
            <a:ext uri="{FF2B5EF4-FFF2-40B4-BE49-F238E27FC236}">
              <a16:creationId xmlns:a16="http://schemas.microsoft.com/office/drawing/2014/main" id="{CEF5E7CD-8196-4EC2-BEA6-065520A0EC30}"/>
            </a:ext>
          </a:extLst>
        </xdr:cNvPr>
        <xdr:cNvSpPr txBox="1"/>
      </xdr:nvSpPr>
      <xdr:spPr>
        <a:xfrm>
          <a:off x="16588817" y="1783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108983</xdr:rowOff>
    </xdr:from>
    <xdr:ext cx="469744" cy="259045"/>
    <xdr:sp macro="" textlink="">
      <xdr:nvSpPr>
        <xdr:cNvPr id="648" name="n_1mainValue【公民館】&#10;一人当たり面積">
          <a:extLst>
            <a:ext uri="{FF2B5EF4-FFF2-40B4-BE49-F238E27FC236}">
              <a16:creationId xmlns:a16="http://schemas.microsoft.com/office/drawing/2014/main" id="{D3B6018A-E2EA-46B7-85CF-3B4682DE987F}"/>
            </a:ext>
          </a:extLst>
        </xdr:cNvPr>
        <xdr:cNvSpPr txBox="1"/>
      </xdr:nvSpPr>
      <xdr:spPr>
        <a:xfrm>
          <a:off x="18982132" y="1828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649" name="n_2mainValue【公民館】&#10;一人当たり面積">
          <a:extLst>
            <a:ext uri="{FF2B5EF4-FFF2-40B4-BE49-F238E27FC236}">
              <a16:creationId xmlns:a16="http://schemas.microsoft.com/office/drawing/2014/main" id="{F59569FC-4A3D-4037-82F9-78F64869144C}"/>
            </a:ext>
          </a:extLst>
        </xdr:cNvPr>
        <xdr:cNvSpPr txBox="1"/>
      </xdr:nvSpPr>
      <xdr:spPr>
        <a:xfrm>
          <a:off x="181820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115840</xdr:rowOff>
    </xdr:from>
    <xdr:ext cx="469744" cy="259045"/>
    <xdr:sp macro="" textlink="">
      <xdr:nvSpPr>
        <xdr:cNvPr id="650" name="n_3mainValue【公民館】&#10;一人当たり面積">
          <a:extLst>
            <a:ext uri="{FF2B5EF4-FFF2-40B4-BE49-F238E27FC236}">
              <a16:creationId xmlns:a16="http://schemas.microsoft.com/office/drawing/2014/main" id="{0695B75F-BE63-4D5F-8C4F-74005F22F25B}"/>
            </a:ext>
          </a:extLst>
        </xdr:cNvPr>
        <xdr:cNvSpPr txBox="1"/>
      </xdr:nvSpPr>
      <xdr:spPr>
        <a:xfrm>
          <a:off x="17384472" y="182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106697</xdr:rowOff>
    </xdr:from>
    <xdr:ext cx="469744" cy="259045"/>
    <xdr:sp macro="" textlink="">
      <xdr:nvSpPr>
        <xdr:cNvPr id="651" name="n_4mainValue【公民館】&#10;一人当たり面積">
          <a:extLst>
            <a:ext uri="{FF2B5EF4-FFF2-40B4-BE49-F238E27FC236}">
              <a16:creationId xmlns:a16="http://schemas.microsoft.com/office/drawing/2014/main" id="{17B8274E-D49B-4FB5-AF16-75531CC7F37D}"/>
            </a:ext>
          </a:extLst>
        </xdr:cNvPr>
        <xdr:cNvSpPr txBox="1"/>
      </xdr:nvSpPr>
      <xdr:spPr>
        <a:xfrm>
          <a:off x="16588817" y="1827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a:extLst>
            <a:ext uri="{FF2B5EF4-FFF2-40B4-BE49-F238E27FC236}">
              <a16:creationId xmlns:a16="http://schemas.microsoft.com/office/drawing/2014/main" id="{1EE6602D-E603-4564-A1BB-2288A7289A6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a:extLst>
            <a:ext uri="{FF2B5EF4-FFF2-40B4-BE49-F238E27FC236}">
              <a16:creationId xmlns:a16="http://schemas.microsoft.com/office/drawing/2014/main" id="{87999410-6AD5-4B2C-9B88-4FCB21D26ED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a:extLst>
            <a:ext uri="{FF2B5EF4-FFF2-40B4-BE49-F238E27FC236}">
              <a16:creationId xmlns:a16="http://schemas.microsoft.com/office/drawing/2014/main" id="{DA8764A9-33D8-4483-9873-1804795E418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類似団体と比較して特に有形固定資産減価償却率が高くなっている施設は、公営住宅、公民館である。公民館については、平成２９年度に老朽化した嬉野公民館と勤労者福祉研修所（嬉野地区コミュニティセンター）を統合し平成３０年度に完成しているが、</a:t>
          </a:r>
          <a:r>
            <a:rPr kumimoji="1" lang="ja-JP" altLang="ja-JP" sz="1100">
              <a:solidFill>
                <a:schemeClr val="dk1"/>
              </a:solidFill>
              <a:effectLst/>
              <a:latin typeface="+mn-lt"/>
              <a:ea typeface="+mn-ea"/>
              <a:cs typeface="+mn-cs"/>
            </a:rPr>
            <a:t>公共施設等個別施設計画に基づき改修や修繕に努めていく。</a:t>
          </a:r>
          <a:r>
            <a:rPr kumimoji="1" lang="ja-JP" altLang="ja-JP" sz="1100" baseline="0">
              <a:solidFill>
                <a:schemeClr val="dk1"/>
              </a:solidFill>
              <a:effectLst/>
              <a:latin typeface="+mn-lt"/>
              <a:ea typeface="+mn-ea"/>
              <a:cs typeface="+mn-cs"/>
            </a:rPr>
            <a:t>公営住宅については、築２０年以上のものが約８０％を占め、なかには築６０年を超えているものもあり、使用状況に応じて建替えや耐震補強等の対策に取り組む必要がある。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8E6806-071E-4A09-A004-CCD25F729B6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397359-6E5A-46A2-AEFD-DA3F6800C9C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F10AD15-E91E-4A52-B880-26FFC05359B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76A633B-FF7B-4A22-81C1-406E3D2F8B8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BBCB1A-45A3-4D44-A23E-016843FD0A8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620B65A-AB27-494D-9749-E042BB9454F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88C1CA-ABFE-4810-86BD-80EB3412B5C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5B87F3C-3A3C-4AFB-888F-74CE59A53FA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5BA895-6B19-4507-8D58-3496A212D7B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74D7B0-AA26-410C-A44C-A05C079D756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24,446
24,170
126.41
21,988,785
20,742,687
666,831
8,176,151
10,005,808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71B597-2FFB-48D0-95F1-BCE055A3A74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D3485D-9775-4C28-9110-D89690B183D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8AD3AC-C352-4118-8FD1-3D70957812F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F631B9-C472-47CD-9B1B-BFA9EE515AB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119C80-D08D-4547-B158-86671FB2482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1AAEB60-404C-4046-A24E-31FB7508BE51}"/>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CEBD33-31D5-409C-801B-319C48C950D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946510-953E-420E-AD28-90BCBC2F96E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C54DBB7-37D5-42EC-9FBD-1A1FDD55F96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3BD7D1-0B7E-430F-ACB3-B50763385C6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3D50B1-F746-41A2-9968-72836F4D9AE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3CC7B1-F5C8-40F4-A588-FE6A199F6CE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7E6998-C249-4B6D-B73B-2F630E58347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C14411-E1A7-41EE-8495-D97539A858FF}"/>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F5E01F-4F73-4881-BB43-3ADB63B63A0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E75D92-E001-4E30-BD6C-F3EE8A68454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AE6FA5-FC0E-4FD3-AFC5-6D28EC9DA98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326AE11-338C-4EAB-B19D-F7A5EEB7E72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764DC7-ACB0-4BFC-95CE-4F099B9EAFBF}"/>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8BD47CD-13CF-49FD-B1D9-758C4051AAD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6282BE-2715-4FC7-BF2A-F3EF7CB1802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457ABA-CEAC-4501-9F21-12367882074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DCCF28-FD65-4F12-A49F-D0D68BD18C5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1A8E1EE-CEBE-45CD-AD16-1FE589A51CC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0933E25-8329-480D-AB3E-BE729BABCB2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44BD19-33BF-49F8-A5AB-226C5727399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3C9127C-8AEE-40D6-BAFB-C8F4776C0CB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F2BBB6A-FA35-4A0A-A830-3171EF34F7D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28ABA6-7D51-4188-A1B6-329733ABF5F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2FB584-65BB-47DA-83EA-C49F127B0B1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51ADDEE-B85A-4155-B616-F10716347FA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8F26A0-4BFE-4A94-B3F7-3CA9500719AA}"/>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2A41F6D-B490-453A-8ACE-6449DD00652B}"/>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4816467-5BEB-4D3C-966B-ED01BBEF7470}"/>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F78444C-D9EE-42E4-9CA0-B830A18F7D2B}"/>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A4138C7-318A-4DC4-A633-1F23F0327951}"/>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116BDAB-6260-473B-85D3-40609E840C5D}"/>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41E58A7-0245-45D4-BBFC-A29090CD94AD}"/>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2E21109-C318-446F-A3F7-A45C570A7FF9}"/>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04798D8-2BCE-458C-A0C9-9A0F2AA2B14F}"/>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8669400-9806-41D8-833E-2426866F29DF}"/>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436DDC2-FE29-4758-A078-FB1E1DEEBBE2}"/>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6AE14A9-E0A8-4DA2-B423-E34D78A61038}"/>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D1186B3-5171-4A97-BD37-2AAC002A9716}"/>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04342F7-7AF0-4F17-A2E6-6CF858D049B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EF50423-F5F0-49FC-8E57-BC3393786FF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2103E43D-D752-464E-AB8D-DB2352AC11F9}"/>
            </a:ext>
          </a:extLst>
        </xdr:cNvPr>
        <xdr:cNvCxnSpPr/>
      </xdr:nvCxnSpPr>
      <xdr:spPr>
        <a:xfrm flipV="1">
          <a:off x="4173855" y="5759903"/>
          <a:ext cx="0" cy="1518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7E0FB889-A661-4AA3-9595-D3D0249CE240}"/>
            </a:ext>
          </a:extLst>
        </xdr:cNvPr>
        <xdr:cNvSpPr txBox="1"/>
      </xdr:nvSpPr>
      <xdr:spPr>
        <a:xfrm>
          <a:off x="4212590" y="7284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6F72B87D-53E7-4AF9-8E12-D3D0CB94C661}"/>
            </a:ext>
          </a:extLst>
        </xdr:cNvPr>
        <xdr:cNvCxnSpPr/>
      </xdr:nvCxnSpPr>
      <xdr:spPr>
        <a:xfrm>
          <a:off x="4112260" y="7278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9FB2D776-0EDC-4BDB-A330-2DDB5E4D88AA}"/>
            </a:ext>
          </a:extLst>
        </xdr:cNvPr>
        <xdr:cNvSpPr txBox="1"/>
      </xdr:nvSpPr>
      <xdr:spPr>
        <a:xfrm>
          <a:off x="4212590" y="5540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C6023117-4DAE-41B1-A776-5689346864D7}"/>
            </a:ext>
          </a:extLst>
        </xdr:cNvPr>
        <xdr:cNvCxnSpPr/>
      </xdr:nvCxnSpPr>
      <xdr:spPr>
        <a:xfrm>
          <a:off x="4112260" y="57599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E9E4B365-2D54-439A-ADD3-113DE9AE3408}"/>
            </a:ext>
          </a:extLst>
        </xdr:cNvPr>
        <xdr:cNvSpPr txBox="1"/>
      </xdr:nvSpPr>
      <xdr:spPr>
        <a:xfrm>
          <a:off x="4212590" y="6341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0FA501A0-0FE0-42D8-BFC9-E5314CCD9DA6}"/>
            </a:ext>
          </a:extLst>
        </xdr:cNvPr>
        <xdr:cNvSpPr/>
      </xdr:nvSpPr>
      <xdr:spPr>
        <a:xfrm>
          <a:off x="4131310" y="64847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76AC68B4-A8A4-4BFB-8443-61867B90F294}"/>
            </a:ext>
          </a:extLst>
        </xdr:cNvPr>
        <xdr:cNvSpPr/>
      </xdr:nvSpPr>
      <xdr:spPr>
        <a:xfrm>
          <a:off x="3388360" y="64640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D3D04600-E797-4197-8EC6-902554AC4B59}"/>
            </a:ext>
          </a:extLst>
        </xdr:cNvPr>
        <xdr:cNvSpPr/>
      </xdr:nvSpPr>
      <xdr:spPr>
        <a:xfrm>
          <a:off x="2571750" y="651655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B24F746B-1DAE-4777-B061-26EACE9A5BCE}"/>
            </a:ext>
          </a:extLst>
        </xdr:cNvPr>
        <xdr:cNvSpPr/>
      </xdr:nvSpPr>
      <xdr:spPr>
        <a:xfrm>
          <a:off x="1774190" y="65652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227DF718-DC1E-48CB-A78A-E777B85C9BDD}"/>
            </a:ext>
          </a:extLst>
        </xdr:cNvPr>
        <xdr:cNvSpPr/>
      </xdr:nvSpPr>
      <xdr:spPr>
        <a:xfrm>
          <a:off x="988060" y="631489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2B19BA-699D-4261-BF1D-4DBE087DAC7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3CDE47-AA3E-4568-92AC-85E2FDBEDD7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31F131-0326-489F-8F9E-E0C1DAFBADE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A5C3ADD-F3B2-4948-B148-74535EC2AA25}"/>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1232315-92CF-43C5-ADB9-2D11C6A6DC3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108676</xdr:rowOff>
    </xdr:from>
    <xdr:to>
      <xdr:col>24</xdr:col>
      <xdr:colOff>114300</xdr:colOff>
      <xdr:row>40</xdr:row>
      <xdr:rowOff>38826</xdr:rowOff>
    </xdr:to>
    <xdr:sp macro="" textlink="">
      <xdr:nvSpPr>
        <xdr:cNvPr id="74" name="楕円 73">
          <a:extLst>
            <a:ext uri="{FF2B5EF4-FFF2-40B4-BE49-F238E27FC236}">
              <a16:creationId xmlns:a16="http://schemas.microsoft.com/office/drawing/2014/main" id="{24E39512-1773-4493-87D3-982837098501}"/>
            </a:ext>
          </a:extLst>
        </xdr:cNvPr>
        <xdr:cNvSpPr/>
      </xdr:nvSpPr>
      <xdr:spPr>
        <a:xfrm>
          <a:off x="4131310" y="67933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87103</xdr:rowOff>
    </xdr:from>
    <xdr:ext cx="405111" cy="259045"/>
    <xdr:sp macro="" textlink="">
      <xdr:nvSpPr>
        <xdr:cNvPr id="75" name="【図書館】&#10;有形固定資産減価償却率該当値テキスト">
          <a:extLst>
            <a:ext uri="{FF2B5EF4-FFF2-40B4-BE49-F238E27FC236}">
              <a16:creationId xmlns:a16="http://schemas.microsoft.com/office/drawing/2014/main" id="{743E320D-40FD-469C-8A96-0E178C097FC5}"/>
            </a:ext>
          </a:extLst>
        </xdr:cNvPr>
        <xdr:cNvSpPr txBox="1"/>
      </xdr:nvSpPr>
      <xdr:spPr>
        <a:xfrm>
          <a:off x="4212590" y="677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102144</xdr:rowOff>
    </xdr:from>
    <xdr:to>
      <xdr:col>20</xdr:col>
      <xdr:colOff>38100</xdr:colOff>
      <xdr:row>40</xdr:row>
      <xdr:rowOff>32294</xdr:rowOff>
    </xdr:to>
    <xdr:sp macro="" textlink="">
      <xdr:nvSpPr>
        <xdr:cNvPr id="76" name="楕円 75">
          <a:extLst>
            <a:ext uri="{FF2B5EF4-FFF2-40B4-BE49-F238E27FC236}">
              <a16:creationId xmlns:a16="http://schemas.microsoft.com/office/drawing/2014/main" id="{9D04F45F-3837-40FD-B962-C3DD3275787F}"/>
            </a:ext>
          </a:extLst>
        </xdr:cNvPr>
        <xdr:cNvSpPr/>
      </xdr:nvSpPr>
      <xdr:spPr>
        <a:xfrm>
          <a:off x="3388360" y="67848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152944</xdr:rowOff>
    </xdr:from>
    <xdr:to>
      <xdr:col>24</xdr:col>
      <xdr:colOff>63500</xdr:colOff>
      <xdr:row>39</xdr:row>
      <xdr:rowOff>159476</xdr:rowOff>
    </xdr:to>
    <xdr:cxnSp macro="">
      <xdr:nvCxnSpPr>
        <xdr:cNvPr id="77" name="直線コネクタ 76">
          <a:extLst>
            <a:ext uri="{FF2B5EF4-FFF2-40B4-BE49-F238E27FC236}">
              <a16:creationId xmlns:a16="http://schemas.microsoft.com/office/drawing/2014/main" id="{27C5A903-0A40-42FB-B98E-B5BCC9A72D3D}"/>
            </a:ext>
          </a:extLst>
        </xdr:cNvPr>
        <xdr:cNvCxnSpPr/>
      </xdr:nvCxnSpPr>
      <xdr:spPr>
        <a:xfrm>
          <a:off x="3431540" y="6839494"/>
          <a:ext cx="74295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62956</xdr:rowOff>
    </xdr:from>
    <xdr:to>
      <xdr:col>15</xdr:col>
      <xdr:colOff>101600</xdr:colOff>
      <xdr:row>39</xdr:row>
      <xdr:rowOff>164556</xdr:rowOff>
    </xdr:to>
    <xdr:sp macro="" textlink="">
      <xdr:nvSpPr>
        <xdr:cNvPr id="78" name="楕円 77">
          <a:extLst>
            <a:ext uri="{FF2B5EF4-FFF2-40B4-BE49-F238E27FC236}">
              <a16:creationId xmlns:a16="http://schemas.microsoft.com/office/drawing/2014/main" id="{7466F8B1-B378-4DEA-B6AD-110FE5C1C189}"/>
            </a:ext>
          </a:extLst>
        </xdr:cNvPr>
        <xdr:cNvSpPr/>
      </xdr:nvSpPr>
      <xdr:spPr>
        <a:xfrm>
          <a:off x="2571750" y="67456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113756</xdr:rowOff>
    </xdr:from>
    <xdr:to>
      <xdr:col>19</xdr:col>
      <xdr:colOff>177800</xdr:colOff>
      <xdr:row>39</xdr:row>
      <xdr:rowOff>152944</xdr:rowOff>
    </xdr:to>
    <xdr:cxnSp macro="">
      <xdr:nvCxnSpPr>
        <xdr:cNvPr id="79" name="直線コネクタ 78">
          <a:extLst>
            <a:ext uri="{FF2B5EF4-FFF2-40B4-BE49-F238E27FC236}">
              <a16:creationId xmlns:a16="http://schemas.microsoft.com/office/drawing/2014/main" id="{E1D27B3A-7413-43EB-BA5A-9D6AA0E3B950}"/>
            </a:ext>
          </a:extLst>
        </xdr:cNvPr>
        <xdr:cNvCxnSpPr/>
      </xdr:nvCxnSpPr>
      <xdr:spPr>
        <a:xfrm>
          <a:off x="2626360" y="6800306"/>
          <a:ext cx="80518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23767</xdr:rowOff>
    </xdr:from>
    <xdr:to>
      <xdr:col>10</xdr:col>
      <xdr:colOff>165100</xdr:colOff>
      <xdr:row>39</xdr:row>
      <xdr:rowOff>125367</xdr:rowOff>
    </xdr:to>
    <xdr:sp macro="" textlink="">
      <xdr:nvSpPr>
        <xdr:cNvPr id="80" name="楕円 79">
          <a:extLst>
            <a:ext uri="{FF2B5EF4-FFF2-40B4-BE49-F238E27FC236}">
              <a16:creationId xmlns:a16="http://schemas.microsoft.com/office/drawing/2014/main" id="{F358BDF2-3327-4D24-8E0B-1C3D18E66DBE}"/>
            </a:ext>
          </a:extLst>
        </xdr:cNvPr>
        <xdr:cNvSpPr/>
      </xdr:nvSpPr>
      <xdr:spPr>
        <a:xfrm>
          <a:off x="1774190" y="670650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74567</xdr:rowOff>
    </xdr:from>
    <xdr:to>
      <xdr:col>15</xdr:col>
      <xdr:colOff>50800</xdr:colOff>
      <xdr:row>39</xdr:row>
      <xdr:rowOff>113756</xdr:rowOff>
    </xdr:to>
    <xdr:cxnSp macro="">
      <xdr:nvCxnSpPr>
        <xdr:cNvPr id="81" name="直線コネクタ 80">
          <a:extLst>
            <a:ext uri="{FF2B5EF4-FFF2-40B4-BE49-F238E27FC236}">
              <a16:creationId xmlns:a16="http://schemas.microsoft.com/office/drawing/2014/main" id="{98B5AC53-4D35-46B6-A8B5-118F8DA8B2C0}"/>
            </a:ext>
          </a:extLst>
        </xdr:cNvPr>
        <xdr:cNvCxnSpPr/>
      </xdr:nvCxnSpPr>
      <xdr:spPr>
        <a:xfrm>
          <a:off x="1828800" y="6761117"/>
          <a:ext cx="7975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156028</xdr:rowOff>
    </xdr:from>
    <xdr:to>
      <xdr:col>6</xdr:col>
      <xdr:colOff>38100</xdr:colOff>
      <xdr:row>39</xdr:row>
      <xdr:rowOff>86178</xdr:rowOff>
    </xdr:to>
    <xdr:sp macro="" textlink="">
      <xdr:nvSpPr>
        <xdr:cNvPr id="82" name="楕円 81">
          <a:extLst>
            <a:ext uri="{FF2B5EF4-FFF2-40B4-BE49-F238E27FC236}">
              <a16:creationId xmlns:a16="http://schemas.microsoft.com/office/drawing/2014/main" id="{AD6DBD0B-B606-44D7-B3DE-18E27E77EEA6}"/>
            </a:ext>
          </a:extLst>
        </xdr:cNvPr>
        <xdr:cNvSpPr/>
      </xdr:nvSpPr>
      <xdr:spPr>
        <a:xfrm>
          <a:off x="988060" y="66711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35378</xdr:rowOff>
    </xdr:from>
    <xdr:to>
      <xdr:col>10</xdr:col>
      <xdr:colOff>114300</xdr:colOff>
      <xdr:row>39</xdr:row>
      <xdr:rowOff>74567</xdr:rowOff>
    </xdr:to>
    <xdr:cxnSp macro="">
      <xdr:nvCxnSpPr>
        <xdr:cNvPr id="83" name="直線コネクタ 82">
          <a:extLst>
            <a:ext uri="{FF2B5EF4-FFF2-40B4-BE49-F238E27FC236}">
              <a16:creationId xmlns:a16="http://schemas.microsoft.com/office/drawing/2014/main" id="{147ED3E7-8D51-4FD0-96E9-661D6B9C151B}"/>
            </a:ext>
          </a:extLst>
        </xdr:cNvPr>
        <xdr:cNvCxnSpPr/>
      </xdr:nvCxnSpPr>
      <xdr:spPr>
        <a:xfrm>
          <a:off x="1031240" y="6721928"/>
          <a:ext cx="7975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8EFD9116-0AC0-45E9-BB1F-94AAE255D9FF}"/>
            </a:ext>
          </a:extLst>
        </xdr:cNvPr>
        <xdr:cNvSpPr txBox="1"/>
      </xdr:nvSpPr>
      <xdr:spPr>
        <a:xfrm>
          <a:off x="3239144" y="6235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6B244ACA-A6B9-4917-AED0-BFA663B7C223}"/>
            </a:ext>
          </a:extLst>
        </xdr:cNvPr>
        <xdr:cNvSpPr txBox="1"/>
      </xdr:nvSpPr>
      <xdr:spPr>
        <a:xfrm>
          <a:off x="24390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C0E1CC2F-13A7-455B-A3DE-E54C1C03A111}"/>
            </a:ext>
          </a:extLst>
        </xdr:cNvPr>
        <xdr:cNvSpPr txBox="1"/>
      </xdr:nvSpPr>
      <xdr:spPr>
        <a:xfrm>
          <a:off x="164148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87" name="n_4aveValue【図書館】&#10;有形固定資産減価償却率">
          <a:extLst>
            <a:ext uri="{FF2B5EF4-FFF2-40B4-BE49-F238E27FC236}">
              <a16:creationId xmlns:a16="http://schemas.microsoft.com/office/drawing/2014/main" id="{8BCCC793-2540-4123-A5D2-1BD33E22C4CB}"/>
            </a:ext>
          </a:extLst>
        </xdr:cNvPr>
        <xdr:cNvSpPr txBox="1"/>
      </xdr:nvSpPr>
      <xdr:spPr>
        <a:xfrm>
          <a:off x="855354" y="6095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23421</xdr:rowOff>
    </xdr:from>
    <xdr:ext cx="405111" cy="259045"/>
    <xdr:sp macro="" textlink="">
      <xdr:nvSpPr>
        <xdr:cNvPr id="88" name="n_1mainValue【図書館】&#10;有形固定資産減価償却率">
          <a:extLst>
            <a:ext uri="{FF2B5EF4-FFF2-40B4-BE49-F238E27FC236}">
              <a16:creationId xmlns:a16="http://schemas.microsoft.com/office/drawing/2014/main" id="{9A2DCAFE-D092-442D-8CC5-F9A673667E35}"/>
            </a:ext>
          </a:extLst>
        </xdr:cNvPr>
        <xdr:cNvSpPr txBox="1"/>
      </xdr:nvSpPr>
      <xdr:spPr>
        <a:xfrm>
          <a:off x="3239144" y="687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155683</xdr:rowOff>
    </xdr:from>
    <xdr:ext cx="405111" cy="259045"/>
    <xdr:sp macro="" textlink="">
      <xdr:nvSpPr>
        <xdr:cNvPr id="89" name="n_2mainValue【図書館】&#10;有形固定資産減価償却率">
          <a:extLst>
            <a:ext uri="{FF2B5EF4-FFF2-40B4-BE49-F238E27FC236}">
              <a16:creationId xmlns:a16="http://schemas.microsoft.com/office/drawing/2014/main" id="{8CE3C556-BD6E-4CF8-BD7E-BC3A71BD75E5}"/>
            </a:ext>
          </a:extLst>
        </xdr:cNvPr>
        <xdr:cNvSpPr txBox="1"/>
      </xdr:nvSpPr>
      <xdr:spPr>
        <a:xfrm>
          <a:off x="2439044"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116494</xdr:rowOff>
    </xdr:from>
    <xdr:ext cx="405111" cy="259045"/>
    <xdr:sp macro="" textlink="">
      <xdr:nvSpPr>
        <xdr:cNvPr id="90" name="n_3mainValue【図書館】&#10;有形固定資産減価償却率">
          <a:extLst>
            <a:ext uri="{FF2B5EF4-FFF2-40B4-BE49-F238E27FC236}">
              <a16:creationId xmlns:a16="http://schemas.microsoft.com/office/drawing/2014/main" id="{67145E52-A95E-43D4-BAE7-5AA03091832B}"/>
            </a:ext>
          </a:extLst>
        </xdr:cNvPr>
        <xdr:cNvSpPr txBox="1"/>
      </xdr:nvSpPr>
      <xdr:spPr>
        <a:xfrm>
          <a:off x="1641484"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77305</xdr:rowOff>
    </xdr:from>
    <xdr:ext cx="405111" cy="259045"/>
    <xdr:sp macro="" textlink="">
      <xdr:nvSpPr>
        <xdr:cNvPr id="91" name="n_4mainValue【図書館】&#10;有形固定資産減価償却率">
          <a:extLst>
            <a:ext uri="{FF2B5EF4-FFF2-40B4-BE49-F238E27FC236}">
              <a16:creationId xmlns:a16="http://schemas.microsoft.com/office/drawing/2014/main" id="{EC1C2BD4-6F9D-4C38-95E3-63BDEA6BD103}"/>
            </a:ext>
          </a:extLst>
        </xdr:cNvPr>
        <xdr:cNvSpPr txBox="1"/>
      </xdr:nvSpPr>
      <xdr:spPr>
        <a:xfrm>
          <a:off x="85535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7C78E62-464F-406A-B068-ABEB45C0FFA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E167731-5CF2-4A31-9A49-FF5832EE1CE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3A22C0E-B98C-48D6-BBCB-25998C08C4E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C652509-8C9F-41A9-9272-139335B740C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A763090-ADCC-4B53-9546-8F4FE1C874F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F7568E4-3E5F-488D-9653-989FEC79436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BF0860E-A877-4609-9899-8855831BEB1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3567007-E98E-44DD-A5B2-81C8150AEF2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96BEF1A-F959-4556-8AB9-2A742E978610}"/>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D79DDB7-2B7E-4C23-BD30-A5479C7DA8E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24900016-8470-4C7F-915E-D2F9AAB49070}"/>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E9C9DEC1-5FD3-4271-8B3E-D990AE94A6F1}"/>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E73054CF-9561-4FEE-8A8E-572A053328C2}"/>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71F6B16-E0AF-4DFC-9805-52C86B956ED7}"/>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782416CE-CF0A-4443-867D-218CEE8D60EC}"/>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66929A75-49B9-4A9A-AA07-C2E9C5AADB44}"/>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EBC504D5-FE83-49C7-9F5E-0877F5BED8A1}"/>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6ED10BB7-F6C9-4E24-8C33-2A23D44DCE45}"/>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D66BBFAD-F04C-442B-BF95-0D88468F62F7}"/>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DCF8F575-6ABE-4227-BD5E-48CB57950B95}"/>
            </a:ext>
          </a:extLst>
        </xdr:cNvPr>
        <xdr:cNvSpPr txBox="1"/>
      </xdr:nvSpPr>
      <xdr:spPr>
        <a:xfrm>
          <a:off x="5527221"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B7743856-4B98-4260-8497-D92A251721D3}"/>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BD6606D0-7F77-46DD-B796-B5F4E7A1D95E}"/>
            </a:ext>
          </a:extLst>
        </xdr:cNvPr>
        <xdr:cNvSpPr txBox="1"/>
      </xdr:nvSpPr>
      <xdr:spPr>
        <a:xfrm>
          <a:off x="5527221"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636A4C0-FC15-4CEA-A047-DAB691B023B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17C26C04-8B90-4BAD-94B6-3B9624D5CC65}"/>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A91998D1-CC0C-4B48-A97E-BCE3CDB00E9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9AD96D2F-74C1-4337-9365-91023C22A8B6}"/>
            </a:ext>
          </a:extLst>
        </xdr:cNvPr>
        <xdr:cNvCxnSpPr/>
      </xdr:nvCxnSpPr>
      <xdr:spPr>
        <a:xfrm flipV="1">
          <a:off x="9429115" y="5867400"/>
          <a:ext cx="0" cy="133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8E949392-920F-45AD-BF86-F2B53C66222A}"/>
            </a:ext>
          </a:extLst>
        </xdr:cNvPr>
        <xdr:cNvSpPr txBox="1"/>
      </xdr:nvSpPr>
      <xdr:spPr>
        <a:xfrm>
          <a:off x="9467850" y="720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A87F33A4-A298-430B-94D0-E6A74AC9E146}"/>
            </a:ext>
          </a:extLst>
        </xdr:cNvPr>
        <xdr:cNvCxnSpPr/>
      </xdr:nvCxnSpPr>
      <xdr:spPr>
        <a:xfrm>
          <a:off x="9356090" y="71992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2B84FC5A-F9E7-480E-B5D4-1202FDBBBFBF}"/>
            </a:ext>
          </a:extLst>
        </xdr:cNvPr>
        <xdr:cNvSpPr txBox="1"/>
      </xdr:nvSpPr>
      <xdr:spPr>
        <a:xfrm>
          <a:off x="9467850" y="56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FE25EEF2-9AF8-4739-8AEC-19F4B2BE814F}"/>
            </a:ext>
          </a:extLst>
        </xdr:cNvPr>
        <xdr:cNvCxnSpPr/>
      </xdr:nvCxnSpPr>
      <xdr:spPr>
        <a:xfrm>
          <a:off x="9356090" y="58674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F4688B4A-0566-4722-BE47-0167806D785D}"/>
            </a:ext>
          </a:extLst>
        </xdr:cNvPr>
        <xdr:cNvSpPr txBox="1"/>
      </xdr:nvSpPr>
      <xdr:spPr>
        <a:xfrm>
          <a:off x="9467850" y="65318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96BA0364-3B42-4026-841C-FF2822A1AB1A}"/>
            </a:ext>
          </a:extLst>
        </xdr:cNvPr>
        <xdr:cNvSpPr/>
      </xdr:nvSpPr>
      <xdr:spPr>
        <a:xfrm>
          <a:off x="9394190" y="667847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22C99497-8E74-48CE-8705-0642CC051212}"/>
            </a:ext>
          </a:extLst>
        </xdr:cNvPr>
        <xdr:cNvSpPr/>
      </xdr:nvSpPr>
      <xdr:spPr>
        <a:xfrm>
          <a:off x="8632190" y="66656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4F5ED9A8-3714-496D-9372-CD9C0DE7CFE9}"/>
            </a:ext>
          </a:extLst>
        </xdr:cNvPr>
        <xdr:cNvSpPr/>
      </xdr:nvSpPr>
      <xdr:spPr>
        <a:xfrm>
          <a:off x="7846060" y="6702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DFAF8504-AA45-4F42-9977-2632A8994D06}"/>
            </a:ext>
          </a:extLst>
        </xdr:cNvPr>
        <xdr:cNvSpPr/>
      </xdr:nvSpPr>
      <xdr:spPr>
        <a:xfrm>
          <a:off x="7029450" y="67054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169635</xdr:rowOff>
    </xdr:from>
    <xdr:to>
      <xdr:col>36</xdr:col>
      <xdr:colOff>165100</xdr:colOff>
      <xdr:row>38</xdr:row>
      <xdr:rowOff>99785</xdr:rowOff>
    </xdr:to>
    <xdr:sp macro="" textlink="">
      <xdr:nvSpPr>
        <xdr:cNvPr id="127" name="フローチャート: 判断 126">
          <a:extLst>
            <a:ext uri="{FF2B5EF4-FFF2-40B4-BE49-F238E27FC236}">
              <a16:creationId xmlns:a16="http://schemas.microsoft.com/office/drawing/2014/main" id="{B070AF0D-2244-4618-AB56-105F2E4E90E3}"/>
            </a:ext>
          </a:extLst>
        </xdr:cNvPr>
        <xdr:cNvSpPr/>
      </xdr:nvSpPr>
      <xdr:spPr>
        <a:xfrm>
          <a:off x="6231890" y="651709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D7A75A8-C942-4C3D-B9B6-143879BA752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B5EE8CC-3424-453F-8D71-58215198786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881F64E-3834-4F90-B479-5F5549D454A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575474F-FD31-4E89-B3A2-0C1CBAD4D9D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93118C1-FF76-4364-ABD8-840A894DDEB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66222</xdr:rowOff>
    </xdr:from>
    <xdr:to>
      <xdr:col>55</xdr:col>
      <xdr:colOff>50800</xdr:colOff>
      <xdr:row>39</xdr:row>
      <xdr:rowOff>167822</xdr:rowOff>
    </xdr:to>
    <xdr:sp macro="" textlink="">
      <xdr:nvSpPr>
        <xdr:cNvPr id="133" name="楕円 132">
          <a:extLst>
            <a:ext uri="{FF2B5EF4-FFF2-40B4-BE49-F238E27FC236}">
              <a16:creationId xmlns:a16="http://schemas.microsoft.com/office/drawing/2014/main" id="{D47AD29D-D6CE-4EE5-B1E0-751FA864E22B}"/>
            </a:ext>
          </a:extLst>
        </xdr:cNvPr>
        <xdr:cNvSpPr/>
      </xdr:nvSpPr>
      <xdr:spPr>
        <a:xfrm>
          <a:off x="9394190" y="6750867"/>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44649</xdr:rowOff>
    </xdr:from>
    <xdr:ext cx="469744" cy="259045"/>
    <xdr:sp macro="" textlink="">
      <xdr:nvSpPr>
        <xdr:cNvPr id="134" name="【図書館】&#10;一人当たり面積該当値テキスト">
          <a:extLst>
            <a:ext uri="{FF2B5EF4-FFF2-40B4-BE49-F238E27FC236}">
              <a16:creationId xmlns:a16="http://schemas.microsoft.com/office/drawing/2014/main" id="{B0E1B055-4EA2-437A-865D-C86F8FE89D67}"/>
            </a:ext>
          </a:extLst>
        </xdr:cNvPr>
        <xdr:cNvSpPr txBox="1"/>
      </xdr:nvSpPr>
      <xdr:spPr>
        <a:xfrm>
          <a:off x="9467850" y="673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66222</xdr:rowOff>
    </xdr:from>
    <xdr:to>
      <xdr:col>50</xdr:col>
      <xdr:colOff>165100</xdr:colOff>
      <xdr:row>39</xdr:row>
      <xdr:rowOff>167822</xdr:rowOff>
    </xdr:to>
    <xdr:sp macro="" textlink="">
      <xdr:nvSpPr>
        <xdr:cNvPr id="135" name="楕円 134">
          <a:extLst>
            <a:ext uri="{FF2B5EF4-FFF2-40B4-BE49-F238E27FC236}">
              <a16:creationId xmlns:a16="http://schemas.microsoft.com/office/drawing/2014/main" id="{CB6BD011-4E69-4755-9886-DC4F16E7E1CA}"/>
            </a:ext>
          </a:extLst>
        </xdr:cNvPr>
        <xdr:cNvSpPr/>
      </xdr:nvSpPr>
      <xdr:spPr>
        <a:xfrm>
          <a:off x="8632190" y="675086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117022</xdr:rowOff>
    </xdr:from>
    <xdr:to>
      <xdr:col>55</xdr:col>
      <xdr:colOff>0</xdr:colOff>
      <xdr:row>39</xdr:row>
      <xdr:rowOff>117022</xdr:rowOff>
    </xdr:to>
    <xdr:cxnSp macro="">
      <xdr:nvCxnSpPr>
        <xdr:cNvPr id="136" name="直線コネクタ 135">
          <a:extLst>
            <a:ext uri="{FF2B5EF4-FFF2-40B4-BE49-F238E27FC236}">
              <a16:creationId xmlns:a16="http://schemas.microsoft.com/office/drawing/2014/main" id="{AF1D1107-2B3C-4526-820D-A19397B78910}"/>
            </a:ext>
          </a:extLst>
        </xdr:cNvPr>
        <xdr:cNvCxnSpPr/>
      </xdr:nvCxnSpPr>
      <xdr:spPr>
        <a:xfrm>
          <a:off x="8686800" y="680357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77107</xdr:rowOff>
    </xdr:from>
    <xdr:to>
      <xdr:col>46</xdr:col>
      <xdr:colOff>38100</xdr:colOff>
      <xdr:row>40</xdr:row>
      <xdr:rowOff>7257</xdr:rowOff>
    </xdr:to>
    <xdr:sp macro="" textlink="">
      <xdr:nvSpPr>
        <xdr:cNvPr id="137" name="楕円 136">
          <a:extLst>
            <a:ext uri="{FF2B5EF4-FFF2-40B4-BE49-F238E27FC236}">
              <a16:creationId xmlns:a16="http://schemas.microsoft.com/office/drawing/2014/main" id="{093DFB27-510C-4C7D-8FEE-6E34154B5D6D}"/>
            </a:ext>
          </a:extLst>
        </xdr:cNvPr>
        <xdr:cNvSpPr/>
      </xdr:nvSpPr>
      <xdr:spPr>
        <a:xfrm>
          <a:off x="7846060" y="67636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117022</xdr:rowOff>
    </xdr:from>
    <xdr:to>
      <xdr:col>50</xdr:col>
      <xdr:colOff>114300</xdr:colOff>
      <xdr:row>39</xdr:row>
      <xdr:rowOff>127907</xdr:rowOff>
    </xdr:to>
    <xdr:cxnSp macro="">
      <xdr:nvCxnSpPr>
        <xdr:cNvPr id="138" name="直線コネクタ 137">
          <a:extLst>
            <a:ext uri="{FF2B5EF4-FFF2-40B4-BE49-F238E27FC236}">
              <a16:creationId xmlns:a16="http://schemas.microsoft.com/office/drawing/2014/main" id="{2D16C0DF-A024-40BE-8EC3-B935ECBA916D}"/>
            </a:ext>
          </a:extLst>
        </xdr:cNvPr>
        <xdr:cNvCxnSpPr/>
      </xdr:nvCxnSpPr>
      <xdr:spPr>
        <a:xfrm flipV="1">
          <a:off x="7889240" y="6803572"/>
          <a:ext cx="79756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77107</xdr:rowOff>
    </xdr:from>
    <xdr:to>
      <xdr:col>41</xdr:col>
      <xdr:colOff>101600</xdr:colOff>
      <xdr:row>40</xdr:row>
      <xdr:rowOff>7257</xdr:rowOff>
    </xdr:to>
    <xdr:sp macro="" textlink="">
      <xdr:nvSpPr>
        <xdr:cNvPr id="139" name="楕円 138">
          <a:extLst>
            <a:ext uri="{FF2B5EF4-FFF2-40B4-BE49-F238E27FC236}">
              <a16:creationId xmlns:a16="http://schemas.microsoft.com/office/drawing/2014/main" id="{12FF511E-B0D5-4C59-94AA-D74EF61B13CC}"/>
            </a:ext>
          </a:extLst>
        </xdr:cNvPr>
        <xdr:cNvSpPr/>
      </xdr:nvSpPr>
      <xdr:spPr>
        <a:xfrm>
          <a:off x="7029450" y="6763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127907</xdr:rowOff>
    </xdr:from>
    <xdr:to>
      <xdr:col>45</xdr:col>
      <xdr:colOff>177800</xdr:colOff>
      <xdr:row>39</xdr:row>
      <xdr:rowOff>127907</xdr:rowOff>
    </xdr:to>
    <xdr:cxnSp macro="">
      <xdr:nvCxnSpPr>
        <xdr:cNvPr id="140" name="直線コネクタ 139">
          <a:extLst>
            <a:ext uri="{FF2B5EF4-FFF2-40B4-BE49-F238E27FC236}">
              <a16:creationId xmlns:a16="http://schemas.microsoft.com/office/drawing/2014/main" id="{9E0D0D30-8B30-4168-ACA6-A7915C5C5D02}"/>
            </a:ext>
          </a:extLst>
        </xdr:cNvPr>
        <xdr:cNvCxnSpPr/>
      </xdr:nvCxnSpPr>
      <xdr:spPr>
        <a:xfrm>
          <a:off x="7084060" y="681826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87993</xdr:rowOff>
    </xdr:from>
    <xdr:to>
      <xdr:col>36</xdr:col>
      <xdr:colOff>165100</xdr:colOff>
      <xdr:row>40</xdr:row>
      <xdr:rowOff>18143</xdr:rowOff>
    </xdr:to>
    <xdr:sp macro="" textlink="">
      <xdr:nvSpPr>
        <xdr:cNvPr id="141" name="楕円 140">
          <a:extLst>
            <a:ext uri="{FF2B5EF4-FFF2-40B4-BE49-F238E27FC236}">
              <a16:creationId xmlns:a16="http://schemas.microsoft.com/office/drawing/2014/main" id="{C33F9274-163B-4E26-9FB8-3B85A6CBD094}"/>
            </a:ext>
          </a:extLst>
        </xdr:cNvPr>
        <xdr:cNvSpPr/>
      </xdr:nvSpPr>
      <xdr:spPr>
        <a:xfrm>
          <a:off x="6231890" y="67783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127907</xdr:rowOff>
    </xdr:from>
    <xdr:to>
      <xdr:col>41</xdr:col>
      <xdr:colOff>50800</xdr:colOff>
      <xdr:row>39</xdr:row>
      <xdr:rowOff>138793</xdr:rowOff>
    </xdr:to>
    <xdr:cxnSp macro="">
      <xdr:nvCxnSpPr>
        <xdr:cNvPr id="142" name="直線コネクタ 141">
          <a:extLst>
            <a:ext uri="{FF2B5EF4-FFF2-40B4-BE49-F238E27FC236}">
              <a16:creationId xmlns:a16="http://schemas.microsoft.com/office/drawing/2014/main" id="{5C57CAA6-EB8D-4408-8303-0EDF5DDB3D3B}"/>
            </a:ext>
          </a:extLst>
        </xdr:cNvPr>
        <xdr:cNvCxnSpPr/>
      </xdr:nvCxnSpPr>
      <xdr:spPr>
        <a:xfrm flipV="1">
          <a:off x="6286500" y="6818267"/>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8993B6DB-DADA-4670-A661-AB85D512FD9C}"/>
            </a:ext>
          </a:extLst>
        </xdr:cNvPr>
        <xdr:cNvSpPr txBox="1"/>
      </xdr:nvSpPr>
      <xdr:spPr>
        <a:xfrm>
          <a:off x="8454467" y="643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06A1B4A9-C359-4CEA-8379-877A4011A75D}"/>
            </a:ext>
          </a:extLst>
        </xdr:cNvPr>
        <xdr:cNvSpPr txBox="1"/>
      </xdr:nvSpPr>
      <xdr:spPr>
        <a:xfrm>
          <a:off x="7673417" y="647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89505B41-35D1-4697-8E8B-AE46C2F80D05}"/>
            </a:ext>
          </a:extLst>
        </xdr:cNvPr>
        <xdr:cNvSpPr txBox="1"/>
      </xdr:nvSpPr>
      <xdr:spPr>
        <a:xfrm>
          <a:off x="6866332" y="648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116313</xdr:rowOff>
    </xdr:from>
    <xdr:ext cx="469744" cy="259045"/>
    <xdr:sp macro="" textlink="">
      <xdr:nvSpPr>
        <xdr:cNvPr id="146" name="n_4aveValue【図書館】&#10;一人当たり面積">
          <a:extLst>
            <a:ext uri="{FF2B5EF4-FFF2-40B4-BE49-F238E27FC236}">
              <a16:creationId xmlns:a16="http://schemas.microsoft.com/office/drawing/2014/main" id="{B72BD1F3-5665-408E-8CB5-363AEBD03F6A}"/>
            </a:ext>
          </a:extLst>
        </xdr:cNvPr>
        <xdr:cNvSpPr txBox="1"/>
      </xdr:nvSpPr>
      <xdr:spPr>
        <a:xfrm>
          <a:off x="6068772"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158949</xdr:rowOff>
    </xdr:from>
    <xdr:ext cx="469744" cy="259045"/>
    <xdr:sp macro="" textlink="">
      <xdr:nvSpPr>
        <xdr:cNvPr id="147" name="n_1mainValue【図書館】&#10;一人当たり面積">
          <a:extLst>
            <a:ext uri="{FF2B5EF4-FFF2-40B4-BE49-F238E27FC236}">
              <a16:creationId xmlns:a16="http://schemas.microsoft.com/office/drawing/2014/main" id="{94BD49BF-CB71-445B-9EA1-F6C0EC1686EB}"/>
            </a:ext>
          </a:extLst>
        </xdr:cNvPr>
        <xdr:cNvSpPr txBox="1"/>
      </xdr:nvSpPr>
      <xdr:spPr>
        <a:xfrm>
          <a:off x="8454467" y="684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169834</xdr:rowOff>
    </xdr:from>
    <xdr:ext cx="469744" cy="259045"/>
    <xdr:sp macro="" textlink="">
      <xdr:nvSpPr>
        <xdr:cNvPr id="148" name="n_2mainValue【図書館】&#10;一人当たり面積">
          <a:extLst>
            <a:ext uri="{FF2B5EF4-FFF2-40B4-BE49-F238E27FC236}">
              <a16:creationId xmlns:a16="http://schemas.microsoft.com/office/drawing/2014/main" id="{ABC80A83-7903-4EDD-B095-9591252595D3}"/>
            </a:ext>
          </a:extLst>
        </xdr:cNvPr>
        <xdr:cNvSpPr txBox="1"/>
      </xdr:nvSpPr>
      <xdr:spPr>
        <a:xfrm>
          <a:off x="7673417" y="686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169834</xdr:rowOff>
    </xdr:from>
    <xdr:ext cx="469744" cy="259045"/>
    <xdr:sp macro="" textlink="">
      <xdr:nvSpPr>
        <xdr:cNvPr id="149" name="n_3mainValue【図書館】&#10;一人当たり面積">
          <a:extLst>
            <a:ext uri="{FF2B5EF4-FFF2-40B4-BE49-F238E27FC236}">
              <a16:creationId xmlns:a16="http://schemas.microsoft.com/office/drawing/2014/main" id="{9E65B8FA-A072-4461-9CDC-CC94FAE738FE}"/>
            </a:ext>
          </a:extLst>
        </xdr:cNvPr>
        <xdr:cNvSpPr txBox="1"/>
      </xdr:nvSpPr>
      <xdr:spPr>
        <a:xfrm>
          <a:off x="6866332" y="686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9270</xdr:rowOff>
    </xdr:from>
    <xdr:ext cx="469744" cy="259045"/>
    <xdr:sp macro="" textlink="">
      <xdr:nvSpPr>
        <xdr:cNvPr id="150" name="n_4mainValue【図書館】&#10;一人当たり面積">
          <a:extLst>
            <a:ext uri="{FF2B5EF4-FFF2-40B4-BE49-F238E27FC236}">
              <a16:creationId xmlns:a16="http://schemas.microsoft.com/office/drawing/2014/main" id="{A9E205C5-7FF0-4CC3-9B9A-119066AA6E99}"/>
            </a:ext>
          </a:extLst>
        </xdr:cNvPr>
        <xdr:cNvSpPr txBox="1"/>
      </xdr:nvSpPr>
      <xdr:spPr>
        <a:xfrm>
          <a:off x="6068772" y="686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5C9911B-9DE0-4D07-9F77-B5013065A74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29A8B767-242E-49B8-A89B-9AFAD506635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5EFC2FF5-3F65-45E7-AD47-474E70721DF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88E731A0-4AFF-4197-86D2-1D8AC2AF86F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4D2E949-8A7D-4EF8-B422-93ED7A9C6F9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1677267A-6944-43F3-A9A2-C5BD2DA85FF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912125E4-DC22-4E05-83C4-0F22EE80BF6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5DB7C0D8-184C-4F40-8293-E8F2B35B892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46FE9D13-4667-46A1-B24C-0C583C1623A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97C226F0-AF75-4467-A4F3-8D0612BA833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531FCA37-1F8D-40B8-82BD-F6F89A4E721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53D14CCF-5D6E-43FC-BC57-69A27822D1C7}"/>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B7BFFA57-D0E9-4FB4-A37B-532E11C22F89}"/>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86D0650-8CCE-491D-BD99-A981C70B4D30}"/>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A7AC7E2B-B844-47FB-B0C8-65AFB9CEC256}"/>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35C3A0ED-5337-4EBA-8CDC-3F710320DE0E}"/>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D4A07733-0626-4537-8B79-20CAD31CFE3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1ADF69D1-ED66-4FCF-983D-4C4FEF7AE03C}"/>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BC7AE0C-56CC-4E7B-B121-2450E6E1225B}"/>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F0BBC5E9-3D2D-44B1-9AB5-7137101F6C44}"/>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99293314-EE4C-4244-817E-B7304DED2C07}"/>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15A7B062-4199-4948-B268-3E9DC745E61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6A3CB0DD-5C2A-45ED-82EF-1240AC87240F}"/>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13D3000-1E0E-46DB-ABE8-FA311032CEF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A19A9954-14F7-4FAF-82BC-C25458208F3D}"/>
            </a:ext>
          </a:extLst>
        </xdr:cNvPr>
        <xdr:cNvCxnSpPr/>
      </xdr:nvCxnSpPr>
      <xdr:spPr>
        <a:xfrm flipV="1">
          <a:off x="4173855" y="955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CE482C74-707D-4DF5-BFD5-AF90A9A28505}"/>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4EC49E26-A1D0-4D9E-8531-DD2F04E4C256}"/>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FC53DF69-C058-4741-B8D0-532307DBBD0F}"/>
            </a:ext>
          </a:extLst>
        </xdr:cNvPr>
        <xdr:cNvSpPr txBox="1"/>
      </xdr:nvSpPr>
      <xdr:spPr>
        <a:xfrm>
          <a:off x="421259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748F360B-4E87-43AA-86D7-C6A2C24ED93E}"/>
            </a:ext>
          </a:extLst>
        </xdr:cNvPr>
        <xdr:cNvCxnSpPr/>
      </xdr:nvCxnSpPr>
      <xdr:spPr>
        <a:xfrm>
          <a:off x="411226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5E1FD704-B025-459D-B7E0-865614F3F611}"/>
            </a:ext>
          </a:extLst>
        </xdr:cNvPr>
        <xdr:cNvSpPr txBox="1"/>
      </xdr:nvSpPr>
      <xdr:spPr>
        <a:xfrm>
          <a:off x="421259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0E823C97-1941-42E3-A726-F99F21659BAC}"/>
            </a:ext>
          </a:extLst>
        </xdr:cNvPr>
        <xdr:cNvSpPr/>
      </xdr:nvSpPr>
      <xdr:spPr>
        <a:xfrm>
          <a:off x="4131310" y="1040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C1950892-19D5-499F-B60E-46B551514964}"/>
            </a:ext>
          </a:extLst>
        </xdr:cNvPr>
        <xdr:cNvSpPr/>
      </xdr:nvSpPr>
      <xdr:spPr>
        <a:xfrm>
          <a:off x="3388360" y="103752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2BAF8D64-5839-4A34-991F-C1EA81BCDA21}"/>
            </a:ext>
          </a:extLst>
        </xdr:cNvPr>
        <xdr:cNvSpPr/>
      </xdr:nvSpPr>
      <xdr:spPr>
        <a:xfrm>
          <a:off x="25717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02A213E3-6C6A-499A-AB4A-42B521FAB70E}"/>
            </a:ext>
          </a:extLst>
        </xdr:cNvPr>
        <xdr:cNvSpPr/>
      </xdr:nvSpPr>
      <xdr:spPr>
        <a:xfrm>
          <a:off x="1774190" y="10337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5" name="フローチャート: 判断 184">
          <a:extLst>
            <a:ext uri="{FF2B5EF4-FFF2-40B4-BE49-F238E27FC236}">
              <a16:creationId xmlns:a16="http://schemas.microsoft.com/office/drawing/2014/main" id="{EE6B079E-9A19-462F-8287-E83EAEB607DC}"/>
            </a:ext>
          </a:extLst>
        </xdr:cNvPr>
        <xdr:cNvSpPr/>
      </xdr:nvSpPr>
      <xdr:spPr>
        <a:xfrm>
          <a:off x="9880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2F0FDE1-7CE2-4D21-A47A-2B5309F932B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D38F06A-3A0C-4052-BE2E-CE4560274E3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59E2D32-561D-4080-A480-84A69319CE1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FBA0BA8-F0F2-4E71-9B08-B59C6AD2F78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C0EBE03-E941-4EC5-BC37-AB477957F66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166370</xdr:rowOff>
    </xdr:from>
    <xdr:to>
      <xdr:col>24</xdr:col>
      <xdr:colOff>114300</xdr:colOff>
      <xdr:row>57</xdr:row>
      <xdr:rowOff>96520</xdr:rowOff>
    </xdr:to>
    <xdr:sp macro="" textlink="">
      <xdr:nvSpPr>
        <xdr:cNvPr id="191" name="楕円 190">
          <a:extLst>
            <a:ext uri="{FF2B5EF4-FFF2-40B4-BE49-F238E27FC236}">
              <a16:creationId xmlns:a16="http://schemas.microsoft.com/office/drawing/2014/main" id="{3EF8EC43-D31F-41C9-B4D2-16584F54F50A}"/>
            </a:ext>
          </a:extLst>
        </xdr:cNvPr>
        <xdr:cNvSpPr/>
      </xdr:nvSpPr>
      <xdr:spPr>
        <a:xfrm>
          <a:off x="4131310" y="97713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17797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EABCCE8-2647-44F9-80D7-3D128EF43B51}"/>
            </a:ext>
          </a:extLst>
        </xdr:cNvPr>
        <xdr:cNvSpPr txBox="1"/>
      </xdr:nvSpPr>
      <xdr:spPr>
        <a:xfrm>
          <a:off x="4212590"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101600</xdr:rowOff>
    </xdr:from>
    <xdr:to>
      <xdr:col>20</xdr:col>
      <xdr:colOff>38100</xdr:colOff>
      <xdr:row>57</xdr:row>
      <xdr:rowOff>31750</xdr:rowOff>
    </xdr:to>
    <xdr:sp macro="" textlink="">
      <xdr:nvSpPr>
        <xdr:cNvPr id="193" name="楕円 192">
          <a:extLst>
            <a:ext uri="{FF2B5EF4-FFF2-40B4-BE49-F238E27FC236}">
              <a16:creationId xmlns:a16="http://schemas.microsoft.com/office/drawing/2014/main" id="{D24E1D26-9C2C-4839-8331-D3DD9D7B7C91}"/>
            </a:ext>
          </a:extLst>
        </xdr:cNvPr>
        <xdr:cNvSpPr/>
      </xdr:nvSpPr>
      <xdr:spPr>
        <a:xfrm>
          <a:off x="3388360" y="9698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152400</xdr:rowOff>
    </xdr:from>
    <xdr:to>
      <xdr:col>24</xdr:col>
      <xdr:colOff>63500</xdr:colOff>
      <xdr:row>57</xdr:row>
      <xdr:rowOff>45720</xdr:rowOff>
    </xdr:to>
    <xdr:cxnSp macro="">
      <xdr:nvCxnSpPr>
        <xdr:cNvPr id="194" name="直線コネクタ 193">
          <a:extLst>
            <a:ext uri="{FF2B5EF4-FFF2-40B4-BE49-F238E27FC236}">
              <a16:creationId xmlns:a16="http://schemas.microsoft.com/office/drawing/2014/main" id="{50F1FDE7-CA5A-488E-BD97-3078911C1607}"/>
            </a:ext>
          </a:extLst>
        </xdr:cNvPr>
        <xdr:cNvCxnSpPr/>
      </xdr:nvCxnSpPr>
      <xdr:spPr>
        <a:xfrm>
          <a:off x="3431540" y="9753600"/>
          <a:ext cx="7429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111125</xdr:rowOff>
    </xdr:from>
    <xdr:to>
      <xdr:col>15</xdr:col>
      <xdr:colOff>101600</xdr:colOff>
      <xdr:row>56</xdr:row>
      <xdr:rowOff>41275</xdr:rowOff>
    </xdr:to>
    <xdr:sp macro="" textlink="">
      <xdr:nvSpPr>
        <xdr:cNvPr id="195" name="楕円 194">
          <a:extLst>
            <a:ext uri="{FF2B5EF4-FFF2-40B4-BE49-F238E27FC236}">
              <a16:creationId xmlns:a16="http://schemas.microsoft.com/office/drawing/2014/main" id="{F7CEED74-081C-45A7-84EC-AC1007ED7F29}"/>
            </a:ext>
          </a:extLst>
        </xdr:cNvPr>
        <xdr:cNvSpPr/>
      </xdr:nvSpPr>
      <xdr:spPr>
        <a:xfrm>
          <a:off x="2571750" y="95408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161925</xdr:rowOff>
    </xdr:from>
    <xdr:to>
      <xdr:col>19</xdr:col>
      <xdr:colOff>177800</xdr:colOff>
      <xdr:row>56</xdr:row>
      <xdr:rowOff>152400</xdr:rowOff>
    </xdr:to>
    <xdr:cxnSp macro="">
      <xdr:nvCxnSpPr>
        <xdr:cNvPr id="196" name="直線コネクタ 195">
          <a:extLst>
            <a:ext uri="{FF2B5EF4-FFF2-40B4-BE49-F238E27FC236}">
              <a16:creationId xmlns:a16="http://schemas.microsoft.com/office/drawing/2014/main" id="{53B6AC05-8924-47DA-AE94-8F50DACC7DDC}"/>
            </a:ext>
          </a:extLst>
        </xdr:cNvPr>
        <xdr:cNvCxnSpPr/>
      </xdr:nvCxnSpPr>
      <xdr:spPr>
        <a:xfrm>
          <a:off x="2626360" y="9593580"/>
          <a:ext cx="80518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13970</xdr:rowOff>
    </xdr:from>
    <xdr:to>
      <xdr:col>10</xdr:col>
      <xdr:colOff>165100</xdr:colOff>
      <xdr:row>58</xdr:row>
      <xdr:rowOff>115570</xdr:rowOff>
    </xdr:to>
    <xdr:sp macro="" textlink="">
      <xdr:nvSpPr>
        <xdr:cNvPr id="197" name="楕円 196">
          <a:extLst>
            <a:ext uri="{FF2B5EF4-FFF2-40B4-BE49-F238E27FC236}">
              <a16:creationId xmlns:a16="http://schemas.microsoft.com/office/drawing/2014/main" id="{1976A848-9B6C-436C-9AA6-088D1D669D5A}"/>
            </a:ext>
          </a:extLst>
        </xdr:cNvPr>
        <xdr:cNvSpPr/>
      </xdr:nvSpPr>
      <xdr:spPr>
        <a:xfrm>
          <a:off x="1774190" y="99618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161925</xdr:rowOff>
    </xdr:from>
    <xdr:to>
      <xdr:col>15</xdr:col>
      <xdr:colOff>50800</xdr:colOff>
      <xdr:row>58</xdr:row>
      <xdr:rowOff>64770</xdr:rowOff>
    </xdr:to>
    <xdr:cxnSp macro="">
      <xdr:nvCxnSpPr>
        <xdr:cNvPr id="198" name="直線コネクタ 197">
          <a:extLst>
            <a:ext uri="{FF2B5EF4-FFF2-40B4-BE49-F238E27FC236}">
              <a16:creationId xmlns:a16="http://schemas.microsoft.com/office/drawing/2014/main" id="{13FFE6F1-F4B4-4E6D-A140-002078E20540}"/>
            </a:ext>
          </a:extLst>
        </xdr:cNvPr>
        <xdr:cNvCxnSpPr/>
      </xdr:nvCxnSpPr>
      <xdr:spPr>
        <a:xfrm flipV="1">
          <a:off x="1828800" y="9593580"/>
          <a:ext cx="797560" cy="41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135890</xdr:rowOff>
    </xdr:from>
    <xdr:to>
      <xdr:col>6</xdr:col>
      <xdr:colOff>38100</xdr:colOff>
      <xdr:row>58</xdr:row>
      <xdr:rowOff>66040</xdr:rowOff>
    </xdr:to>
    <xdr:sp macro="" textlink="">
      <xdr:nvSpPr>
        <xdr:cNvPr id="199" name="楕円 198">
          <a:extLst>
            <a:ext uri="{FF2B5EF4-FFF2-40B4-BE49-F238E27FC236}">
              <a16:creationId xmlns:a16="http://schemas.microsoft.com/office/drawing/2014/main" id="{86AB007C-DDD9-476B-84B8-5F390F66ECC4}"/>
            </a:ext>
          </a:extLst>
        </xdr:cNvPr>
        <xdr:cNvSpPr/>
      </xdr:nvSpPr>
      <xdr:spPr>
        <a:xfrm>
          <a:off x="988060" y="99047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15240</xdr:rowOff>
    </xdr:from>
    <xdr:to>
      <xdr:col>10</xdr:col>
      <xdr:colOff>114300</xdr:colOff>
      <xdr:row>58</xdr:row>
      <xdr:rowOff>64770</xdr:rowOff>
    </xdr:to>
    <xdr:cxnSp macro="">
      <xdr:nvCxnSpPr>
        <xdr:cNvPr id="200" name="直線コネクタ 199">
          <a:extLst>
            <a:ext uri="{FF2B5EF4-FFF2-40B4-BE49-F238E27FC236}">
              <a16:creationId xmlns:a16="http://schemas.microsoft.com/office/drawing/2014/main" id="{48250A8C-BDCE-4F35-8E00-A3AB2FEBDC47}"/>
            </a:ext>
          </a:extLst>
        </xdr:cNvPr>
        <xdr:cNvCxnSpPr/>
      </xdr:nvCxnSpPr>
      <xdr:spPr>
        <a:xfrm>
          <a:off x="1031240" y="996315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314C2D5C-C83D-461D-8367-24809A2CA157}"/>
            </a:ext>
          </a:extLst>
        </xdr:cNvPr>
        <xdr:cNvSpPr txBox="1"/>
      </xdr:nvSpPr>
      <xdr:spPr>
        <a:xfrm>
          <a:off x="32391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F79E5839-392B-45B6-A593-6C91EF6604FF}"/>
            </a:ext>
          </a:extLst>
        </xdr:cNvPr>
        <xdr:cNvSpPr txBox="1"/>
      </xdr:nvSpPr>
      <xdr:spPr>
        <a:xfrm>
          <a:off x="2439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A063290F-89DF-47A3-BC39-2DE088233A29}"/>
            </a:ext>
          </a:extLst>
        </xdr:cNvPr>
        <xdr:cNvSpPr txBox="1"/>
      </xdr:nvSpPr>
      <xdr:spPr>
        <a:xfrm>
          <a:off x="164148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4" name="n_4aveValue【体育館・プール】&#10;有形固定資産減価償却率">
          <a:extLst>
            <a:ext uri="{FF2B5EF4-FFF2-40B4-BE49-F238E27FC236}">
              <a16:creationId xmlns:a16="http://schemas.microsoft.com/office/drawing/2014/main" id="{CA7097C0-4B07-4BED-91F0-B199913DE1F3}"/>
            </a:ext>
          </a:extLst>
        </xdr:cNvPr>
        <xdr:cNvSpPr txBox="1"/>
      </xdr:nvSpPr>
      <xdr:spPr>
        <a:xfrm>
          <a:off x="85535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48277</xdr:rowOff>
    </xdr:from>
    <xdr:ext cx="405111" cy="259045"/>
    <xdr:sp macro="" textlink="">
      <xdr:nvSpPr>
        <xdr:cNvPr id="205" name="n_1mainValue【体育館・プール】&#10;有形固定資産減価償却率">
          <a:extLst>
            <a:ext uri="{FF2B5EF4-FFF2-40B4-BE49-F238E27FC236}">
              <a16:creationId xmlns:a16="http://schemas.microsoft.com/office/drawing/2014/main" id="{3BBFEB4F-E772-41D5-890F-17A629230A82}"/>
            </a:ext>
          </a:extLst>
        </xdr:cNvPr>
        <xdr:cNvSpPr txBox="1"/>
      </xdr:nvSpPr>
      <xdr:spPr>
        <a:xfrm>
          <a:off x="32391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57802</xdr:rowOff>
    </xdr:from>
    <xdr:ext cx="405111" cy="259045"/>
    <xdr:sp macro="" textlink="">
      <xdr:nvSpPr>
        <xdr:cNvPr id="206" name="n_2mainValue【体育館・プール】&#10;有形固定資産減価償却率">
          <a:extLst>
            <a:ext uri="{FF2B5EF4-FFF2-40B4-BE49-F238E27FC236}">
              <a16:creationId xmlns:a16="http://schemas.microsoft.com/office/drawing/2014/main" id="{9ACFBD93-33B3-47AA-AD20-47C27E792D77}"/>
            </a:ext>
          </a:extLst>
        </xdr:cNvPr>
        <xdr:cNvSpPr txBox="1"/>
      </xdr:nvSpPr>
      <xdr:spPr>
        <a:xfrm>
          <a:off x="2439044" y="931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132097</xdr:rowOff>
    </xdr:from>
    <xdr:ext cx="405111" cy="259045"/>
    <xdr:sp macro="" textlink="">
      <xdr:nvSpPr>
        <xdr:cNvPr id="207" name="n_3mainValue【体育館・プール】&#10;有形固定資産減価償却率">
          <a:extLst>
            <a:ext uri="{FF2B5EF4-FFF2-40B4-BE49-F238E27FC236}">
              <a16:creationId xmlns:a16="http://schemas.microsoft.com/office/drawing/2014/main" id="{CEFE60CB-7E5C-4547-B43E-83D70A46ED3C}"/>
            </a:ext>
          </a:extLst>
        </xdr:cNvPr>
        <xdr:cNvSpPr txBox="1"/>
      </xdr:nvSpPr>
      <xdr:spPr>
        <a:xfrm>
          <a:off x="164148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82567</xdr:rowOff>
    </xdr:from>
    <xdr:ext cx="405111" cy="259045"/>
    <xdr:sp macro="" textlink="">
      <xdr:nvSpPr>
        <xdr:cNvPr id="208" name="n_4mainValue【体育館・プール】&#10;有形固定資産減価償却率">
          <a:extLst>
            <a:ext uri="{FF2B5EF4-FFF2-40B4-BE49-F238E27FC236}">
              <a16:creationId xmlns:a16="http://schemas.microsoft.com/office/drawing/2014/main" id="{6EAAE480-026C-4C0E-B686-680E9FA4BB99}"/>
            </a:ext>
          </a:extLst>
        </xdr:cNvPr>
        <xdr:cNvSpPr txBox="1"/>
      </xdr:nvSpPr>
      <xdr:spPr>
        <a:xfrm>
          <a:off x="85535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BEAFCD6-80E6-45CF-BABF-ABC087988AF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5CF7B85-9569-4F8D-ADC2-B1936CB95DD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A660D66-57C1-49CA-81C4-C20482C6D56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39FC8F2-12AC-4DDC-B737-387A80F90A4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C3B44AF-F78D-4D1A-8025-A80448FBA73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6DAF8D8-6989-4FD1-BB89-1E24E2F10E4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FC5A171-5C91-430E-ADCA-4F2EA65EFB6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EFE2646-0F0E-4108-973F-C6BFFECD74B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49F9810-5BFB-45B2-B2A7-91D5F39DC8C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7477A6E-2F67-400F-84C1-0AD08B67377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3190D70-1FAC-4495-91DE-B14D5D0C83CE}"/>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BC329C51-15C0-41B0-B6C3-8B22E1201837}"/>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B5D66FF-C8D8-4967-A375-F819D8113791}"/>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43DCB315-5FD1-4DF5-9601-72AFC6AF86E2}"/>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9CC2123-BA36-4178-87FB-AC110400F61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8D9B34B2-2076-4CAE-B011-45B49D9D0958}"/>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6AE3DD6-C0C2-4690-9BA7-92C9021D7AC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A56EF35F-0724-489F-AECA-D2ED274DF148}"/>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B8D9307-6DA0-4AB6-B98B-7229357D31D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EBB636A5-46AD-4C9E-9156-A691DEBC7BF8}"/>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E5A9068-E32E-412C-A3E1-CE16D01EB47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1F72A1C3-E4F9-469F-A3AC-41E29C745E8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14FAC635-0B51-4B31-9283-DC7E3F12646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93B58383-DEA1-4C01-B22E-BD0D1781E294}"/>
            </a:ext>
          </a:extLst>
        </xdr:cNvPr>
        <xdr:cNvCxnSpPr/>
      </xdr:nvCxnSpPr>
      <xdr:spPr>
        <a:xfrm flipV="1">
          <a:off x="9429115" y="9464040"/>
          <a:ext cx="0" cy="1539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C4BBFF41-F9CB-434B-B747-405A447B8A3B}"/>
            </a:ext>
          </a:extLst>
        </xdr:cNvPr>
        <xdr:cNvSpPr txBox="1"/>
      </xdr:nvSpPr>
      <xdr:spPr>
        <a:xfrm>
          <a:off x="946785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BE6B2A76-F443-4B31-A657-01697B4BF791}"/>
            </a:ext>
          </a:extLst>
        </xdr:cNvPr>
        <xdr:cNvCxnSpPr/>
      </xdr:nvCxnSpPr>
      <xdr:spPr>
        <a:xfrm>
          <a:off x="9356090" y="110039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4176DD5E-A269-4971-ABF0-8B59E3A95098}"/>
            </a:ext>
          </a:extLst>
        </xdr:cNvPr>
        <xdr:cNvSpPr txBox="1"/>
      </xdr:nvSpPr>
      <xdr:spPr>
        <a:xfrm>
          <a:off x="946785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5B2861A9-EAC8-4D61-AB5C-7FE86F795034}"/>
            </a:ext>
          </a:extLst>
        </xdr:cNvPr>
        <xdr:cNvCxnSpPr/>
      </xdr:nvCxnSpPr>
      <xdr:spPr>
        <a:xfrm>
          <a:off x="9356090" y="94640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02BFC60E-77C6-432A-95B1-6AAFC8E0CD69}"/>
            </a:ext>
          </a:extLst>
        </xdr:cNvPr>
        <xdr:cNvSpPr txBox="1"/>
      </xdr:nvSpPr>
      <xdr:spPr>
        <a:xfrm>
          <a:off x="9467850" y="10489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94453E6D-65A8-4D7D-A96F-3B4DF2BF02A6}"/>
            </a:ext>
          </a:extLst>
        </xdr:cNvPr>
        <xdr:cNvSpPr/>
      </xdr:nvSpPr>
      <xdr:spPr>
        <a:xfrm>
          <a:off x="9394190" y="106419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849B6638-CEB7-40EF-9FC6-00BD6AB0835A}"/>
            </a:ext>
          </a:extLst>
        </xdr:cNvPr>
        <xdr:cNvSpPr/>
      </xdr:nvSpPr>
      <xdr:spPr>
        <a:xfrm>
          <a:off x="8632190" y="106489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EAF4EBBC-82DD-4DB2-BA45-BC1490AF9ACF}"/>
            </a:ext>
          </a:extLst>
        </xdr:cNvPr>
        <xdr:cNvSpPr/>
      </xdr:nvSpPr>
      <xdr:spPr>
        <a:xfrm>
          <a:off x="7846060" y="1064514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B9B79DFA-584D-446A-A2F8-8A1ED639E913}"/>
            </a:ext>
          </a:extLst>
        </xdr:cNvPr>
        <xdr:cNvSpPr/>
      </xdr:nvSpPr>
      <xdr:spPr>
        <a:xfrm>
          <a:off x="7029450" y="10651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42" name="フローチャート: 判断 241">
          <a:extLst>
            <a:ext uri="{FF2B5EF4-FFF2-40B4-BE49-F238E27FC236}">
              <a16:creationId xmlns:a16="http://schemas.microsoft.com/office/drawing/2014/main" id="{3F9C95F9-9947-4419-A6A5-26218A3C83E8}"/>
            </a:ext>
          </a:extLst>
        </xdr:cNvPr>
        <xdr:cNvSpPr/>
      </xdr:nvSpPr>
      <xdr:spPr>
        <a:xfrm>
          <a:off x="6231890" y="1051687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E8DAE3D-909F-4A1B-9EF3-5485C6ECE96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48CDCF9-FE06-417F-9375-DF1D710F4E9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1673FE2-D865-4AA3-9FA6-9EED5C58E15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23EE07B-9491-4F25-8376-E224FD507C9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E19011A-1361-43F1-8611-7AB1D7D2AA2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113030</xdr:rowOff>
    </xdr:from>
    <xdr:to>
      <xdr:col>55</xdr:col>
      <xdr:colOff>50800</xdr:colOff>
      <xdr:row>63</xdr:row>
      <xdr:rowOff>43180</xdr:rowOff>
    </xdr:to>
    <xdr:sp macro="" textlink="">
      <xdr:nvSpPr>
        <xdr:cNvPr id="248" name="楕円 247">
          <a:extLst>
            <a:ext uri="{FF2B5EF4-FFF2-40B4-BE49-F238E27FC236}">
              <a16:creationId xmlns:a16="http://schemas.microsoft.com/office/drawing/2014/main" id="{4690590A-3B20-435E-AA79-E3DFC6BF6447}"/>
            </a:ext>
          </a:extLst>
        </xdr:cNvPr>
        <xdr:cNvSpPr/>
      </xdr:nvSpPr>
      <xdr:spPr>
        <a:xfrm>
          <a:off x="9394190" y="107429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91457</xdr:rowOff>
    </xdr:from>
    <xdr:ext cx="469744" cy="259045"/>
    <xdr:sp macro="" textlink="">
      <xdr:nvSpPr>
        <xdr:cNvPr id="249" name="【体育館・プール】&#10;一人当たり面積該当値テキスト">
          <a:extLst>
            <a:ext uri="{FF2B5EF4-FFF2-40B4-BE49-F238E27FC236}">
              <a16:creationId xmlns:a16="http://schemas.microsoft.com/office/drawing/2014/main" id="{1CC02C1F-B240-413B-834F-D121F5B5B2E8}"/>
            </a:ext>
          </a:extLst>
        </xdr:cNvPr>
        <xdr:cNvSpPr txBox="1"/>
      </xdr:nvSpPr>
      <xdr:spPr>
        <a:xfrm>
          <a:off x="9467850"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115570</xdr:rowOff>
    </xdr:from>
    <xdr:to>
      <xdr:col>50</xdr:col>
      <xdr:colOff>165100</xdr:colOff>
      <xdr:row>63</xdr:row>
      <xdr:rowOff>45720</xdr:rowOff>
    </xdr:to>
    <xdr:sp macro="" textlink="">
      <xdr:nvSpPr>
        <xdr:cNvPr id="250" name="楕円 249">
          <a:extLst>
            <a:ext uri="{FF2B5EF4-FFF2-40B4-BE49-F238E27FC236}">
              <a16:creationId xmlns:a16="http://schemas.microsoft.com/office/drawing/2014/main" id="{9B3379EC-E92F-4D4D-A7CD-AE50DBA8B829}"/>
            </a:ext>
          </a:extLst>
        </xdr:cNvPr>
        <xdr:cNvSpPr/>
      </xdr:nvSpPr>
      <xdr:spPr>
        <a:xfrm>
          <a:off x="8632190" y="107454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163830</xdr:rowOff>
    </xdr:from>
    <xdr:to>
      <xdr:col>55</xdr:col>
      <xdr:colOff>0</xdr:colOff>
      <xdr:row>62</xdr:row>
      <xdr:rowOff>166370</xdr:rowOff>
    </xdr:to>
    <xdr:cxnSp macro="">
      <xdr:nvCxnSpPr>
        <xdr:cNvPr id="251" name="直線コネクタ 250">
          <a:extLst>
            <a:ext uri="{FF2B5EF4-FFF2-40B4-BE49-F238E27FC236}">
              <a16:creationId xmlns:a16="http://schemas.microsoft.com/office/drawing/2014/main" id="{DB85FCF5-7E33-4052-92CB-5A15166289EC}"/>
            </a:ext>
          </a:extLst>
        </xdr:cNvPr>
        <xdr:cNvCxnSpPr/>
      </xdr:nvCxnSpPr>
      <xdr:spPr>
        <a:xfrm flipV="1">
          <a:off x="8686800" y="10797540"/>
          <a:ext cx="7429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142240</xdr:rowOff>
    </xdr:from>
    <xdr:to>
      <xdr:col>46</xdr:col>
      <xdr:colOff>38100</xdr:colOff>
      <xdr:row>63</xdr:row>
      <xdr:rowOff>72390</xdr:rowOff>
    </xdr:to>
    <xdr:sp macro="" textlink="">
      <xdr:nvSpPr>
        <xdr:cNvPr id="252" name="楕円 251">
          <a:extLst>
            <a:ext uri="{FF2B5EF4-FFF2-40B4-BE49-F238E27FC236}">
              <a16:creationId xmlns:a16="http://schemas.microsoft.com/office/drawing/2014/main" id="{6608FA5E-D057-4FC7-8A19-3C86FF804BED}"/>
            </a:ext>
          </a:extLst>
        </xdr:cNvPr>
        <xdr:cNvSpPr/>
      </xdr:nvSpPr>
      <xdr:spPr>
        <a:xfrm>
          <a:off x="7846060" y="107702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166370</xdr:rowOff>
    </xdr:from>
    <xdr:to>
      <xdr:col>50</xdr:col>
      <xdr:colOff>114300</xdr:colOff>
      <xdr:row>63</xdr:row>
      <xdr:rowOff>21590</xdr:rowOff>
    </xdr:to>
    <xdr:cxnSp macro="">
      <xdr:nvCxnSpPr>
        <xdr:cNvPr id="253" name="直線コネクタ 252">
          <a:extLst>
            <a:ext uri="{FF2B5EF4-FFF2-40B4-BE49-F238E27FC236}">
              <a16:creationId xmlns:a16="http://schemas.microsoft.com/office/drawing/2014/main" id="{DDE02432-040A-409D-B377-E91F52369040}"/>
            </a:ext>
          </a:extLst>
        </xdr:cNvPr>
        <xdr:cNvCxnSpPr/>
      </xdr:nvCxnSpPr>
      <xdr:spPr>
        <a:xfrm flipV="1">
          <a:off x="7889240" y="1080008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161290</xdr:rowOff>
    </xdr:from>
    <xdr:to>
      <xdr:col>41</xdr:col>
      <xdr:colOff>101600</xdr:colOff>
      <xdr:row>62</xdr:row>
      <xdr:rowOff>91440</xdr:rowOff>
    </xdr:to>
    <xdr:sp macro="" textlink="">
      <xdr:nvSpPr>
        <xdr:cNvPr id="254" name="楕円 253">
          <a:extLst>
            <a:ext uri="{FF2B5EF4-FFF2-40B4-BE49-F238E27FC236}">
              <a16:creationId xmlns:a16="http://schemas.microsoft.com/office/drawing/2014/main" id="{FDE37E1D-2792-41D4-9FD0-4C5B218017F0}"/>
            </a:ext>
          </a:extLst>
        </xdr:cNvPr>
        <xdr:cNvSpPr/>
      </xdr:nvSpPr>
      <xdr:spPr>
        <a:xfrm>
          <a:off x="7029450" y="106216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40640</xdr:rowOff>
    </xdr:from>
    <xdr:to>
      <xdr:col>45</xdr:col>
      <xdr:colOff>177800</xdr:colOff>
      <xdr:row>63</xdr:row>
      <xdr:rowOff>21590</xdr:rowOff>
    </xdr:to>
    <xdr:cxnSp macro="">
      <xdr:nvCxnSpPr>
        <xdr:cNvPr id="255" name="直線コネクタ 254">
          <a:extLst>
            <a:ext uri="{FF2B5EF4-FFF2-40B4-BE49-F238E27FC236}">
              <a16:creationId xmlns:a16="http://schemas.microsoft.com/office/drawing/2014/main" id="{D44FD9B0-83E4-4E07-9BCD-ECCB44FA762F}"/>
            </a:ext>
          </a:extLst>
        </xdr:cNvPr>
        <xdr:cNvCxnSpPr/>
      </xdr:nvCxnSpPr>
      <xdr:spPr>
        <a:xfrm>
          <a:off x="7084060" y="10670540"/>
          <a:ext cx="80518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166370</xdr:rowOff>
    </xdr:from>
    <xdr:to>
      <xdr:col>36</xdr:col>
      <xdr:colOff>165100</xdr:colOff>
      <xdr:row>62</xdr:row>
      <xdr:rowOff>96520</xdr:rowOff>
    </xdr:to>
    <xdr:sp macro="" textlink="">
      <xdr:nvSpPr>
        <xdr:cNvPr id="256" name="楕円 255">
          <a:extLst>
            <a:ext uri="{FF2B5EF4-FFF2-40B4-BE49-F238E27FC236}">
              <a16:creationId xmlns:a16="http://schemas.microsoft.com/office/drawing/2014/main" id="{9FCDAE5E-0A58-40CE-807C-6B91D3EE2EBF}"/>
            </a:ext>
          </a:extLst>
        </xdr:cNvPr>
        <xdr:cNvSpPr/>
      </xdr:nvSpPr>
      <xdr:spPr>
        <a:xfrm>
          <a:off x="6231890" y="106286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40640</xdr:rowOff>
    </xdr:from>
    <xdr:to>
      <xdr:col>41</xdr:col>
      <xdr:colOff>50800</xdr:colOff>
      <xdr:row>62</xdr:row>
      <xdr:rowOff>45720</xdr:rowOff>
    </xdr:to>
    <xdr:cxnSp macro="">
      <xdr:nvCxnSpPr>
        <xdr:cNvPr id="257" name="直線コネクタ 256">
          <a:extLst>
            <a:ext uri="{FF2B5EF4-FFF2-40B4-BE49-F238E27FC236}">
              <a16:creationId xmlns:a16="http://schemas.microsoft.com/office/drawing/2014/main" id="{3768C9DA-0F18-4CEB-995F-61318A79B180}"/>
            </a:ext>
          </a:extLst>
        </xdr:cNvPr>
        <xdr:cNvCxnSpPr/>
      </xdr:nvCxnSpPr>
      <xdr:spPr>
        <a:xfrm flipV="1">
          <a:off x="6286500" y="10670540"/>
          <a:ext cx="797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08E92CE1-150C-49F4-9870-396B4FF37118}"/>
            </a:ext>
          </a:extLst>
        </xdr:cNvPr>
        <xdr:cNvSpPr txBox="1"/>
      </xdr:nvSpPr>
      <xdr:spPr>
        <a:xfrm>
          <a:off x="845446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92B0ECC0-EB8E-49D5-865C-F50775A80555}"/>
            </a:ext>
          </a:extLst>
        </xdr:cNvPr>
        <xdr:cNvSpPr txBox="1"/>
      </xdr:nvSpPr>
      <xdr:spPr>
        <a:xfrm>
          <a:off x="767341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43E2D79A-E3A5-4128-8BFB-737EF855858F}"/>
            </a:ext>
          </a:extLst>
        </xdr:cNvPr>
        <xdr:cNvSpPr txBox="1"/>
      </xdr:nvSpPr>
      <xdr:spPr>
        <a:xfrm>
          <a:off x="6866332"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261" name="n_4aveValue【体育館・プール】&#10;一人当たり面積">
          <a:extLst>
            <a:ext uri="{FF2B5EF4-FFF2-40B4-BE49-F238E27FC236}">
              <a16:creationId xmlns:a16="http://schemas.microsoft.com/office/drawing/2014/main" id="{BF5F6ACB-89E9-4530-A9C7-8E1DAB30894E}"/>
            </a:ext>
          </a:extLst>
        </xdr:cNvPr>
        <xdr:cNvSpPr txBox="1"/>
      </xdr:nvSpPr>
      <xdr:spPr>
        <a:xfrm>
          <a:off x="6068772" y="10297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36847</xdr:rowOff>
    </xdr:from>
    <xdr:ext cx="469744" cy="259045"/>
    <xdr:sp macro="" textlink="">
      <xdr:nvSpPr>
        <xdr:cNvPr id="262" name="n_1mainValue【体育館・プール】&#10;一人当たり面積">
          <a:extLst>
            <a:ext uri="{FF2B5EF4-FFF2-40B4-BE49-F238E27FC236}">
              <a16:creationId xmlns:a16="http://schemas.microsoft.com/office/drawing/2014/main" id="{32E83CA5-3FE2-46F4-B009-6EFEDF35AC9E}"/>
            </a:ext>
          </a:extLst>
        </xdr:cNvPr>
        <xdr:cNvSpPr txBox="1"/>
      </xdr:nvSpPr>
      <xdr:spPr>
        <a:xfrm>
          <a:off x="8454467" y="1083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63517</xdr:rowOff>
    </xdr:from>
    <xdr:ext cx="469744" cy="259045"/>
    <xdr:sp macro="" textlink="">
      <xdr:nvSpPr>
        <xdr:cNvPr id="263" name="n_2mainValue【体育館・プール】&#10;一人当たり面積">
          <a:extLst>
            <a:ext uri="{FF2B5EF4-FFF2-40B4-BE49-F238E27FC236}">
              <a16:creationId xmlns:a16="http://schemas.microsoft.com/office/drawing/2014/main" id="{7495C69D-C2EA-44B7-8018-C806B5B11442}"/>
            </a:ext>
          </a:extLst>
        </xdr:cNvPr>
        <xdr:cNvSpPr txBox="1"/>
      </xdr:nvSpPr>
      <xdr:spPr>
        <a:xfrm>
          <a:off x="7673417" y="1086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107967</xdr:rowOff>
    </xdr:from>
    <xdr:ext cx="469744" cy="259045"/>
    <xdr:sp macro="" textlink="">
      <xdr:nvSpPr>
        <xdr:cNvPr id="264" name="n_3mainValue【体育館・プール】&#10;一人当たり面積">
          <a:extLst>
            <a:ext uri="{FF2B5EF4-FFF2-40B4-BE49-F238E27FC236}">
              <a16:creationId xmlns:a16="http://schemas.microsoft.com/office/drawing/2014/main" id="{9133CE27-420F-4F7D-A93D-91488431E852}"/>
            </a:ext>
          </a:extLst>
        </xdr:cNvPr>
        <xdr:cNvSpPr txBox="1"/>
      </xdr:nvSpPr>
      <xdr:spPr>
        <a:xfrm>
          <a:off x="6866332" y="1039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87647</xdr:rowOff>
    </xdr:from>
    <xdr:ext cx="469744" cy="259045"/>
    <xdr:sp macro="" textlink="">
      <xdr:nvSpPr>
        <xdr:cNvPr id="265" name="n_4mainValue【体育館・プール】&#10;一人当たり面積">
          <a:extLst>
            <a:ext uri="{FF2B5EF4-FFF2-40B4-BE49-F238E27FC236}">
              <a16:creationId xmlns:a16="http://schemas.microsoft.com/office/drawing/2014/main" id="{1C829191-E397-45B7-97C2-867C4FD6A112}"/>
            </a:ext>
          </a:extLst>
        </xdr:cNvPr>
        <xdr:cNvSpPr txBox="1"/>
      </xdr:nvSpPr>
      <xdr:spPr>
        <a:xfrm>
          <a:off x="6068772"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8395F82-802E-4885-A931-A0EBF2E9C6D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045D7E0-0ADB-429C-BD34-C14BA4DDFD2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76F0D14-6929-4C28-A498-9C83C94F4E4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A507CCF-B514-4DD4-BBEC-5488854A973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4C0ED1D-B8B2-4C8D-9C31-17D06037775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7B31785-F6AA-48E6-9425-E10E960E12B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2C728A9-3DC6-4E8F-B42F-1CD55553E7D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ACA1574F-1CC5-4A69-AFA5-D1AFADD7E3E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0D5A804-1781-4EEA-91D6-0B558769D7C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0EC1270-D642-4DBF-AD35-AE750D7CF52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96826F1-FD64-4235-B417-6CB42CF847A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87E1993A-4424-4CA2-A583-A75F796B293A}"/>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EE58621B-C008-4C98-A269-4D31301C13F1}"/>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D5D6D05B-220E-422E-AB67-7E12C431A722}"/>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3860932B-6CAD-4ED9-A91F-54F41F551D53}"/>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91FC4247-5AC1-4D0F-A3A4-C0FC775516FC}"/>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BD74B617-4785-493A-89FF-49476C34584C}"/>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D7383407-9E46-4CA4-B106-453100E5993D}"/>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817F7E13-5ABA-4B76-9DC7-1E7B57671C86}"/>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814D307-055C-4F88-A7F9-776DB2F8F1B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E7F9BEBE-13EE-44F2-A63C-9F24FF883A58}"/>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7CD325C7-69F8-438F-9061-BCC66E6FD9C9}"/>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4143F4CA-8E4D-4B2D-9B27-D14F817A9F0A}"/>
            </a:ext>
          </a:extLst>
        </xdr:cNvPr>
        <xdr:cNvCxnSpPr/>
      </xdr:nvCxnSpPr>
      <xdr:spPr>
        <a:xfrm flipV="1">
          <a:off x="4173855" y="13443584"/>
          <a:ext cx="0" cy="1309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2E35DE95-70D1-4873-970F-6E9192017622}"/>
            </a:ext>
          </a:extLst>
        </xdr:cNvPr>
        <xdr:cNvSpPr txBox="1"/>
      </xdr:nvSpPr>
      <xdr:spPr>
        <a:xfrm>
          <a:off x="4212590" y="1475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2A35A3F4-88A5-45C2-B065-A432B2D69631}"/>
            </a:ext>
          </a:extLst>
        </xdr:cNvPr>
        <xdr:cNvCxnSpPr/>
      </xdr:nvCxnSpPr>
      <xdr:spPr>
        <a:xfrm>
          <a:off x="41122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7CAC664-3376-42D4-B65B-5D9DE599619C}"/>
            </a:ext>
          </a:extLst>
        </xdr:cNvPr>
        <xdr:cNvSpPr txBox="1"/>
      </xdr:nvSpPr>
      <xdr:spPr>
        <a:xfrm>
          <a:off x="4212590" y="1321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AB28986A-FD85-463F-B5E4-BD5F51B2A90F}"/>
            </a:ext>
          </a:extLst>
        </xdr:cNvPr>
        <xdr:cNvCxnSpPr/>
      </xdr:nvCxnSpPr>
      <xdr:spPr>
        <a:xfrm>
          <a:off x="4112260" y="13443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355DEEB-5A43-4DBF-BC2E-C3873E0747A2}"/>
            </a:ext>
          </a:extLst>
        </xdr:cNvPr>
        <xdr:cNvSpPr txBox="1"/>
      </xdr:nvSpPr>
      <xdr:spPr>
        <a:xfrm>
          <a:off x="4212590" y="1381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DA832AE8-C5A1-444A-8F3A-6FEF997041BF}"/>
            </a:ext>
          </a:extLst>
        </xdr:cNvPr>
        <xdr:cNvSpPr/>
      </xdr:nvSpPr>
      <xdr:spPr>
        <a:xfrm>
          <a:off x="4131310" y="139639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57EC3317-0B27-45FE-A97C-A4CA2D4BC607}"/>
            </a:ext>
          </a:extLst>
        </xdr:cNvPr>
        <xdr:cNvSpPr/>
      </xdr:nvSpPr>
      <xdr:spPr>
        <a:xfrm>
          <a:off x="3388360" y="13905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B68F123C-26DA-4C8C-AD90-9CC0D93642BF}"/>
            </a:ext>
          </a:extLst>
        </xdr:cNvPr>
        <xdr:cNvSpPr/>
      </xdr:nvSpPr>
      <xdr:spPr>
        <a:xfrm>
          <a:off x="2571750" y="1388846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D6A3F612-CB01-4BC3-9768-00F21FE5B972}"/>
            </a:ext>
          </a:extLst>
        </xdr:cNvPr>
        <xdr:cNvSpPr/>
      </xdr:nvSpPr>
      <xdr:spPr>
        <a:xfrm>
          <a:off x="1774190" y="1385112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8" name="フローチャート: 判断 297">
          <a:extLst>
            <a:ext uri="{FF2B5EF4-FFF2-40B4-BE49-F238E27FC236}">
              <a16:creationId xmlns:a16="http://schemas.microsoft.com/office/drawing/2014/main" id="{15300B37-06CD-4CF0-875C-1533BE98FEC6}"/>
            </a:ext>
          </a:extLst>
        </xdr:cNvPr>
        <xdr:cNvSpPr/>
      </xdr:nvSpPr>
      <xdr:spPr>
        <a:xfrm>
          <a:off x="988060" y="137097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843E7AD-6E44-4F1E-A23E-954F3342A8F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BB8A733-6121-48D0-B140-BA539BD191E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3C69A4D-7E3E-407D-ABC0-A0CF803296A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845F12-C761-4687-B4CE-1C1C0EE86B1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709E23C-0E57-4F46-A8B5-8FD61F820DA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304" name="楕円 303">
          <a:extLst>
            <a:ext uri="{FF2B5EF4-FFF2-40B4-BE49-F238E27FC236}">
              <a16:creationId xmlns:a16="http://schemas.microsoft.com/office/drawing/2014/main" id="{FFE2EFDC-4F83-4B58-869E-DE66F3119516}"/>
            </a:ext>
          </a:extLst>
        </xdr:cNvPr>
        <xdr:cNvSpPr/>
      </xdr:nvSpPr>
      <xdr:spPr>
        <a:xfrm>
          <a:off x="4131310" y="144614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52B596FD-E9E2-48B2-B4C7-2BCE9D17E313}"/>
            </a:ext>
          </a:extLst>
        </xdr:cNvPr>
        <xdr:cNvSpPr txBox="1"/>
      </xdr:nvSpPr>
      <xdr:spPr>
        <a:xfrm>
          <a:off x="421259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163322</xdr:rowOff>
    </xdr:from>
    <xdr:to>
      <xdr:col>20</xdr:col>
      <xdr:colOff>38100</xdr:colOff>
      <xdr:row>84</xdr:row>
      <xdr:rowOff>93472</xdr:rowOff>
    </xdr:to>
    <xdr:sp macro="" textlink="">
      <xdr:nvSpPr>
        <xdr:cNvPr id="306" name="楕円 305">
          <a:extLst>
            <a:ext uri="{FF2B5EF4-FFF2-40B4-BE49-F238E27FC236}">
              <a16:creationId xmlns:a16="http://schemas.microsoft.com/office/drawing/2014/main" id="{2C0F0910-2917-467C-AA88-54CC0EBCC192}"/>
            </a:ext>
          </a:extLst>
        </xdr:cNvPr>
        <xdr:cNvSpPr/>
      </xdr:nvSpPr>
      <xdr:spPr>
        <a:xfrm>
          <a:off x="3388360" y="143955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42672</xdr:rowOff>
    </xdr:from>
    <xdr:to>
      <xdr:col>24</xdr:col>
      <xdr:colOff>63500</xdr:colOff>
      <xdr:row>84</xdr:row>
      <xdr:rowOff>106680</xdr:rowOff>
    </xdr:to>
    <xdr:cxnSp macro="">
      <xdr:nvCxnSpPr>
        <xdr:cNvPr id="307" name="直線コネクタ 306">
          <a:extLst>
            <a:ext uri="{FF2B5EF4-FFF2-40B4-BE49-F238E27FC236}">
              <a16:creationId xmlns:a16="http://schemas.microsoft.com/office/drawing/2014/main" id="{619B2643-8F60-4282-B343-4D2307F1F96F}"/>
            </a:ext>
          </a:extLst>
        </xdr:cNvPr>
        <xdr:cNvCxnSpPr/>
      </xdr:nvCxnSpPr>
      <xdr:spPr>
        <a:xfrm>
          <a:off x="3431540" y="14446377"/>
          <a:ext cx="74295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8" name="楕円 307">
          <a:extLst>
            <a:ext uri="{FF2B5EF4-FFF2-40B4-BE49-F238E27FC236}">
              <a16:creationId xmlns:a16="http://schemas.microsoft.com/office/drawing/2014/main" id="{7A7DD2EC-DF89-4854-BC26-4252B5FA1CF6}"/>
            </a:ext>
          </a:extLst>
        </xdr:cNvPr>
        <xdr:cNvSpPr/>
      </xdr:nvSpPr>
      <xdr:spPr>
        <a:xfrm>
          <a:off x="2571750" y="14362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42672</xdr:rowOff>
    </xdr:to>
    <xdr:cxnSp macro="">
      <xdr:nvCxnSpPr>
        <xdr:cNvPr id="309" name="直線コネクタ 308">
          <a:extLst>
            <a:ext uri="{FF2B5EF4-FFF2-40B4-BE49-F238E27FC236}">
              <a16:creationId xmlns:a16="http://schemas.microsoft.com/office/drawing/2014/main" id="{A734936A-64AD-41AA-A8E9-8C98D446EFD1}"/>
            </a:ext>
          </a:extLst>
        </xdr:cNvPr>
        <xdr:cNvCxnSpPr/>
      </xdr:nvCxnSpPr>
      <xdr:spPr>
        <a:xfrm>
          <a:off x="2626360" y="14420849"/>
          <a:ext cx="805180" cy="2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85598</xdr:rowOff>
    </xdr:from>
    <xdr:to>
      <xdr:col>10</xdr:col>
      <xdr:colOff>165100</xdr:colOff>
      <xdr:row>84</xdr:row>
      <xdr:rowOff>15748</xdr:rowOff>
    </xdr:to>
    <xdr:sp macro="" textlink="">
      <xdr:nvSpPr>
        <xdr:cNvPr id="310" name="楕円 309">
          <a:extLst>
            <a:ext uri="{FF2B5EF4-FFF2-40B4-BE49-F238E27FC236}">
              <a16:creationId xmlns:a16="http://schemas.microsoft.com/office/drawing/2014/main" id="{A88BEB28-680F-496C-BCDB-E0A49BA72DCA}"/>
            </a:ext>
          </a:extLst>
        </xdr:cNvPr>
        <xdr:cNvSpPr/>
      </xdr:nvSpPr>
      <xdr:spPr>
        <a:xfrm>
          <a:off x="1774190" y="143178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136398</xdr:rowOff>
    </xdr:from>
    <xdr:to>
      <xdr:col>15</xdr:col>
      <xdr:colOff>50800</xdr:colOff>
      <xdr:row>84</xdr:row>
      <xdr:rowOff>15239</xdr:rowOff>
    </xdr:to>
    <xdr:cxnSp macro="">
      <xdr:nvCxnSpPr>
        <xdr:cNvPr id="311" name="直線コネクタ 310">
          <a:extLst>
            <a:ext uri="{FF2B5EF4-FFF2-40B4-BE49-F238E27FC236}">
              <a16:creationId xmlns:a16="http://schemas.microsoft.com/office/drawing/2014/main" id="{EA3E3D86-9331-4F9F-93F0-C738E6A24446}"/>
            </a:ext>
          </a:extLst>
        </xdr:cNvPr>
        <xdr:cNvCxnSpPr/>
      </xdr:nvCxnSpPr>
      <xdr:spPr>
        <a:xfrm>
          <a:off x="1828800" y="14362938"/>
          <a:ext cx="797560" cy="5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35306</xdr:rowOff>
    </xdr:from>
    <xdr:to>
      <xdr:col>6</xdr:col>
      <xdr:colOff>38100</xdr:colOff>
      <xdr:row>83</xdr:row>
      <xdr:rowOff>136906</xdr:rowOff>
    </xdr:to>
    <xdr:sp macro="" textlink="">
      <xdr:nvSpPr>
        <xdr:cNvPr id="312" name="楕円 311">
          <a:extLst>
            <a:ext uri="{FF2B5EF4-FFF2-40B4-BE49-F238E27FC236}">
              <a16:creationId xmlns:a16="http://schemas.microsoft.com/office/drawing/2014/main" id="{6CB46CC0-8AF9-45C4-8079-A7DE904C6244}"/>
            </a:ext>
          </a:extLst>
        </xdr:cNvPr>
        <xdr:cNvSpPr/>
      </xdr:nvSpPr>
      <xdr:spPr>
        <a:xfrm>
          <a:off x="988060" y="14265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86106</xdr:rowOff>
    </xdr:from>
    <xdr:to>
      <xdr:col>10</xdr:col>
      <xdr:colOff>114300</xdr:colOff>
      <xdr:row>83</xdr:row>
      <xdr:rowOff>136398</xdr:rowOff>
    </xdr:to>
    <xdr:cxnSp macro="">
      <xdr:nvCxnSpPr>
        <xdr:cNvPr id="313" name="直線コネクタ 312">
          <a:extLst>
            <a:ext uri="{FF2B5EF4-FFF2-40B4-BE49-F238E27FC236}">
              <a16:creationId xmlns:a16="http://schemas.microsoft.com/office/drawing/2014/main" id="{E6324F94-B5BC-46A9-8668-28BCE287D8DE}"/>
            </a:ext>
          </a:extLst>
        </xdr:cNvPr>
        <xdr:cNvCxnSpPr/>
      </xdr:nvCxnSpPr>
      <xdr:spPr>
        <a:xfrm>
          <a:off x="1031240" y="14318361"/>
          <a:ext cx="79756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4" name="n_1aveValue【福祉施設】&#10;有形固定資産減価償却率">
          <a:extLst>
            <a:ext uri="{FF2B5EF4-FFF2-40B4-BE49-F238E27FC236}">
              <a16:creationId xmlns:a16="http://schemas.microsoft.com/office/drawing/2014/main" id="{5C166B31-BF07-466D-A001-11AF27B2DC36}"/>
            </a:ext>
          </a:extLst>
        </xdr:cNvPr>
        <xdr:cNvSpPr txBox="1"/>
      </xdr:nvSpPr>
      <xdr:spPr>
        <a:xfrm>
          <a:off x="3239144" y="13680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5" name="n_2aveValue【福祉施設】&#10;有形固定資産減価償却率">
          <a:extLst>
            <a:ext uri="{FF2B5EF4-FFF2-40B4-BE49-F238E27FC236}">
              <a16:creationId xmlns:a16="http://schemas.microsoft.com/office/drawing/2014/main" id="{E198F388-57F1-4D2D-8737-28A9C56E0F2D}"/>
            </a:ext>
          </a:extLst>
        </xdr:cNvPr>
        <xdr:cNvSpPr txBox="1"/>
      </xdr:nvSpPr>
      <xdr:spPr>
        <a:xfrm>
          <a:off x="2439044" y="136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6" name="n_3aveValue【福祉施設】&#10;有形固定資産減価償却率">
          <a:extLst>
            <a:ext uri="{FF2B5EF4-FFF2-40B4-BE49-F238E27FC236}">
              <a16:creationId xmlns:a16="http://schemas.microsoft.com/office/drawing/2014/main" id="{49D175F6-E668-4505-80BA-CB725B32BBEE}"/>
            </a:ext>
          </a:extLst>
        </xdr:cNvPr>
        <xdr:cNvSpPr txBox="1"/>
      </xdr:nvSpPr>
      <xdr:spPr>
        <a:xfrm>
          <a:off x="164148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7" name="n_4aveValue【福祉施設】&#10;有形固定資産減価償却率">
          <a:extLst>
            <a:ext uri="{FF2B5EF4-FFF2-40B4-BE49-F238E27FC236}">
              <a16:creationId xmlns:a16="http://schemas.microsoft.com/office/drawing/2014/main" id="{515BF27D-A019-4033-8154-E0E4CA3AB470}"/>
            </a:ext>
          </a:extLst>
        </xdr:cNvPr>
        <xdr:cNvSpPr txBox="1"/>
      </xdr:nvSpPr>
      <xdr:spPr>
        <a:xfrm>
          <a:off x="855354" y="13481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84599</xdr:rowOff>
    </xdr:from>
    <xdr:ext cx="405111" cy="259045"/>
    <xdr:sp macro="" textlink="">
      <xdr:nvSpPr>
        <xdr:cNvPr id="318" name="n_1mainValue【福祉施設】&#10;有形固定資産減価償却率">
          <a:extLst>
            <a:ext uri="{FF2B5EF4-FFF2-40B4-BE49-F238E27FC236}">
              <a16:creationId xmlns:a16="http://schemas.microsoft.com/office/drawing/2014/main" id="{037D9C31-7F61-4706-A4F4-25184D8B7B4F}"/>
            </a:ext>
          </a:extLst>
        </xdr:cNvPr>
        <xdr:cNvSpPr txBox="1"/>
      </xdr:nvSpPr>
      <xdr:spPr>
        <a:xfrm>
          <a:off x="3239144" y="1448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19" name="n_2mainValue【福祉施設】&#10;有形固定資産減価償却率">
          <a:extLst>
            <a:ext uri="{FF2B5EF4-FFF2-40B4-BE49-F238E27FC236}">
              <a16:creationId xmlns:a16="http://schemas.microsoft.com/office/drawing/2014/main" id="{2BFCF2FB-1140-41B6-9A93-C062DE09BA45}"/>
            </a:ext>
          </a:extLst>
        </xdr:cNvPr>
        <xdr:cNvSpPr txBox="1"/>
      </xdr:nvSpPr>
      <xdr:spPr>
        <a:xfrm>
          <a:off x="2439044"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6875</xdr:rowOff>
    </xdr:from>
    <xdr:ext cx="405111" cy="259045"/>
    <xdr:sp macro="" textlink="">
      <xdr:nvSpPr>
        <xdr:cNvPr id="320" name="n_3mainValue【福祉施設】&#10;有形固定資産減価償却率">
          <a:extLst>
            <a:ext uri="{FF2B5EF4-FFF2-40B4-BE49-F238E27FC236}">
              <a16:creationId xmlns:a16="http://schemas.microsoft.com/office/drawing/2014/main" id="{DEA0BEFC-C57D-4D3D-8269-E09FA484D7B0}"/>
            </a:ext>
          </a:extLst>
        </xdr:cNvPr>
        <xdr:cNvSpPr txBox="1"/>
      </xdr:nvSpPr>
      <xdr:spPr>
        <a:xfrm>
          <a:off x="1641484" y="1441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128033</xdr:rowOff>
    </xdr:from>
    <xdr:ext cx="405111" cy="259045"/>
    <xdr:sp macro="" textlink="">
      <xdr:nvSpPr>
        <xdr:cNvPr id="321" name="n_4mainValue【福祉施設】&#10;有形固定資産減価償却率">
          <a:extLst>
            <a:ext uri="{FF2B5EF4-FFF2-40B4-BE49-F238E27FC236}">
              <a16:creationId xmlns:a16="http://schemas.microsoft.com/office/drawing/2014/main" id="{3FC894A3-B792-4FFB-8AFC-62350B2968B8}"/>
            </a:ext>
          </a:extLst>
        </xdr:cNvPr>
        <xdr:cNvSpPr txBox="1"/>
      </xdr:nvSpPr>
      <xdr:spPr>
        <a:xfrm>
          <a:off x="855354" y="1436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A17A42C-B636-4807-81DF-A3B4D022390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3011F43-FFC1-424C-879A-4AB199F0061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96DF3FD-CA9F-4CB9-B01F-2E7471F904B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445C67F-CD27-41F8-AE41-DF24662AE47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2BCE10D-60CC-4087-8A0A-45B63E64942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68CFAA8-5ADA-4D0E-8F2D-77334090617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017BA7D-2D27-47CA-9468-0E3B16A1459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4EBA863-20BE-4AC6-ADAD-A4360072B92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C446C33-18FB-473D-88AB-9E35393D6B9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7C5D669-6D2A-4F44-9E99-4ABB3912A5D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2D043908-EEDD-4982-AD91-450F1980BC5D}"/>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1BDFB195-B1AB-442C-A39C-BBE060E67B01}"/>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8C0307D6-8754-4995-A6EE-051D9972EBFE}"/>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50CB827-1B92-49B9-A2FE-621367A3F1FC}"/>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82923782-495B-4473-B829-30B80633D6D3}"/>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58729666-BBFB-4417-B3BF-66345D4854C5}"/>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FBF63707-98E4-4B50-B1B1-7E55097D74E5}"/>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3ED9FBCE-3CBC-451B-BFA8-583F6EC5C139}"/>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BA26A72E-0282-46D2-88BD-DB77C1057444}"/>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227C362F-8B76-4A6D-BED4-54E18810E609}"/>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8585D3D9-910D-4D10-809C-B82A6ED2A242}"/>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9A00B1DD-D72B-425E-A07D-B2413EBE60F0}"/>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D15E6674-C562-4232-BE6F-7426F3CC0A2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E457E3F6-E50F-4111-AF79-B96AC3FC593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67A78096-03D4-4B81-83C1-9F565491326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0526A8BF-2CA9-42E3-8687-F835FCA07EFA}"/>
            </a:ext>
          </a:extLst>
        </xdr:cNvPr>
        <xdr:cNvCxnSpPr/>
      </xdr:nvCxnSpPr>
      <xdr:spPr>
        <a:xfrm flipV="1">
          <a:off x="9429115" y="13354594"/>
          <a:ext cx="0" cy="1532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AAD38043-1838-4091-ABF2-807B1E40B3BD}"/>
            </a:ext>
          </a:extLst>
        </xdr:cNvPr>
        <xdr:cNvSpPr txBox="1"/>
      </xdr:nvSpPr>
      <xdr:spPr>
        <a:xfrm>
          <a:off x="946785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B8EA5EA7-9994-4243-96C3-BD419ED4D6A3}"/>
            </a:ext>
          </a:extLst>
        </xdr:cNvPr>
        <xdr:cNvCxnSpPr/>
      </xdr:nvCxnSpPr>
      <xdr:spPr>
        <a:xfrm>
          <a:off x="9356090" y="148875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888B6A35-1E05-4770-A6F9-C8935C9C950D}"/>
            </a:ext>
          </a:extLst>
        </xdr:cNvPr>
        <xdr:cNvSpPr txBox="1"/>
      </xdr:nvSpPr>
      <xdr:spPr>
        <a:xfrm>
          <a:off x="9467850" y="1312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BE8BDFD6-E253-4550-9B9F-13E1F8629FB0}"/>
            </a:ext>
          </a:extLst>
        </xdr:cNvPr>
        <xdr:cNvCxnSpPr/>
      </xdr:nvCxnSpPr>
      <xdr:spPr>
        <a:xfrm>
          <a:off x="9356090" y="1335459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F20996F1-F203-4153-8F41-80161B5B1A41}"/>
            </a:ext>
          </a:extLst>
        </xdr:cNvPr>
        <xdr:cNvSpPr txBox="1"/>
      </xdr:nvSpPr>
      <xdr:spPr>
        <a:xfrm>
          <a:off x="9467850" y="14546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A9E75A99-0B4A-4484-B639-29ED00102918}"/>
            </a:ext>
          </a:extLst>
        </xdr:cNvPr>
        <xdr:cNvSpPr/>
      </xdr:nvSpPr>
      <xdr:spPr>
        <a:xfrm>
          <a:off x="9394190" y="1469907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7D7D7269-D9C5-431F-B3EB-7CC93A47D63C}"/>
            </a:ext>
          </a:extLst>
        </xdr:cNvPr>
        <xdr:cNvSpPr/>
      </xdr:nvSpPr>
      <xdr:spPr>
        <a:xfrm>
          <a:off x="8632190" y="147053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5190BD90-7A5B-48A5-9314-E61B4DE66C62}"/>
            </a:ext>
          </a:extLst>
        </xdr:cNvPr>
        <xdr:cNvSpPr/>
      </xdr:nvSpPr>
      <xdr:spPr>
        <a:xfrm>
          <a:off x="7846060" y="147064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B4927F3F-E322-4843-90F9-F7927228F7A9}"/>
            </a:ext>
          </a:extLst>
        </xdr:cNvPr>
        <xdr:cNvSpPr/>
      </xdr:nvSpPr>
      <xdr:spPr>
        <a:xfrm>
          <a:off x="7029450" y="1470859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122827</xdr:rowOff>
    </xdr:from>
    <xdr:to>
      <xdr:col>36</xdr:col>
      <xdr:colOff>165100</xdr:colOff>
      <xdr:row>86</xdr:row>
      <xdr:rowOff>52977</xdr:rowOff>
    </xdr:to>
    <xdr:sp macro="" textlink="">
      <xdr:nvSpPr>
        <xdr:cNvPr id="357" name="フローチャート: 判断 356">
          <a:extLst>
            <a:ext uri="{FF2B5EF4-FFF2-40B4-BE49-F238E27FC236}">
              <a16:creationId xmlns:a16="http://schemas.microsoft.com/office/drawing/2014/main" id="{1ADCE507-5702-4256-964D-49B32BF4AC0C}"/>
            </a:ext>
          </a:extLst>
        </xdr:cNvPr>
        <xdr:cNvSpPr/>
      </xdr:nvSpPr>
      <xdr:spPr>
        <a:xfrm>
          <a:off x="6231890" y="1469798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02BD6D1-9407-46F0-A224-39782D946A57}"/>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9C00956-3068-4647-8486-0C15E2CF33D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4FF853E-6BF1-411F-8AC8-549AE1E65391}"/>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3801D6D-F9A8-4432-AB69-35CEA31F332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51DFF3B-7AFA-48B7-935B-D36E0E86C84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38463</xdr:rowOff>
    </xdr:from>
    <xdr:to>
      <xdr:col>55</xdr:col>
      <xdr:colOff>50800</xdr:colOff>
      <xdr:row>86</xdr:row>
      <xdr:rowOff>140063</xdr:rowOff>
    </xdr:to>
    <xdr:sp macro="" textlink="">
      <xdr:nvSpPr>
        <xdr:cNvPr id="363" name="楕円 362">
          <a:extLst>
            <a:ext uri="{FF2B5EF4-FFF2-40B4-BE49-F238E27FC236}">
              <a16:creationId xmlns:a16="http://schemas.microsoft.com/office/drawing/2014/main" id="{D8497F70-AA05-4B12-AD7A-49807027BECC}"/>
            </a:ext>
          </a:extLst>
        </xdr:cNvPr>
        <xdr:cNvSpPr/>
      </xdr:nvSpPr>
      <xdr:spPr>
        <a:xfrm>
          <a:off x="9394190" y="14783163"/>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124840</xdr:rowOff>
    </xdr:from>
    <xdr:ext cx="469744" cy="259045"/>
    <xdr:sp macro="" textlink="">
      <xdr:nvSpPr>
        <xdr:cNvPr id="364" name="【福祉施設】&#10;一人当たり面積該当値テキスト">
          <a:extLst>
            <a:ext uri="{FF2B5EF4-FFF2-40B4-BE49-F238E27FC236}">
              <a16:creationId xmlns:a16="http://schemas.microsoft.com/office/drawing/2014/main" id="{9693E080-4666-4F1D-BBBF-3254EF3C99C5}"/>
            </a:ext>
          </a:extLst>
        </xdr:cNvPr>
        <xdr:cNvSpPr txBox="1"/>
      </xdr:nvSpPr>
      <xdr:spPr>
        <a:xfrm>
          <a:off x="9467850" y="1469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39551</xdr:rowOff>
    </xdr:from>
    <xdr:to>
      <xdr:col>50</xdr:col>
      <xdr:colOff>165100</xdr:colOff>
      <xdr:row>86</xdr:row>
      <xdr:rowOff>141151</xdr:rowOff>
    </xdr:to>
    <xdr:sp macro="" textlink="">
      <xdr:nvSpPr>
        <xdr:cNvPr id="365" name="楕円 364">
          <a:extLst>
            <a:ext uri="{FF2B5EF4-FFF2-40B4-BE49-F238E27FC236}">
              <a16:creationId xmlns:a16="http://schemas.microsoft.com/office/drawing/2014/main" id="{C55BA3C9-58A1-486C-9076-C22EDFFFA290}"/>
            </a:ext>
          </a:extLst>
        </xdr:cNvPr>
        <xdr:cNvSpPr/>
      </xdr:nvSpPr>
      <xdr:spPr>
        <a:xfrm>
          <a:off x="8632190" y="1478425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89263</xdr:rowOff>
    </xdr:from>
    <xdr:to>
      <xdr:col>55</xdr:col>
      <xdr:colOff>0</xdr:colOff>
      <xdr:row>86</xdr:row>
      <xdr:rowOff>90351</xdr:rowOff>
    </xdr:to>
    <xdr:cxnSp macro="">
      <xdr:nvCxnSpPr>
        <xdr:cNvPr id="366" name="直線コネクタ 365">
          <a:extLst>
            <a:ext uri="{FF2B5EF4-FFF2-40B4-BE49-F238E27FC236}">
              <a16:creationId xmlns:a16="http://schemas.microsoft.com/office/drawing/2014/main" id="{B6A23897-0CA1-4FD1-B64F-24B82D198768}"/>
            </a:ext>
          </a:extLst>
        </xdr:cNvPr>
        <xdr:cNvCxnSpPr/>
      </xdr:nvCxnSpPr>
      <xdr:spPr>
        <a:xfrm flipV="1">
          <a:off x="8686800" y="14837773"/>
          <a:ext cx="74295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40639</xdr:rowOff>
    </xdr:from>
    <xdr:to>
      <xdr:col>46</xdr:col>
      <xdr:colOff>38100</xdr:colOff>
      <xdr:row>86</xdr:row>
      <xdr:rowOff>142239</xdr:rowOff>
    </xdr:to>
    <xdr:sp macro="" textlink="">
      <xdr:nvSpPr>
        <xdr:cNvPr id="367" name="楕円 366">
          <a:extLst>
            <a:ext uri="{FF2B5EF4-FFF2-40B4-BE49-F238E27FC236}">
              <a16:creationId xmlns:a16="http://schemas.microsoft.com/office/drawing/2014/main" id="{ACD4F758-9ABF-459C-B58E-3E63687291FB}"/>
            </a:ext>
          </a:extLst>
        </xdr:cNvPr>
        <xdr:cNvSpPr/>
      </xdr:nvSpPr>
      <xdr:spPr>
        <a:xfrm>
          <a:off x="7846060" y="147853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90351</xdr:rowOff>
    </xdr:from>
    <xdr:to>
      <xdr:col>50</xdr:col>
      <xdr:colOff>114300</xdr:colOff>
      <xdr:row>86</xdr:row>
      <xdr:rowOff>91439</xdr:rowOff>
    </xdr:to>
    <xdr:cxnSp macro="">
      <xdr:nvCxnSpPr>
        <xdr:cNvPr id="368" name="直線コネクタ 367">
          <a:extLst>
            <a:ext uri="{FF2B5EF4-FFF2-40B4-BE49-F238E27FC236}">
              <a16:creationId xmlns:a16="http://schemas.microsoft.com/office/drawing/2014/main" id="{BE96D57D-B7DB-473C-87C8-7704119DD9A5}"/>
            </a:ext>
          </a:extLst>
        </xdr:cNvPr>
        <xdr:cNvCxnSpPr/>
      </xdr:nvCxnSpPr>
      <xdr:spPr>
        <a:xfrm flipV="1">
          <a:off x="7889240" y="14838861"/>
          <a:ext cx="79756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41729</xdr:rowOff>
    </xdr:from>
    <xdr:to>
      <xdr:col>41</xdr:col>
      <xdr:colOff>101600</xdr:colOff>
      <xdr:row>86</xdr:row>
      <xdr:rowOff>143329</xdr:rowOff>
    </xdr:to>
    <xdr:sp macro="" textlink="">
      <xdr:nvSpPr>
        <xdr:cNvPr id="369" name="楕円 368">
          <a:extLst>
            <a:ext uri="{FF2B5EF4-FFF2-40B4-BE49-F238E27FC236}">
              <a16:creationId xmlns:a16="http://schemas.microsoft.com/office/drawing/2014/main" id="{8B6B38D1-6A59-41EF-82A5-FD1AA4298A73}"/>
            </a:ext>
          </a:extLst>
        </xdr:cNvPr>
        <xdr:cNvSpPr/>
      </xdr:nvSpPr>
      <xdr:spPr>
        <a:xfrm>
          <a:off x="7029450" y="1478642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91439</xdr:rowOff>
    </xdr:from>
    <xdr:to>
      <xdr:col>45</xdr:col>
      <xdr:colOff>177800</xdr:colOff>
      <xdr:row>86</xdr:row>
      <xdr:rowOff>92529</xdr:rowOff>
    </xdr:to>
    <xdr:cxnSp macro="">
      <xdr:nvCxnSpPr>
        <xdr:cNvPr id="370" name="直線コネクタ 369">
          <a:extLst>
            <a:ext uri="{FF2B5EF4-FFF2-40B4-BE49-F238E27FC236}">
              <a16:creationId xmlns:a16="http://schemas.microsoft.com/office/drawing/2014/main" id="{E47ACCD6-110D-495D-8E71-FF44DD88C37D}"/>
            </a:ext>
          </a:extLst>
        </xdr:cNvPr>
        <xdr:cNvCxnSpPr/>
      </xdr:nvCxnSpPr>
      <xdr:spPr>
        <a:xfrm flipV="1">
          <a:off x="7084060" y="14839949"/>
          <a:ext cx="80518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42818</xdr:rowOff>
    </xdr:from>
    <xdr:to>
      <xdr:col>36</xdr:col>
      <xdr:colOff>165100</xdr:colOff>
      <xdr:row>86</xdr:row>
      <xdr:rowOff>144418</xdr:rowOff>
    </xdr:to>
    <xdr:sp macro="" textlink="">
      <xdr:nvSpPr>
        <xdr:cNvPr id="371" name="楕円 370">
          <a:extLst>
            <a:ext uri="{FF2B5EF4-FFF2-40B4-BE49-F238E27FC236}">
              <a16:creationId xmlns:a16="http://schemas.microsoft.com/office/drawing/2014/main" id="{6E82C098-DF40-4955-A96E-782A8D73EFD3}"/>
            </a:ext>
          </a:extLst>
        </xdr:cNvPr>
        <xdr:cNvSpPr/>
      </xdr:nvSpPr>
      <xdr:spPr>
        <a:xfrm>
          <a:off x="6231890" y="1478942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92529</xdr:rowOff>
    </xdr:from>
    <xdr:to>
      <xdr:col>41</xdr:col>
      <xdr:colOff>50800</xdr:colOff>
      <xdr:row>86</xdr:row>
      <xdr:rowOff>93618</xdr:rowOff>
    </xdr:to>
    <xdr:cxnSp macro="">
      <xdr:nvCxnSpPr>
        <xdr:cNvPr id="372" name="直線コネクタ 371">
          <a:extLst>
            <a:ext uri="{FF2B5EF4-FFF2-40B4-BE49-F238E27FC236}">
              <a16:creationId xmlns:a16="http://schemas.microsoft.com/office/drawing/2014/main" id="{96532238-EF49-4B0E-A618-1184B42B069F}"/>
            </a:ext>
          </a:extLst>
        </xdr:cNvPr>
        <xdr:cNvCxnSpPr/>
      </xdr:nvCxnSpPr>
      <xdr:spPr>
        <a:xfrm flipV="1">
          <a:off x="6286500" y="14841039"/>
          <a:ext cx="79756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B48A5BFE-1F07-4193-826F-019F86A8397A}"/>
            </a:ext>
          </a:extLst>
        </xdr:cNvPr>
        <xdr:cNvSpPr txBox="1"/>
      </xdr:nvSpPr>
      <xdr:spPr>
        <a:xfrm>
          <a:off x="845446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7DB3CD8F-127C-470E-8945-BFE31F34A97F}"/>
            </a:ext>
          </a:extLst>
        </xdr:cNvPr>
        <xdr:cNvSpPr txBox="1"/>
      </xdr:nvSpPr>
      <xdr:spPr>
        <a:xfrm>
          <a:off x="767341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B7D9C445-7865-47E4-9EB8-17D2D71B64DF}"/>
            </a:ext>
          </a:extLst>
        </xdr:cNvPr>
        <xdr:cNvSpPr txBox="1"/>
      </xdr:nvSpPr>
      <xdr:spPr>
        <a:xfrm>
          <a:off x="6866332"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69504</xdr:rowOff>
    </xdr:from>
    <xdr:ext cx="469744" cy="259045"/>
    <xdr:sp macro="" textlink="">
      <xdr:nvSpPr>
        <xdr:cNvPr id="376" name="n_4aveValue【福祉施設】&#10;一人当たり面積">
          <a:extLst>
            <a:ext uri="{FF2B5EF4-FFF2-40B4-BE49-F238E27FC236}">
              <a16:creationId xmlns:a16="http://schemas.microsoft.com/office/drawing/2014/main" id="{18ADF131-BE46-43A3-8CB2-D8869E64A8DC}"/>
            </a:ext>
          </a:extLst>
        </xdr:cNvPr>
        <xdr:cNvSpPr txBox="1"/>
      </xdr:nvSpPr>
      <xdr:spPr>
        <a:xfrm>
          <a:off x="6068772" y="1446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132278</xdr:rowOff>
    </xdr:from>
    <xdr:ext cx="469744" cy="259045"/>
    <xdr:sp macro="" textlink="">
      <xdr:nvSpPr>
        <xdr:cNvPr id="377" name="n_1mainValue【福祉施設】&#10;一人当たり面積">
          <a:extLst>
            <a:ext uri="{FF2B5EF4-FFF2-40B4-BE49-F238E27FC236}">
              <a16:creationId xmlns:a16="http://schemas.microsoft.com/office/drawing/2014/main" id="{543D2169-042E-48D7-8EFE-140052B85B5C}"/>
            </a:ext>
          </a:extLst>
        </xdr:cNvPr>
        <xdr:cNvSpPr txBox="1"/>
      </xdr:nvSpPr>
      <xdr:spPr>
        <a:xfrm>
          <a:off x="8454467" y="1488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133366</xdr:rowOff>
    </xdr:from>
    <xdr:ext cx="469744" cy="259045"/>
    <xdr:sp macro="" textlink="">
      <xdr:nvSpPr>
        <xdr:cNvPr id="378" name="n_2mainValue【福祉施設】&#10;一人当たり面積">
          <a:extLst>
            <a:ext uri="{FF2B5EF4-FFF2-40B4-BE49-F238E27FC236}">
              <a16:creationId xmlns:a16="http://schemas.microsoft.com/office/drawing/2014/main" id="{D4116E04-C0F1-4AFA-8C0A-B3E2B48BB848}"/>
            </a:ext>
          </a:extLst>
        </xdr:cNvPr>
        <xdr:cNvSpPr txBox="1"/>
      </xdr:nvSpPr>
      <xdr:spPr>
        <a:xfrm>
          <a:off x="7673417" y="148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134456</xdr:rowOff>
    </xdr:from>
    <xdr:ext cx="469744" cy="259045"/>
    <xdr:sp macro="" textlink="">
      <xdr:nvSpPr>
        <xdr:cNvPr id="379" name="n_3mainValue【福祉施設】&#10;一人当たり面積">
          <a:extLst>
            <a:ext uri="{FF2B5EF4-FFF2-40B4-BE49-F238E27FC236}">
              <a16:creationId xmlns:a16="http://schemas.microsoft.com/office/drawing/2014/main" id="{A6ADC064-9F68-4437-B8F2-F4981E4E8DD7}"/>
            </a:ext>
          </a:extLst>
        </xdr:cNvPr>
        <xdr:cNvSpPr txBox="1"/>
      </xdr:nvSpPr>
      <xdr:spPr>
        <a:xfrm>
          <a:off x="6866332" y="1487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135545</xdr:rowOff>
    </xdr:from>
    <xdr:ext cx="469744" cy="259045"/>
    <xdr:sp macro="" textlink="">
      <xdr:nvSpPr>
        <xdr:cNvPr id="380" name="n_4mainValue【福祉施設】&#10;一人当たり面積">
          <a:extLst>
            <a:ext uri="{FF2B5EF4-FFF2-40B4-BE49-F238E27FC236}">
              <a16:creationId xmlns:a16="http://schemas.microsoft.com/office/drawing/2014/main" id="{5F8A3854-47F9-4E84-B47B-817E51115B33}"/>
            </a:ext>
          </a:extLst>
        </xdr:cNvPr>
        <xdr:cNvSpPr txBox="1"/>
      </xdr:nvSpPr>
      <xdr:spPr>
        <a:xfrm>
          <a:off x="6068772" y="1487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8689EA9-220C-4F0F-AEF4-A144CEFAA69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1D43BF9-3FCF-49F1-85BF-60EE0F210A7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B3FB8A0-F162-4356-A5FF-06D0C5DE279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B8AE6AF2-CA64-487A-ADCA-321E618900A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9878337-2F23-4F00-8BD9-2CE20507156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6413E89-8CCF-43E4-8C9C-0E3B357860F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7967535-2F5C-427B-BD7D-3E5BBDEDF5A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93E87300-A5FF-4251-ADC8-24F5E403AF66}"/>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0D9747E-B1F4-4670-9190-911135BA73B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DB7E7B84-1358-48A5-892E-2B4DB304A8B7}"/>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C2C16C0C-838B-4D78-AB1D-26D3AB9A8045}"/>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2DA7E320-77FE-413E-880C-EC7E6B9DCEAD}"/>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2A5A766A-E37B-404C-A10A-5E3C3C60B950}"/>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F90B10B9-5AD2-4A99-A807-5D4E1BDBD18F}"/>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9BE0BE6D-1357-4FF7-916B-FAF266110FAA}"/>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70CEC84D-A3ED-4D43-881E-B83DC09F43ED}"/>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17A397ED-5CE4-4974-B43B-52F3C0FD498B}"/>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6C47772D-3F4E-4A88-B3CC-325D124B7FDA}"/>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B762A038-31AF-41B7-85CA-1A4ABF0EAC6A}"/>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79E785E-6DEE-4E0B-8FFD-9C2BFA1B5923}"/>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F305A99B-757B-4C98-AB8F-E0C4B4791154}"/>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457E1AC8-09EB-46CD-8927-E7A5F7D10AC4}"/>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C638B32-6CE5-4CC3-941B-69D1AB6A4096}"/>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56725587-1BE0-4C53-817F-B1D081994FA6}"/>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F3C22FA5-B641-44BE-9CC7-69FF548544E4}"/>
            </a:ext>
          </a:extLst>
        </xdr:cNvPr>
        <xdr:cNvCxnSpPr/>
      </xdr:nvCxnSpPr>
      <xdr:spPr>
        <a:xfrm flipV="1">
          <a:off x="4173855" y="17080231"/>
          <a:ext cx="0" cy="158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BADAC5FC-8BEA-4E43-A9AC-AD7736D3145A}"/>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97F37E3F-3913-47B3-A234-DEC41B363998}"/>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BC13A78A-CD60-49A6-B249-40394E42E68E}"/>
            </a:ext>
          </a:extLst>
        </xdr:cNvPr>
        <xdr:cNvSpPr txBox="1"/>
      </xdr:nvSpPr>
      <xdr:spPr>
        <a:xfrm>
          <a:off x="4212590" y="1686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8B1F0518-9D32-4C1F-A2BB-72B5582A5A84}"/>
            </a:ext>
          </a:extLst>
        </xdr:cNvPr>
        <xdr:cNvCxnSpPr/>
      </xdr:nvCxnSpPr>
      <xdr:spPr>
        <a:xfrm>
          <a:off x="4112260" y="17080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ED652119-7DC6-4024-AF3C-F9020CB906E4}"/>
            </a:ext>
          </a:extLst>
        </xdr:cNvPr>
        <xdr:cNvSpPr txBox="1"/>
      </xdr:nvSpPr>
      <xdr:spPr>
        <a:xfrm>
          <a:off x="4212590" y="17821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7F3B9370-1049-46B6-95DA-D34A7123EE37}"/>
            </a:ext>
          </a:extLst>
        </xdr:cNvPr>
        <xdr:cNvSpPr/>
      </xdr:nvSpPr>
      <xdr:spPr>
        <a:xfrm>
          <a:off x="4131310" y="17842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30FBEF2E-9691-4FA1-A701-6181B81D6FB0}"/>
            </a:ext>
          </a:extLst>
        </xdr:cNvPr>
        <xdr:cNvSpPr/>
      </xdr:nvSpPr>
      <xdr:spPr>
        <a:xfrm>
          <a:off x="3388360" y="1781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198FCC7C-1D7F-47A3-83E3-6AEA51BF5F47}"/>
            </a:ext>
          </a:extLst>
        </xdr:cNvPr>
        <xdr:cNvSpPr/>
      </xdr:nvSpPr>
      <xdr:spPr>
        <a:xfrm>
          <a:off x="2571750" y="1775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69E98AAB-77A1-4F76-8FD2-6073949F8CBB}"/>
            </a:ext>
          </a:extLst>
        </xdr:cNvPr>
        <xdr:cNvSpPr/>
      </xdr:nvSpPr>
      <xdr:spPr>
        <a:xfrm>
          <a:off x="1774190" y="177552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31114</xdr:rowOff>
    </xdr:from>
    <xdr:to>
      <xdr:col>6</xdr:col>
      <xdr:colOff>38100</xdr:colOff>
      <xdr:row>103</xdr:row>
      <xdr:rowOff>132714</xdr:rowOff>
    </xdr:to>
    <xdr:sp macro="" textlink="">
      <xdr:nvSpPr>
        <xdr:cNvPr id="415" name="フローチャート: 判断 414">
          <a:extLst>
            <a:ext uri="{FF2B5EF4-FFF2-40B4-BE49-F238E27FC236}">
              <a16:creationId xmlns:a16="http://schemas.microsoft.com/office/drawing/2014/main" id="{31464120-E78E-4874-985A-8FE99ACE9D74}"/>
            </a:ext>
          </a:extLst>
        </xdr:cNvPr>
        <xdr:cNvSpPr/>
      </xdr:nvSpPr>
      <xdr:spPr>
        <a:xfrm>
          <a:off x="988060" y="1768855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8A48A14-84AF-46CF-AF16-599DC0E45970}"/>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37E1CEB-6133-49B4-B096-B5D09EE257A4}"/>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F52CC4E-C5F2-4ACF-AFE3-18DFD9885D4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E8DF06DE-5449-4DF0-9336-48E3349861E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A3ED172-B7B2-4897-B26E-3D286DA623A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76836</xdr:rowOff>
    </xdr:from>
    <xdr:to>
      <xdr:col>24</xdr:col>
      <xdr:colOff>114300</xdr:colOff>
      <xdr:row>102</xdr:row>
      <xdr:rowOff>6986</xdr:rowOff>
    </xdr:to>
    <xdr:sp macro="" textlink="">
      <xdr:nvSpPr>
        <xdr:cNvPr id="421" name="楕円 420">
          <a:extLst>
            <a:ext uri="{FF2B5EF4-FFF2-40B4-BE49-F238E27FC236}">
              <a16:creationId xmlns:a16="http://schemas.microsoft.com/office/drawing/2014/main" id="{D06F5601-8AB1-4CE3-B18F-D5A3475DF61F}"/>
            </a:ext>
          </a:extLst>
        </xdr:cNvPr>
        <xdr:cNvSpPr/>
      </xdr:nvSpPr>
      <xdr:spPr>
        <a:xfrm>
          <a:off x="4131310" y="173932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99713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971C0C7D-525D-4205-9D27-364B14DFE2C1}"/>
            </a:ext>
          </a:extLst>
        </xdr:cNvPr>
        <xdr:cNvSpPr txBox="1"/>
      </xdr:nvSpPr>
      <xdr:spPr>
        <a:xfrm>
          <a:off x="4212590" y="1724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8255</xdr:rowOff>
    </xdr:from>
    <xdr:to>
      <xdr:col>20</xdr:col>
      <xdr:colOff>38100</xdr:colOff>
      <xdr:row>101</xdr:row>
      <xdr:rowOff>109855</xdr:rowOff>
    </xdr:to>
    <xdr:sp macro="" textlink="">
      <xdr:nvSpPr>
        <xdr:cNvPr id="423" name="楕円 422">
          <a:extLst>
            <a:ext uri="{FF2B5EF4-FFF2-40B4-BE49-F238E27FC236}">
              <a16:creationId xmlns:a16="http://schemas.microsoft.com/office/drawing/2014/main" id="{FC0C4180-A372-4828-AB11-8751C1186F4C}"/>
            </a:ext>
          </a:extLst>
        </xdr:cNvPr>
        <xdr:cNvSpPr/>
      </xdr:nvSpPr>
      <xdr:spPr>
        <a:xfrm>
          <a:off x="3388360" y="17326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59055</xdr:rowOff>
    </xdr:from>
    <xdr:to>
      <xdr:col>24</xdr:col>
      <xdr:colOff>63500</xdr:colOff>
      <xdr:row>101</xdr:row>
      <xdr:rowOff>127636</xdr:rowOff>
    </xdr:to>
    <xdr:cxnSp macro="">
      <xdr:nvCxnSpPr>
        <xdr:cNvPr id="424" name="直線コネクタ 423">
          <a:extLst>
            <a:ext uri="{FF2B5EF4-FFF2-40B4-BE49-F238E27FC236}">
              <a16:creationId xmlns:a16="http://schemas.microsoft.com/office/drawing/2014/main" id="{DB78CC46-3D23-4D92-8862-DEE08DD0C3D7}"/>
            </a:ext>
          </a:extLst>
        </xdr:cNvPr>
        <xdr:cNvCxnSpPr/>
      </xdr:nvCxnSpPr>
      <xdr:spPr>
        <a:xfrm>
          <a:off x="3431540" y="17371695"/>
          <a:ext cx="74295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113030</xdr:rowOff>
    </xdr:from>
    <xdr:to>
      <xdr:col>15</xdr:col>
      <xdr:colOff>101600</xdr:colOff>
      <xdr:row>101</xdr:row>
      <xdr:rowOff>43180</xdr:rowOff>
    </xdr:to>
    <xdr:sp macro="" textlink="">
      <xdr:nvSpPr>
        <xdr:cNvPr id="425" name="楕円 424">
          <a:extLst>
            <a:ext uri="{FF2B5EF4-FFF2-40B4-BE49-F238E27FC236}">
              <a16:creationId xmlns:a16="http://schemas.microsoft.com/office/drawing/2014/main" id="{B33CBA26-F6D4-4A45-8630-BB76BDC8225E}"/>
            </a:ext>
          </a:extLst>
        </xdr:cNvPr>
        <xdr:cNvSpPr/>
      </xdr:nvSpPr>
      <xdr:spPr>
        <a:xfrm>
          <a:off x="2571750" y="17258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163830</xdr:rowOff>
    </xdr:from>
    <xdr:to>
      <xdr:col>19</xdr:col>
      <xdr:colOff>177800</xdr:colOff>
      <xdr:row>101</xdr:row>
      <xdr:rowOff>59055</xdr:rowOff>
    </xdr:to>
    <xdr:cxnSp macro="">
      <xdr:nvCxnSpPr>
        <xdr:cNvPr id="426" name="直線コネクタ 425">
          <a:extLst>
            <a:ext uri="{FF2B5EF4-FFF2-40B4-BE49-F238E27FC236}">
              <a16:creationId xmlns:a16="http://schemas.microsoft.com/office/drawing/2014/main" id="{7E4D96F8-2715-4532-8223-07120F52E361}"/>
            </a:ext>
          </a:extLst>
        </xdr:cNvPr>
        <xdr:cNvCxnSpPr/>
      </xdr:nvCxnSpPr>
      <xdr:spPr>
        <a:xfrm>
          <a:off x="2626360" y="17312640"/>
          <a:ext cx="80518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44450</xdr:rowOff>
    </xdr:from>
    <xdr:to>
      <xdr:col>10</xdr:col>
      <xdr:colOff>165100</xdr:colOff>
      <xdr:row>100</xdr:row>
      <xdr:rowOff>146050</xdr:rowOff>
    </xdr:to>
    <xdr:sp macro="" textlink="">
      <xdr:nvSpPr>
        <xdr:cNvPr id="427" name="楕円 426">
          <a:extLst>
            <a:ext uri="{FF2B5EF4-FFF2-40B4-BE49-F238E27FC236}">
              <a16:creationId xmlns:a16="http://schemas.microsoft.com/office/drawing/2014/main" id="{5E29797C-0408-4E9E-84D0-30275857173F}"/>
            </a:ext>
          </a:extLst>
        </xdr:cNvPr>
        <xdr:cNvSpPr/>
      </xdr:nvSpPr>
      <xdr:spPr>
        <a:xfrm>
          <a:off x="1774190" y="171913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95250</xdr:rowOff>
    </xdr:from>
    <xdr:to>
      <xdr:col>15</xdr:col>
      <xdr:colOff>50800</xdr:colOff>
      <xdr:row>100</xdr:row>
      <xdr:rowOff>163830</xdr:rowOff>
    </xdr:to>
    <xdr:cxnSp macro="">
      <xdr:nvCxnSpPr>
        <xdr:cNvPr id="428" name="直線コネクタ 427">
          <a:extLst>
            <a:ext uri="{FF2B5EF4-FFF2-40B4-BE49-F238E27FC236}">
              <a16:creationId xmlns:a16="http://schemas.microsoft.com/office/drawing/2014/main" id="{4F89C979-4447-48FD-AB99-7AE6AE5FB344}"/>
            </a:ext>
          </a:extLst>
        </xdr:cNvPr>
        <xdr:cNvCxnSpPr/>
      </xdr:nvCxnSpPr>
      <xdr:spPr>
        <a:xfrm>
          <a:off x="1828800" y="1723644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147320</xdr:rowOff>
    </xdr:from>
    <xdr:to>
      <xdr:col>6</xdr:col>
      <xdr:colOff>38100</xdr:colOff>
      <xdr:row>100</xdr:row>
      <xdr:rowOff>77470</xdr:rowOff>
    </xdr:to>
    <xdr:sp macro="" textlink="">
      <xdr:nvSpPr>
        <xdr:cNvPr id="429" name="楕円 428">
          <a:extLst>
            <a:ext uri="{FF2B5EF4-FFF2-40B4-BE49-F238E27FC236}">
              <a16:creationId xmlns:a16="http://schemas.microsoft.com/office/drawing/2014/main" id="{D39C1419-35B5-44D3-A630-1D8308ADD997}"/>
            </a:ext>
          </a:extLst>
        </xdr:cNvPr>
        <xdr:cNvSpPr/>
      </xdr:nvSpPr>
      <xdr:spPr>
        <a:xfrm>
          <a:off x="988060" y="171189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26670</xdr:rowOff>
    </xdr:from>
    <xdr:to>
      <xdr:col>10</xdr:col>
      <xdr:colOff>114300</xdr:colOff>
      <xdr:row>100</xdr:row>
      <xdr:rowOff>95250</xdr:rowOff>
    </xdr:to>
    <xdr:cxnSp macro="">
      <xdr:nvCxnSpPr>
        <xdr:cNvPr id="430" name="直線コネクタ 429">
          <a:extLst>
            <a:ext uri="{FF2B5EF4-FFF2-40B4-BE49-F238E27FC236}">
              <a16:creationId xmlns:a16="http://schemas.microsoft.com/office/drawing/2014/main" id="{5628EBF3-F430-43F4-BE39-E5E90EA5B83F}"/>
            </a:ext>
          </a:extLst>
        </xdr:cNvPr>
        <xdr:cNvCxnSpPr/>
      </xdr:nvCxnSpPr>
      <xdr:spPr>
        <a:xfrm>
          <a:off x="1031240" y="1716976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74313</xdr:rowOff>
    </xdr:from>
    <xdr:ext cx="405111" cy="259045"/>
    <xdr:sp macro="" textlink="">
      <xdr:nvSpPr>
        <xdr:cNvPr id="431" name="n_1aveValue【市民会館】&#10;有形固定資産減価償却率">
          <a:extLst>
            <a:ext uri="{FF2B5EF4-FFF2-40B4-BE49-F238E27FC236}">
              <a16:creationId xmlns:a16="http://schemas.microsoft.com/office/drawing/2014/main" id="{0449BB86-304B-48C1-A918-C95E545F13C7}"/>
            </a:ext>
          </a:extLst>
        </xdr:cNvPr>
        <xdr:cNvSpPr txBox="1"/>
      </xdr:nvSpPr>
      <xdr:spPr>
        <a:xfrm>
          <a:off x="32391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22877</xdr:rowOff>
    </xdr:from>
    <xdr:ext cx="405111" cy="259045"/>
    <xdr:sp macro="" textlink="">
      <xdr:nvSpPr>
        <xdr:cNvPr id="432" name="n_2aveValue【市民会館】&#10;有形固定資産減価償却率">
          <a:extLst>
            <a:ext uri="{FF2B5EF4-FFF2-40B4-BE49-F238E27FC236}">
              <a16:creationId xmlns:a16="http://schemas.microsoft.com/office/drawing/2014/main" id="{F1DFB376-CBEE-4290-BCD7-4FC5666CE4A8}"/>
            </a:ext>
          </a:extLst>
        </xdr:cNvPr>
        <xdr:cNvSpPr txBox="1"/>
      </xdr:nvSpPr>
      <xdr:spPr>
        <a:xfrm>
          <a:off x="2439044" y="178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13352</xdr:rowOff>
    </xdr:from>
    <xdr:ext cx="405111" cy="259045"/>
    <xdr:sp macro="" textlink="">
      <xdr:nvSpPr>
        <xdr:cNvPr id="433" name="n_3aveValue【市民会館】&#10;有形固定資産減価償却率">
          <a:extLst>
            <a:ext uri="{FF2B5EF4-FFF2-40B4-BE49-F238E27FC236}">
              <a16:creationId xmlns:a16="http://schemas.microsoft.com/office/drawing/2014/main" id="{DB0F1FF0-C9F4-4EE1-A5B4-225B1D22F83D}"/>
            </a:ext>
          </a:extLst>
        </xdr:cNvPr>
        <xdr:cNvSpPr txBox="1"/>
      </xdr:nvSpPr>
      <xdr:spPr>
        <a:xfrm>
          <a:off x="1641484" y="1784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123841</xdr:rowOff>
    </xdr:from>
    <xdr:ext cx="405111" cy="259045"/>
    <xdr:sp macro="" textlink="">
      <xdr:nvSpPr>
        <xdr:cNvPr id="434" name="n_4aveValue【市民会館】&#10;有形固定資産減価償却率">
          <a:extLst>
            <a:ext uri="{FF2B5EF4-FFF2-40B4-BE49-F238E27FC236}">
              <a16:creationId xmlns:a16="http://schemas.microsoft.com/office/drawing/2014/main" id="{B6055B80-FE20-43FD-90E3-55150A64C1CF}"/>
            </a:ext>
          </a:extLst>
        </xdr:cNvPr>
        <xdr:cNvSpPr txBox="1"/>
      </xdr:nvSpPr>
      <xdr:spPr>
        <a:xfrm>
          <a:off x="855354" y="17785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126382</xdr:rowOff>
    </xdr:from>
    <xdr:ext cx="405111" cy="259045"/>
    <xdr:sp macro="" textlink="">
      <xdr:nvSpPr>
        <xdr:cNvPr id="435" name="n_1mainValue【市民会館】&#10;有形固定資産減価償却率">
          <a:extLst>
            <a:ext uri="{FF2B5EF4-FFF2-40B4-BE49-F238E27FC236}">
              <a16:creationId xmlns:a16="http://schemas.microsoft.com/office/drawing/2014/main" id="{C5627E2F-DD45-4CB5-8861-04AFFBAB7F11}"/>
            </a:ext>
          </a:extLst>
        </xdr:cNvPr>
        <xdr:cNvSpPr txBox="1"/>
      </xdr:nvSpPr>
      <xdr:spPr>
        <a:xfrm>
          <a:off x="3239144" y="1710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59707</xdr:rowOff>
    </xdr:from>
    <xdr:ext cx="405111" cy="259045"/>
    <xdr:sp macro="" textlink="">
      <xdr:nvSpPr>
        <xdr:cNvPr id="436" name="n_2mainValue【市民会館】&#10;有形固定資産減価償却率">
          <a:extLst>
            <a:ext uri="{FF2B5EF4-FFF2-40B4-BE49-F238E27FC236}">
              <a16:creationId xmlns:a16="http://schemas.microsoft.com/office/drawing/2014/main" id="{F35D0010-9871-4C71-859C-44365C122D93}"/>
            </a:ext>
          </a:extLst>
        </xdr:cNvPr>
        <xdr:cNvSpPr txBox="1"/>
      </xdr:nvSpPr>
      <xdr:spPr>
        <a:xfrm>
          <a:off x="243904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162577</xdr:rowOff>
    </xdr:from>
    <xdr:ext cx="405111" cy="259045"/>
    <xdr:sp macro="" textlink="">
      <xdr:nvSpPr>
        <xdr:cNvPr id="437" name="n_3mainValue【市民会館】&#10;有形固定資産減価償却率">
          <a:extLst>
            <a:ext uri="{FF2B5EF4-FFF2-40B4-BE49-F238E27FC236}">
              <a16:creationId xmlns:a16="http://schemas.microsoft.com/office/drawing/2014/main" id="{0C4C54D9-6167-4291-BA8F-6D2F9BB1A5D8}"/>
            </a:ext>
          </a:extLst>
        </xdr:cNvPr>
        <xdr:cNvSpPr txBox="1"/>
      </xdr:nvSpPr>
      <xdr:spPr>
        <a:xfrm>
          <a:off x="1641484" y="1696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93997</xdr:rowOff>
    </xdr:from>
    <xdr:ext cx="405111" cy="259045"/>
    <xdr:sp macro="" textlink="">
      <xdr:nvSpPr>
        <xdr:cNvPr id="438" name="n_4mainValue【市民会館】&#10;有形固定資産減価償却率">
          <a:extLst>
            <a:ext uri="{FF2B5EF4-FFF2-40B4-BE49-F238E27FC236}">
              <a16:creationId xmlns:a16="http://schemas.microsoft.com/office/drawing/2014/main" id="{22D8B36E-9611-4542-BA79-3D9C844F9C2F}"/>
            </a:ext>
          </a:extLst>
        </xdr:cNvPr>
        <xdr:cNvSpPr txBox="1"/>
      </xdr:nvSpPr>
      <xdr:spPr>
        <a:xfrm>
          <a:off x="855354"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6BE6E7AF-56FE-47D6-AB33-9398F072414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CE4238AD-4D8E-4470-B25C-265FDAC4459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B4AEC46F-4B1B-465C-A4F4-8A06A05E20B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10861DA-46A4-446B-975F-045F29578A0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AF8D2A49-923C-472C-AAFA-666FB6A21D2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8C099C51-D42A-4443-B842-D84F0670283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A0BE2E61-EA9A-4021-853F-191C56C0350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B8735EF-C6C9-459F-8666-299B0826FB87}"/>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98FCAA42-74D8-446C-A2D8-A1A9BCD1E81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68B74AB9-0CB1-441B-8D9B-24DBF9F23B57}"/>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C49E8730-8F19-4D69-9344-629884845257}"/>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6383E097-AD8E-44A4-BED5-4CF240437E27}"/>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6ABB6428-3D3B-49A1-A8A8-A215B5BC4111}"/>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49F79446-4A8C-4720-B5F4-01447DA39ADD}"/>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F7B19387-38A4-466C-91A0-162E40A75A7E}"/>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FB161AC6-C826-4FD3-953B-3F5979103E1C}"/>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18884E13-9550-45C2-B96A-C431CB5B78C0}"/>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7E020D27-995D-4845-9D1C-120A2559DF58}"/>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A74372F2-F4EB-4799-8D10-6A2C33C87E42}"/>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6C3DAA19-F027-4C56-B62F-98337C280699}"/>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E981C17C-8361-4016-AA15-A67C004E331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697241E2-DE6F-42DD-9072-11FD83B6DA09}"/>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87BB48B9-643C-400E-AD70-F323D1E7BD1E}"/>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99E1F34E-9241-4389-9EFF-5EFA76AEF294}"/>
            </a:ext>
          </a:extLst>
        </xdr:cNvPr>
        <xdr:cNvCxnSpPr/>
      </xdr:nvCxnSpPr>
      <xdr:spPr>
        <a:xfrm flipV="1">
          <a:off x="9429115" y="17198340"/>
          <a:ext cx="0" cy="1443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DA1E6D13-84C3-4CC8-868D-F3A8B04A74B1}"/>
            </a:ext>
          </a:extLst>
        </xdr:cNvPr>
        <xdr:cNvSpPr txBox="1"/>
      </xdr:nvSpPr>
      <xdr:spPr>
        <a:xfrm>
          <a:off x="9467850" y="1864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A2F3ABD9-B3E6-4865-8F1A-AAA6E8E59CB3}"/>
            </a:ext>
          </a:extLst>
        </xdr:cNvPr>
        <xdr:cNvCxnSpPr/>
      </xdr:nvCxnSpPr>
      <xdr:spPr>
        <a:xfrm>
          <a:off x="9356090" y="1864169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1E48F052-0E04-47A8-BB6E-E4FDFBE0AB1C}"/>
            </a:ext>
          </a:extLst>
        </xdr:cNvPr>
        <xdr:cNvSpPr txBox="1"/>
      </xdr:nvSpPr>
      <xdr:spPr>
        <a:xfrm>
          <a:off x="9467850" y="1697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24F2A3E4-E72E-474D-B0D6-45E802AE8F57}"/>
            </a:ext>
          </a:extLst>
        </xdr:cNvPr>
        <xdr:cNvCxnSpPr/>
      </xdr:nvCxnSpPr>
      <xdr:spPr>
        <a:xfrm>
          <a:off x="9356090" y="17198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67" name="【市民会館】&#10;一人当たり面積平均値テキスト">
          <a:extLst>
            <a:ext uri="{FF2B5EF4-FFF2-40B4-BE49-F238E27FC236}">
              <a16:creationId xmlns:a16="http://schemas.microsoft.com/office/drawing/2014/main" id="{8234E811-CBE2-41A2-B82F-2212816DE04E}"/>
            </a:ext>
          </a:extLst>
        </xdr:cNvPr>
        <xdr:cNvSpPr txBox="1"/>
      </xdr:nvSpPr>
      <xdr:spPr>
        <a:xfrm>
          <a:off x="9467850" y="183699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671E02C7-A4D0-463D-9001-98C172762EBE}"/>
            </a:ext>
          </a:extLst>
        </xdr:cNvPr>
        <xdr:cNvSpPr/>
      </xdr:nvSpPr>
      <xdr:spPr>
        <a:xfrm>
          <a:off x="9394190" y="18395316"/>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C859F630-4E76-41DE-9BAE-9B7B9F13E85F}"/>
            </a:ext>
          </a:extLst>
        </xdr:cNvPr>
        <xdr:cNvSpPr/>
      </xdr:nvSpPr>
      <xdr:spPr>
        <a:xfrm>
          <a:off x="8632190" y="183953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815DD863-72BC-4D30-86CE-1077DE8A949D}"/>
            </a:ext>
          </a:extLst>
        </xdr:cNvPr>
        <xdr:cNvSpPr/>
      </xdr:nvSpPr>
      <xdr:spPr>
        <a:xfrm>
          <a:off x="7846060" y="183889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612E4548-96D1-4152-9513-9E67827FBDBA}"/>
            </a:ext>
          </a:extLst>
        </xdr:cNvPr>
        <xdr:cNvSpPr/>
      </xdr:nvSpPr>
      <xdr:spPr>
        <a:xfrm>
          <a:off x="7029450" y="183889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472" name="フローチャート: 判断 471">
          <a:extLst>
            <a:ext uri="{FF2B5EF4-FFF2-40B4-BE49-F238E27FC236}">
              <a16:creationId xmlns:a16="http://schemas.microsoft.com/office/drawing/2014/main" id="{9D00E0C1-C1F0-4A2C-8925-04465BCF3362}"/>
            </a:ext>
          </a:extLst>
        </xdr:cNvPr>
        <xdr:cNvSpPr/>
      </xdr:nvSpPr>
      <xdr:spPr>
        <a:xfrm>
          <a:off x="6231890" y="183819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044276B-88FA-4405-A635-E10BCB59F74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45306F9-0D80-41CE-BAB8-906B10065B0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C32056E-DCA3-4A59-8869-E76AFFA3DD7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D0FAA01F-B854-442B-BFA6-8EB5808BABE4}"/>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120DD31-3C20-40DC-AF12-79695C49EC2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29211</xdr:rowOff>
    </xdr:from>
    <xdr:to>
      <xdr:col>55</xdr:col>
      <xdr:colOff>50800</xdr:colOff>
      <xdr:row>107</xdr:row>
      <xdr:rowOff>130811</xdr:rowOff>
    </xdr:to>
    <xdr:sp macro="" textlink="">
      <xdr:nvSpPr>
        <xdr:cNvPr id="478" name="楕円 477">
          <a:extLst>
            <a:ext uri="{FF2B5EF4-FFF2-40B4-BE49-F238E27FC236}">
              <a16:creationId xmlns:a16="http://schemas.microsoft.com/office/drawing/2014/main" id="{E6A6F60A-9BA9-4D5C-9861-CBF026A42DBA}"/>
            </a:ext>
          </a:extLst>
        </xdr:cNvPr>
        <xdr:cNvSpPr/>
      </xdr:nvSpPr>
      <xdr:spPr>
        <a:xfrm>
          <a:off x="9394190" y="1837245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52088</xdr:rowOff>
    </xdr:from>
    <xdr:ext cx="469744" cy="259045"/>
    <xdr:sp macro="" textlink="">
      <xdr:nvSpPr>
        <xdr:cNvPr id="479" name="【市民会館】&#10;一人当たり面積該当値テキスト">
          <a:extLst>
            <a:ext uri="{FF2B5EF4-FFF2-40B4-BE49-F238E27FC236}">
              <a16:creationId xmlns:a16="http://schemas.microsoft.com/office/drawing/2014/main" id="{056E090F-BA91-4F3C-B4B1-1F765F5C0254}"/>
            </a:ext>
          </a:extLst>
        </xdr:cNvPr>
        <xdr:cNvSpPr txBox="1"/>
      </xdr:nvSpPr>
      <xdr:spPr>
        <a:xfrm>
          <a:off x="9467850" y="18229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33020</xdr:rowOff>
    </xdr:from>
    <xdr:to>
      <xdr:col>50</xdr:col>
      <xdr:colOff>165100</xdr:colOff>
      <xdr:row>107</xdr:row>
      <xdr:rowOff>134620</xdr:rowOff>
    </xdr:to>
    <xdr:sp macro="" textlink="">
      <xdr:nvSpPr>
        <xdr:cNvPr id="480" name="楕円 479">
          <a:extLst>
            <a:ext uri="{FF2B5EF4-FFF2-40B4-BE49-F238E27FC236}">
              <a16:creationId xmlns:a16="http://schemas.microsoft.com/office/drawing/2014/main" id="{E152D7D6-74AB-4B94-9B26-F4F3A1851C86}"/>
            </a:ext>
          </a:extLst>
        </xdr:cNvPr>
        <xdr:cNvSpPr/>
      </xdr:nvSpPr>
      <xdr:spPr>
        <a:xfrm>
          <a:off x="8632190" y="183762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80011</xdr:rowOff>
    </xdr:from>
    <xdr:to>
      <xdr:col>55</xdr:col>
      <xdr:colOff>0</xdr:colOff>
      <xdr:row>107</xdr:row>
      <xdr:rowOff>83820</xdr:rowOff>
    </xdr:to>
    <xdr:cxnSp macro="">
      <xdr:nvCxnSpPr>
        <xdr:cNvPr id="481" name="直線コネクタ 480">
          <a:extLst>
            <a:ext uri="{FF2B5EF4-FFF2-40B4-BE49-F238E27FC236}">
              <a16:creationId xmlns:a16="http://schemas.microsoft.com/office/drawing/2014/main" id="{B6D31362-8B29-4394-8431-6F75F44F191F}"/>
            </a:ext>
          </a:extLst>
        </xdr:cNvPr>
        <xdr:cNvCxnSpPr/>
      </xdr:nvCxnSpPr>
      <xdr:spPr>
        <a:xfrm flipV="1">
          <a:off x="8686800" y="18427066"/>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35561</xdr:rowOff>
    </xdr:from>
    <xdr:to>
      <xdr:col>46</xdr:col>
      <xdr:colOff>38100</xdr:colOff>
      <xdr:row>107</xdr:row>
      <xdr:rowOff>137161</xdr:rowOff>
    </xdr:to>
    <xdr:sp macro="" textlink="">
      <xdr:nvSpPr>
        <xdr:cNvPr id="482" name="楕円 481">
          <a:extLst>
            <a:ext uri="{FF2B5EF4-FFF2-40B4-BE49-F238E27FC236}">
              <a16:creationId xmlns:a16="http://schemas.microsoft.com/office/drawing/2014/main" id="{D09BAFD6-87BC-4C2C-A2BA-1BC88AFE469B}"/>
            </a:ext>
          </a:extLst>
        </xdr:cNvPr>
        <xdr:cNvSpPr/>
      </xdr:nvSpPr>
      <xdr:spPr>
        <a:xfrm>
          <a:off x="7846060" y="18380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83820</xdr:rowOff>
    </xdr:from>
    <xdr:to>
      <xdr:col>50</xdr:col>
      <xdr:colOff>114300</xdr:colOff>
      <xdr:row>107</xdr:row>
      <xdr:rowOff>86361</xdr:rowOff>
    </xdr:to>
    <xdr:cxnSp macro="">
      <xdr:nvCxnSpPr>
        <xdr:cNvPr id="483" name="直線コネクタ 482">
          <a:extLst>
            <a:ext uri="{FF2B5EF4-FFF2-40B4-BE49-F238E27FC236}">
              <a16:creationId xmlns:a16="http://schemas.microsoft.com/office/drawing/2014/main" id="{5A95F75A-659D-4AD1-9CA5-C408F10CFC49}"/>
            </a:ext>
          </a:extLst>
        </xdr:cNvPr>
        <xdr:cNvCxnSpPr/>
      </xdr:nvCxnSpPr>
      <xdr:spPr>
        <a:xfrm flipV="1">
          <a:off x="7889240" y="18430875"/>
          <a:ext cx="79756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38100</xdr:rowOff>
    </xdr:from>
    <xdr:to>
      <xdr:col>41</xdr:col>
      <xdr:colOff>101600</xdr:colOff>
      <xdr:row>107</xdr:row>
      <xdr:rowOff>139700</xdr:rowOff>
    </xdr:to>
    <xdr:sp macro="" textlink="">
      <xdr:nvSpPr>
        <xdr:cNvPr id="484" name="楕円 483">
          <a:extLst>
            <a:ext uri="{FF2B5EF4-FFF2-40B4-BE49-F238E27FC236}">
              <a16:creationId xmlns:a16="http://schemas.microsoft.com/office/drawing/2014/main" id="{35EF3D7B-5AA7-4E09-B36F-9F7F6918182B}"/>
            </a:ext>
          </a:extLst>
        </xdr:cNvPr>
        <xdr:cNvSpPr/>
      </xdr:nvSpPr>
      <xdr:spPr>
        <a:xfrm>
          <a:off x="7029450" y="183832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86361</xdr:rowOff>
    </xdr:from>
    <xdr:to>
      <xdr:col>45</xdr:col>
      <xdr:colOff>177800</xdr:colOff>
      <xdr:row>107</xdr:row>
      <xdr:rowOff>88900</xdr:rowOff>
    </xdr:to>
    <xdr:cxnSp macro="">
      <xdr:nvCxnSpPr>
        <xdr:cNvPr id="485" name="直線コネクタ 484">
          <a:extLst>
            <a:ext uri="{FF2B5EF4-FFF2-40B4-BE49-F238E27FC236}">
              <a16:creationId xmlns:a16="http://schemas.microsoft.com/office/drawing/2014/main" id="{99AD2F24-74F5-4FA0-AE6C-4FC6AC19C50F}"/>
            </a:ext>
          </a:extLst>
        </xdr:cNvPr>
        <xdr:cNvCxnSpPr/>
      </xdr:nvCxnSpPr>
      <xdr:spPr>
        <a:xfrm flipV="1">
          <a:off x="7084060" y="18433416"/>
          <a:ext cx="805180"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41911</xdr:rowOff>
    </xdr:from>
    <xdr:to>
      <xdr:col>36</xdr:col>
      <xdr:colOff>165100</xdr:colOff>
      <xdr:row>107</xdr:row>
      <xdr:rowOff>143511</xdr:rowOff>
    </xdr:to>
    <xdr:sp macro="" textlink="">
      <xdr:nvSpPr>
        <xdr:cNvPr id="486" name="楕円 485">
          <a:extLst>
            <a:ext uri="{FF2B5EF4-FFF2-40B4-BE49-F238E27FC236}">
              <a16:creationId xmlns:a16="http://schemas.microsoft.com/office/drawing/2014/main" id="{4DCB77DC-C0A6-4109-8015-19EC87CD51A3}"/>
            </a:ext>
          </a:extLst>
        </xdr:cNvPr>
        <xdr:cNvSpPr/>
      </xdr:nvSpPr>
      <xdr:spPr>
        <a:xfrm>
          <a:off x="6231890" y="1838896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88900</xdr:rowOff>
    </xdr:from>
    <xdr:to>
      <xdr:col>41</xdr:col>
      <xdr:colOff>50800</xdr:colOff>
      <xdr:row>107</xdr:row>
      <xdr:rowOff>92711</xdr:rowOff>
    </xdr:to>
    <xdr:cxnSp macro="">
      <xdr:nvCxnSpPr>
        <xdr:cNvPr id="487" name="直線コネクタ 486">
          <a:extLst>
            <a:ext uri="{FF2B5EF4-FFF2-40B4-BE49-F238E27FC236}">
              <a16:creationId xmlns:a16="http://schemas.microsoft.com/office/drawing/2014/main" id="{22FFB79A-9443-45BC-A2D4-0647377CAB39}"/>
            </a:ext>
          </a:extLst>
        </xdr:cNvPr>
        <xdr:cNvCxnSpPr/>
      </xdr:nvCxnSpPr>
      <xdr:spPr>
        <a:xfrm flipV="1">
          <a:off x="6286500" y="18437860"/>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488" name="n_1aveValue【市民会館】&#10;一人当たり面積">
          <a:extLst>
            <a:ext uri="{FF2B5EF4-FFF2-40B4-BE49-F238E27FC236}">
              <a16:creationId xmlns:a16="http://schemas.microsoft.com/office/drawing/2014/main" id="{BACAE897-8B96-40CA-8021-065BB1BEF111}"/>
            </a:ext>
          </a:extLst>
        </xdr:cNvPr>
        <xdr:cNvSpPr txBox="1"/>
      </xdr:nvSpPr>
      <xdr:spPr>
        <a:xfrm>
          <a:off x="8454467" y="1848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489" name="n_2aveValue【市民会館】&#10;一人当たり面積">
          <a:extLst>
            <a:ext uri="{FF2B5EF4-FFF2-40B4-BE49-F238E27FC236}">
              <a16:creationId xmlns:a16="http://schemas.microsoft.com/office/drawing/2014/main" id="{9532A531-BA99-403D-8499-150A47737731}"/>
            </a:ext>
          </a:extLst>
        </xdr:cNvPr>
        <xdr:cNvSpPr txBox="1"/>
      </xdr:nvSpPr>
      <xdr:spPr>
        <a:xfrm>
          <a:off x="7673417" y="1847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490" name="n_3aveValue【市民会館】&#10;一人当たり面積">
          <a:extLst>
            <a:ext uri="{FF2B5EF4-FFF2-40B4-BE49-F238E27FC236}">
              <a16:creationId xmlns:a16="http://schemas.microsoft.com/office/drawing/2014/main" id="{4C5A9CAC-ABD1-46BD-87BB-15AF6FFE3EF0}"/>
            </a:ext>
          </a:extLst>
        </xdr:cNvPr>
        <xdr:cNvSpPr txBox="1"/>
      </xdr:nvSpPr>
      <xdr:spPr>
        <a:xfrm>
          <a:off x="6866332" y="1847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154957</xdr:rowOff>
    </xdr:from>
    <xdr:ext cx="469744" cy="259045"/>
    <xdr:sp macro="" textlink="">
      <xdr:nvSpPr>
        <xdr:cNvPr id="491" name="n_4aveValue【市民会館】&#10;一人当たり面積">
          <a:extLst>
            <a:ext uri="{FF2B5EF4-FFF2-40B4-BE49-F238E27FC236}">
              <a16:creationId xmlns:a16="http://schemas.microsoft.com/office/drawing/2014/main" id="{CB146928-F185-44A4-BA89-21C733E97784}"/>
            </a:ext>
          </a:extLst>
        </xdr:cNvPr>
        <xdr:cNvSpPr txBox="1"/>
      </xdr:nvSpPr>
      <xdr:spPr>
        <a:xfrm>
          <a:off x="6068772" y="1815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151147</xdr:rowOff>
    </xdr:from>
    <xdr:ext cx="469744" cy="259045"/>
    <xdr:sp macro="" textlink="">
      <xdr:nvSpPr>
        <xdr:cNvPr id="492" name="n_1mainValue【市民会館】&#10;一人当たり面積">
          <a:extLst>
            <a:ext uri="{FF2B5EF4-FFF2-40B4-BE49-F238E27FC236}">
              <a16:creationId xmlns:a16="http://schemas.microsoft.com/office/drawing/2014/main" id="{0F7D1156-FCBA-43E5-95AD-931860A185BE}"/>
            </a:ext>
          </a:extLst>
        </xdr:cNvPr>
        <xdr:cNvSpPr txBox="1"/>
      </xdr:nvSpPr>
      <xdr:spPr>
        <a:xfrm>
          <a:off x="8454467" y="1815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153688</xdr:rowOff>
    </xdr:from>
    <xdr:ext cx="469744" cy="259045"/>
    <xdr:sp macro="" textlink="">
      <xdr:nvSpPr>
        <xdr:cNvPr id="493" name="n_2mainValue【市民会館】&#10;一人当たり面積">
          <a:extLst>
            <a:ext uri="{FF2B5EF4-FFF2-40B4-BE49-F238E27FC236}">
              <a16:creationId xmlns:a16="http://schemas.microsoft.com/office/drawing/2014/main" id="{0CCA05C6-82CB-4EA9-8D26-18DF09541294}"/>
            </a:ext>
          </a:extLst>
        </xdr:cNvPr>
        <xdr:cNvSpPr txBox="1"/>
      </xdr:nvSpPr>
      <xdr:spPr>
        <a:xfrm>
          <a:off x="7673417" y="1815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156227</xdr:rowOff>
    </xdr:from>
    <xdr:ext cx="469744" cy="259045"/>
    <xdr:sp macro="" textlink="">
      <xdr:nvSpPr>
        <xdr:cNvPr id="494" name="n_3mainValue【市民会館】&#10;一人当たり面積">
          <a:extLst>
            <a:ext uri="{FF2B5EF4-FFF2-40B4-BE49-F238E27FC236}">
              <a16:creationId xmlns:a16="http://schemas.microsoft.com/office/drawing/2014/main" id="{125FF4C4-257B-43C7-8F3E-C7D8F2D1990A}"/>
            </a:ext>
          </a:extLst>
        </xdr:cNvPr>
        <xdr:cNvSpPr txBox="1"/>
      </xdr:nvSpPr>
      <xdr:spPr>
        <a:xfrm>
          <a:off x="6866332" y="1816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134638</xdr:rowOff>
    </xdr:from>
    <xdr:ext cx="469744" cy="259045"/>
    <xdr:sp macro="" textlink="">
      <xdr:nvSpPr>
        <xdr:cNvPr id="495" name="n_4mainValue【市民会館】&#10;一人当たり面積">
          <a:extLst>
            <a:ext uri="{FF2B5EF4-FFF2-40B4-BE49-F238E27FC236}">
              <a16:creationId xmlns:a16="http://schemas.microsoft.com/office/drawing/2014/main" id="{0D0CB752-D789-446D-AA12-ECD418DCCC98}"/>
            </a:ext>
          </a:extLst>
        </xdr:cNvPr>
        <xdr:cNvSpPr txBox="1"/>
      </xdr:nvSpPr>
      <xdr:spPr>
        <a:xfrm>
          <a:off x="6068772" y="1847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C5804CA7-9A78-4E8F-8DD9-2D0E09C86D3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3C034420-01DB-4B3A-A127-5D00B9405ED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2A4402FF-6CCD-49A6-BF5A-EA2C9287FE5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D47E3911-EC32-4A1F-AB09-584B1C7DCF6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6DE23996-A55C-40F3-868A-4150F2FB368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AD97711D-A94F-4128-BC0A-B9C1127E794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C3CB486C-3546-4948-852B-4610829D8CD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B8B6664C-C356-4E40-AFD5-2953CDD0BDBF}"/>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F0862B4E-4512-4190-8118-84A11143AB9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CB4315D8-FCE1-472F-8639-A9DE4D79130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33F180CF-AAA1-46BE-9E4C-3826481DEB9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95E5497A-E27E-4A92-83C4-7A67F9676DFB}"/>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A6B5AB13-D66B-41A2-A890-974CACE5A7A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AD2FBF5C-2335-4ACB-A13D-79842B57FE85}"/>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8B5BCCD0-5600-4112-B1CB-5C00A380769B}"/>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55B21524-7059-4A30-94C9-0D69CD5E0960}"/>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235FAD25-FE43-4508-A1D1-90AE72972DEC}"/>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007AD8C6-AFCC-4017-A24C-90CD1E696869}"/>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F97EA924-9243-419F-B415-E02A70EEDAAC}"/>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A1C65DD5-A99F-4EA2-AA78-5A1C36F9FDB1}"/>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1CB584AB-A190-46CA-9AA4-471C39BA59AC}"/>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2CDF5587-AFA5-4B2F-975E-502DF6A8651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CCB57D52-C760-413B-A4C8-F34D08F4A3E9}"/>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86E1F845-6274-4699-B2ED-2D11BBED986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8F65D071-F8F9-4730-92D0-6602267F0471}"/>
            </a:ext>
          </a:extLst>
        </xdr:cNvPr>
        <xdr:cNvCxnSpPr/>
      </xdr:nvCxnSpPr>
      <xdr:spPr>
        <a:xfrm flipV="1">
          <a:off x="14703424" y="583882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E3F6F24B-1D75-4CB2-A403-16296FCED529}"/>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17FCA072-6671-43D1-A7F6-F382B2C8209D}"/>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B7D4EC30-ADC6-48E9-A860-18C53FD96E5E}"/>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842DA3E2-8357-45FA-B615-D30F8E8A963C}"/>
            </a:ext>
          </a:extLst>
        </xdr:cNvPr>
        <xdr:cNvCxnSpPr/>
      </xdr:nvCxnSpPr>
      <xdr:spPr>
        <a:xfrm>
          <a:off x="14611350" y="5838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B9986471-4405-4FA2-B848-74E6D62D90F2}"/>
            </a:ext>
          </a:extLst>
        </xdr:cNvPr>
        <xdr:cNvSpPr txBox="1"/>
      </xdr:nvSpPr>
      <xdr:spPr>
        <a:xfrm>
          <a:off x="14742160" y="644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01C214F6-FA2A-4104-802C-A1FBCAEA0D8A}"/>
            </a:ext>
          </a:extLst>
        </xdr:cNvPr>
        <xdr:cNvSpPr/>
      </xdr:nvSpPr>
      <xdr:spPr>
        <a:xfrm>
          <a:off x="14649450" y="64681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D23AEE89-324E-452C-856C-42F5CD086C32}"/>
            </a:ext>
          </a:extLst>
        </xdr:cNvPr>
        <xdr:cNvSpPr/>
      </xdr:nvSpPr>
      <xdr:spPr>
        <a:xfrm>
          <a:off x="13887450" y="64490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76CD44DA-321B-4E99-92BF-DF167BF9770E}"/>
            </a:ext>
          </a:extLst>
        </xdr:cNvPr>
        <xdr:cNvSpPr/>
      </xdr:nvSpPr>
      <xdr:spPr>
        <a:xfrm>
          <a:off x="13089890" y="64852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BA2C2533-3AF9-4687-9C7C-289EB2FC749F}"/>
            </a:ext>
          </a:extLst>
        </xdr:cNvPr>
        <xdr:cNvSpPr/>
      </xdr:nvSpPr>
      <xdr:spPr>
        <a:xfrm>
          <a:off x="12303760" y="6508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30" name="フローチャート: 判断 529">
          <a:extLst>
            <a:ext uri="{FF2B5EF4-FFF2-40B4-BE49-F238E27FC236}">
              <a16:creationId xmlns:a16="http://schemas.microsoft.com/office/drawing/2014/main" id="{FFBAB1BE-A756-46CD-9875-17F94C2566C3}"/>
            </a:ext>
          </a:extLst>
        </xdr:cNvPr>
        <xdr:cNvSpPr/>
      </xdr:nvSpPr>
      <xdr:spPr>
        <a:xfrm>
          <a:off x="114871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074C2B9-5C1B-43EC-983D-899779E26F4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FA70A17-D60D-4EA0-BD9C-E26F97A04CB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10BA3D6-AB03-46D0-990A-498F10EFE08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A8CFD71-31A3-4A39-9401-4A9430237247}"/>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AF20E827-9590-43F9-BFCB-B87FC15EC21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536" name="楕円 535">
          <a:extLst>
            <a:ext uri="{FF2B5EF4-FFF2-40B4-BE49-F238E27FC236}">
              <a16:creationId xmlns:a16="http://schemas.microsoft.com/office/drawing/2014/main" id="{3E2DE328-D7EE-4B48-9033-7F73BE689AF2}"/>
            </a:ext>
          </a:extLst>
        </xdr:cNvPr>
        <xdr:cNvSpPr/>
      </xdr:nvSpPr>
      <xdr:spPr>
        <a:xfrm>
          <a:off x="14649450" y="63976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73042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0253232D-1C89-45A4-932E-9665CF45C094}"/>
            </a:ext>
          </a:extLst>
        </xdr:cNvPr>
        <xdr:cNvSpPr txBox="1"/>
      </xdr:nvSpPr>
      <xdr:spPr>
        <a:xfrm>
          <a:off x="14742160"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153035</xdr:rowOff>
    </xdr:from>
    <xdr:to>
      <xdr:col>81</xdr:col>
      <xdr:colOff>101600</xdr:colOff>
      <xdr:row>37</xdr:row>
      <xdr:rowOff>83185</xdr:rowOff>
    </xdr:to>
    <xdr:sp macro="" textlink="">
      <xdr:nvSpPr>
        <xdr:cNvPr id="538" name="楕円 537">
          <a:extLst>
            <a:ext uri="{FF2B5EF4-FFF2-40B4-BE49-F238E27FC236}">
              <a16:creationId xmlns:a16="http://schemas.microsoft.com/office/drawing/2014/main" id="{480A7826-34D1-4F6F-A637-E8B532465648}"/>
            </a:ext>
          </a:extLst>
        </xdr:cNvPr>
        <xdr:cNvSpPr/>
      </xdr:nvSpPr>
      <xdr:spPr>
        <a:xfrm>
          <a:off x="13887450" y="63252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32385</xdr:rowOff>
    </xdr:from>
    <xdr:to>
      <xdr:col>85</xdr:col>
      <xdr:colOff>127000</xdr:colOff>
      <xdr:row>37</xdr:row>
      <xdr:rowOff>100965</xdr:rowOff>
    </xdr:to>
    <xdr:cxnSp macro="">
      <xdr:nvCxnSpPr>
        <xdr:cNvPr id="539" name="直線コネクタ 538">
          <a:extLst>
            <a:ext uri="{FF2B5EF4-FFF2-40B4-BE49-F238E27FC236}">
              <a16:creationId xmlns:a16="http://schemas.microsoft.com/office/drawing/2014/main" id="{EA388C52-6D5A-40A7-AA6C-EF1AD5DFD81F}"/>
            </a:ext>
          </a:extLst>
        </xdr:cNvPr>
        <xdr:cNvCxnSpPr/>
      </xdr:nvCxnSpPr>
      <xdr:spPr>
        <a:xfrm>
          <a:off x="13942060" y="6374130"/>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23495</xdr:rowOff>
    </xdr:from>
    <xdr:to>
      <xdr:col>76</xdr:col>
      <xdr:colOff>165100</xdr:colOff>
      <xdr:row>36</xdr:row>
      <xdr:rowOff>125095</xdr:rowOff>
    </xdr:to>
    <xdr:sp macro="" textlink="">
      <xdr:nvSpPr>
        <xdr:cNvPr id="540" name="楕円 539">
          <a:extLst>
            <a:ext uri="{FF2B5EF4-FFF2-40B4-BE49-F238E27FC236}">
              <a16:creationId xmlns:a16="http://schemas.microsoft.com/office/drawing/2014/main" id="{C7BBEFF6-C4D7-4383-96A2-E04F038802BE}"/>
            </a:ext>
          </a:extLst>
        </xdr:cNvPr>
        <xdr:cNvSpPr/>
      </xdr:nvSpPr>
      <xdr:spPr>
        <a:xfrm>
          <a:off x="13089890" y="61918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74295</xdr:rowOff>
    </xdr:from>
    <xdr:to>
      <xdr:col>81</xdr:col>
      <xdr:colOff>50800</xdr:colOff>
      <xdr:row>37</xdr:row>
      <xdr:rowOff>32385</xdr:rowOff>
    </xdr:to>
    <xdr:cxnSp macro="">
      <xdr:nvCxnSpPr>
        <xdr:cNvPr id="541" name="直線コネクタ 540">
          <a:extLst>
            <a:ext uri="{FF2B5EF4-FFF2-40B4-BE49-F238E27FC236}">
              <a16:creationId xmlns:a16="http://schemas.microsoft.com/office/drawing/2014/main" id="{711462CF-5E98-43A3-A7C1-5C6C890CC50B}"/>
            </a:ext>
          </a:extLst>
        </xdr:cNvPr>
        <xdr:cNvCxnSpPr/>
      </xdr:nvCxnSpPr>
      <xdr:spPr>
        <a:xfrm>
          <a:off x="13144500" y="6246495"/>
          <a:ext cx="79756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12065</xdr:rowOff>
    </xdr:from>
    <xdr:to>
      <xdr:col>72</xdr:col>
      <xdr:colOff>38100</xdr:colOff>
      <xdr:row>36</xdr:row>
      <xdr:rowOff>113665</xdr:rowOff>
    </xdr:to>
    <xdr:sp macro="" textlink="">
      <xdr:nvSpPr>
        <xdr:cNvPr id="542" name="楕円 541">
          <a:extLst>
            <a:ext uri="{FF2B5EF4-FFF2-40B4-BE49-F238E27FC236}">
              <a16:creationId xmlns:a16="http://schemas.microsoft.com/office/drawing/2014/main" id="{CBF459A2-638F-4FB5-9539-156A88D371CF}"/>
            </a:ext>
          </a:extLst>
        </xdr:cNvPr>
        <xdr:cNvSpPr/>
      </xdr:nvSpPr>
      <xdr:spPr>
        <a:xfrm>
          <a:off x="12303760" y="6188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62865</xdr:rowOff>
    </xdr:from>
    <xdr:to>
      <xdr:col>76</xdr:col>
      <xdr:colOff>114300</xdr:colOff>
      <xdr:row>36</xdr:row>
      <xdr:rowOff>74295</xdr:rowOff>
    </xdr:to>
    <xdr:cxnSp macro="">
      <xdr:nvCxnSpPr>
        <xdr:cNvPr id="543" name="直線コネクタ 542">
          <a:extLst>
            <a:ext uri="{FF2B5EF4-FFF2-40B4-BE49-F238E27FC236}">
              <a16:creationId xmlns:a16="http://schemas.microsoft.com/office/drawing/2014/main" id="{BB6EC55B-7F58-47C0-A872-03AC386F145D}"/>
            </a:ext>
          </a:extLst>
        </xdr:cNvPr>
        <xdr:cNvCxnSpPr/>
      </xdr:nvCxnSpPr>
      <xdr:spPr>
        <a:xfrm>
          <a:off x="12346940" y="623125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111125</xdr:rowOff>
    </xdr:from>
    <xdr:to>
      <xdr:col>67</xdr:col>
      <xdr:colOff>101600</xdr:colOff>
      <xdr:row>36</xdr:row>
      <xdr:rowOff>41275</xdr:rowOff>
    </xdr:to>
    <xdr:sp macro="" textlink="">
      <xdr:nvSpPr>
        <xdr:cNvPr id="544" name="楕円 543">
          <a:extLst>
            <a:ext uri="{FF2B5EF4-FFF2-40B4-BE49-F238E27FC236}">
              <a16:creationId xmlns:a16="http://schemas.microsoft.com/office/drawing/2014/main" id="{EA74316D-3AC4-4E4D-839A-B847A547364B}"/>
            </a:ext>
          </a:extLst>
        </xdr:cNvPr>
        <xdr:cNvSpPr/>
      </xdr:nvSpPr>
      <xdr:spPr>
        <a:xfrm>
          <a:off x="11487150" y="61118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161925</xdr:rowOff>
    </xdr:from>
    <xdr:to>
      <xdr:col>71</xdr:col>
      <xdr:colOff>177800</xdr:colOff>
      <xdr:row>36</xdr:row>
      <xdr:rowOff>62865</xdr:rowOff>
    </xdr:to>
    <xdr:cxnSp macro="">
      <xdr:nvCxnSpPr>
        <xdr:cNvPr id="545" name="直線コネクタ 544">
          <a:extLst>
            <a:ext uri="{FF2B5EF4-FFF2-40B4-BE49-F238E27FC236}">
              <a16:creationId xmlns:a16="http://schemas.microsoft.com/office/drawing/2014/main" id="{2F4AB7D7-84F2-4C66-979F-CA4D752FE11F}"/>
            </a:ext>
          </a:extLst>
        </xdr:cNvPr>
        <xdr:cNvCxnSpPr/>
      </xdr:nvCxnSpPr>
      <xdr:spPr>
        <a:xfrm>
          <a:off x="11541760" y="6164580"/>
          <a:ext cx="80518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BE834BE9-3E10-453C-A5B1-E52A47B93995}"/>
            </a:ext>
          </a:extLst>
        </xdr:cNvPr>
        <xdr:cNvSpPr txBox="1"/>
      </xdr:nvSpPr>
      <xdr:spPr>
        <a:xfrm>
          <a:off x="1373823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35C82377-7C5D-434C-8D13-800B319F684A}"/>
            </a:ext>
          </a:extLst>
        </xdr:cNvPr>
        <xdr:cNvSpPr txBox="1"/>
      </xdr:nvSpPr>
      <xdr:spPr>
        <a:xfrm>
          <a:off x="1295718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C244ED88-A676-40F6-8002-D1830386C9AB}"/>
            </a:ext>
          </a:extLst>
        </xdr:cNvPr>
        <xdr:cNvSpPr txBox="1"/>
      </xdr:nvSpPr>
      <xdr:spPr>
        <a:xfrm>
          <a:off x="1217105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6D6B7CEA-8B8F-4E1D-A035-10285A61AE98}"/>
            </a:ext>
          </a:extLst>
        </xdr:cNvPr>
        <xdr:cNvSpPr txBox="1"/>
      </xdr:nvSpPr>
      <xdr:spPr>
        <a:xfrm>
          <a:off x="113544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99712</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1168DEA6-8146-45BE-8032-B4FBCB121B93}"/>
            </a:ext>
          </a:extLst>
        </xdr:cNvPr>
        <xdr:cNvSpPr txBox="1"/>
      </xdr:nvSpPr>
      <xdr:spPr>
        <a:xfrm>
          <a:off x="1373823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141622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E35983F3-F118-4029-A875-632FB122903A}"/>
            </a:ext>
          </a:extLst>
        </xdr:cNvPr>
        <xdr:cNvSpPr txBox="1"/>
      </xdr:nvSpPr>
      <xdr:spPr>
        <a:xfrm>
          <a:off x="1295718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130192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361F322C-56A3-476A-AE56-1EADFF747986}"/>
            </a:ext>
          </a:extLst>
        </xdr:cNvPr>
        <xdr:cNvSpPr txBox="1"/>
      </xdr:nvSpPr>
      <xdr:spPr>
        <a:xfrm>
          <a:off x="1217105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57802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3CE0753D-5067-4D0E-89EC-14D061C105F6}"/>
            </a:ext>
          </a:extLst>
        </xdr:cNvPr>
        <xdr:cNvSpPr txBox="1"/>
      </xdr:nvSpPr>
      <xdr:spPr>
        <a:xfrm>
          <a:off x="113544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DEDC0C3A-0DCA-4D23-8109-7590E2BE767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BC52FA3B-7A52-40B1-83A0-412306B391C0}"/>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56F85809-D855-4A2A-856C-B1AC7EFF594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11B05C95-D642-464A-AB0B-5B92E15A497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B0A4A5E3-7E5C-492B-A406-F48ADC19FE5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B05314CB-8D49-4B26-81B5-A1BA5E12997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A2E70B2A-B3D5-48EF-BB48-231C17E3469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18ADB5AD-DD23-475E-8D67-97D67414770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DE800C8F-CD74-483C-881E-4046F116215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DA5005DA-E5BE-4403-9482-AB5CDE53795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1DA8D40F-DF46-41AB-AAAD-BE7D2FC159C7}"/>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6C0F3375-DEC3-4324-BFB5-2FAD42B0C6FE}"/>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4DCD0804-E912-4B94-A116-DC80C697774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7D5D970E-3978-4CF9-B48F-4538597B23CC}"/>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0843BF44-1A3C-4641-A499-BC11578A2C8B}"/>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3EB73A04-757B-4E2B-B214-AC1E7FBC408D}"/>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9C96A9B1-64CA-4F42-9CCD-56D1D9E5393D}"/>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F0A49CCE-9978-467F-A833-178795EDFCC1}"/>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D95669E1-4369-4D28-8AEF-D8E514E46B11}"/>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DE9412C4-A8A2-4B54-A9B4-D7CAE1EF068C}"/>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F0552D65-9581-48ED-A846-91EEBD1E5BB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587E3FC2-4831-45DA-8538-ED020E45C053}"/>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F7E0E983-8646-4CB4-BC45-DEEAF70A10D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FF5E794F-02B9-43BB-AB7E-1F65FA4E1E88}"/>
            </a:ext>
          </a:extLst>
        </xdr:cNvPr>
        <xdr:cNvCxnSpPr/>
      </xdr:nvCxnSpPr>
      <xdr:spPr>
        <a:xfrm flipV="1">
          <a:off x="19947254" y="5922037"/>
          <a:ext cx="0" cy="1313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DF8EEA4F-37F0-47DF-8049-F00B3C30DCA1}"/>
            </a:ext>
          </a:extLst>
        </xdr:cNvPr>
        <xdr:cNvSpPr txBox="1"/>
      </xdr:nvSpPr>
      <xdr:spPr>
        <a:xfrm>
          <a:off x="1998599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50D8C671-CF34-4281-A8FC-23CF65C00DB1}"/>
            </a:ext>
          </a:extLst>
        </xdr:cNvPr>
        <xdr:cNvCxnSpPr/>
      </xdr:nvCxnSpPr>
      <xdr:spPr>
        <a:xfrm>
          <a:off x="19885660" y="7235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F289437B-BF97-4073-A39D-9C112B47E48B}"/>
            </a:ext>
          </a:extLst>
        </xdr:cNvPr>
        <xdr:cNvSpPr txBox="1"/>
      </xdr:nvSpPr>
      <xdr:spPr>
        <a:xfrm>
          <a:off x="19985990" y="570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5B3DACF2-E29D-4785-A6AD-45110EEB52AA}"/>
            </a:ext>
          </a:extLst>
        </xdr:cNvPr>
        <xdr:cNvCxnSpPr/>
      </xdr:nvCxnSpPr>
      <xdr:spPr>
        <a:xfrm>
          <a:off x="19885660" y="59220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116A78E1-FFCD-4A2F-9103-D3B1955B9A9F}"/>
            </a:ext>
          </a:extLst>
        </xdr:cNvPr>
        <xdr:cNvSpPr txBox="1"/>
      </xdr:nvSpPr>
      <xdr:spPr>
        <a:xfrm>
          <a:off x="19985990" y="6927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1BF7E395-DC4F-473F-9A90-0A612262B141}"/>
            </a:ext>
          </a:extLst>
        </xdr:cNvPr>
        <xdr:cNvSpPr/>
      </xdr:nvSpPr>
      <xdr:spPr>
        <a:xfrm>
          <a:off x="19904710" y="69545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55573E80-8A2C-4130-A3C3-602C2EA98EE9}"/>
            </a:ext>
          </a:extLst>
        </xdr:cNvPr>
        <xdr:cNvSpPr/>
      </xdr:nvSpPr>
      <xdr:spPr>
        <a:xfrm>
          <a:off x="19161760" y="695598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022E0C99-1B55-40AC-8D0A-20362DDD8C05}"/>
            </a:ext>
          </a:extLst>
        </xdr:cNvPr>
        <xdr:cNvSpPr/>
      </xdr:nvSpPr>
      <xdr:spPr>
        <a:xfrm>
          <a:off x="18345150" y="69473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1436E20B-F87B-474E-BF55-42A8B0C608A7}"/>
            </a:ext>
          </a:extLst>
        </xdr:cNvPr>
        <xdr:cNvSpPr/>
      </xdr:nvSpPr>
      <xdr:spPr>
        <a:xfrm>
          <a:off x="17547590" y="696099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113977</xdr:rowOff>
    </xdr:from>
    <xdr:to>
      <xdr:col>98</xdr:col>
      <xdr:colOff>38100</xdr:colOff>
      <xdr:row>41</xdr:row>
      <xdr:rowOff>44127</xdr:rowOff>
    </xdr:to>
    <xdr:sp macro="" textlink="">
      <xdr:nvSpPr>
        <xdr:cNvPr id="587" name="フローチャート: 判断 586">
          <a:extLst>
            <a:ext uri="{FF2B5EF4-FFF2-40B4-BE49-F238E27FC236}">
              <a16:creationId xmlns:a16="http://schemas.microsoft.com/office/drawing/2014/main" id="{5DC7A894-05F7-4F0F-B46C-AFBBD6255A8D}"/>
            </a:ext>
          </a:extLst>
        </xdr:cNvPr>
        <xdr:cNvSpPr/>
      </xdr:nvSpPr>
      <xdr:spPr>
        <a:xfrm>
          <a:off x="16761460" y="69719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24381FB-95B8-4EC6-BA17-31E3D5C78AE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040FBF7-FAD4-460B-9D03-A96E57A7352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7157599-B760-4140-B129-CB69A152F772}"/>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69882301-26CD-4E4F-8A13-256F7F51DF0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B290DFC8-014B-44CB-8192-09A1163DD834}"/>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69819</xdr:rowOff>
    </xdr:from>
    <xdr:to>
      <xdr:col>116</xdr:col>
      <xdr:colOff>114300</xdr:colOff>
      <xdr:row>40</xdr:row>
      <xdr:rowOff>171419</xdr:rowOff>
    </xdr:to>
    <xdr:sp macro="" textlink="">
      <xdr:nvSpPr>
        <xdr:cNvPr id="593" name="楕円 592">
          <a:extLst>
            <a:ext uri="{FF2B5EF4-FFF2-40B4-BE49-F238E27FC236}">
              <a16:creationId xmlns:a16="http://schemas.microsoft.com/office/drawing/2014/main" id="{4679C5B0-04A7-4B30-A606-706507030829}"/>
            </a:ext>
          </a:extLst>
        </xdr:cNvPr>
        <xdr:cNvSpPr/>
      </xdr:nvSpPr>
      <xdr:spPr>
        <a:xfrm>
          <a:off x="19904710" y="692591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92696</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1367AED2-04FC-4878-878C-44AD7900CB4F}"/>
            </a:ext>
          </a:extLst>
        </xdr:cNvPr>
        <xdr:cNvSpPr txBox="1"/>
      </xdr:nvSpPr>
      <xdr:spPr>
        <a:xfrm>
          <a:off x="19985990" y="678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79087</xdr:rowOff>
    </xdr:from>
    <xdr:to>
      <xdr:col>112</xdr:col>
      <xdr:colOff>38100</xdr:colOff>
      <xdr:row>41</xdr:row>
      <xdr:rowOff>9237</xdr:rowOff>
    </xdr:to>
    <xdr:sp macro="" textlink="">
      <xdr:nvSpPr>
        <xdr:cNvPr id="595" name="楕円 594">
          <a:extLst>
            <a:ext uri="{FF2B5EF4-FFF2-40B4-BE49-F238E27FC236}">
              <a16:creationId xmlns:a16="http://schemas.microsoft.com/office/drawing/2014/main" id="{BB7CAB20-8869-4F5A-AEFC-0274E9CDBECB}"/>
            </a:ext>
          </a:extLst>
        </xdr:cNvPr>
        <xdr:cNvSpPr/>
      </xdr:nvSpPr>
      <xdr:spPr>
        <a:xfrm>
          <a:off x="19161760" y="693708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120619</xdr:rowOff>
    </xdr:from>
    <xdr:to>
      <xdr:col>116</xdr:col>
      <xdr:colOff>63500</xdr:colOff>
      <xdr:row>40</xdr:row>
      <xdr:rowOff>129887</xdr:rowOff>
    </xdr:to>
    <xdr:cxnSp macro="">
      <xdr:nvCxnSpPr>
        <xdr:cNvPr id="596" name="直線コネクタ 595">
          <a:extLst>
            <a:ext uri="{FF2B5EF4-FFF2-40B4-BE49-F238E27FC236}">
              <a16:creationId xmlns:a16="http://schemas.microsoft.com/office/drawing/2014/main" id="{A526BF74-D9A4-414E-961E-D559C3A89392}"/>
            </a:ext>
          </a:extLst>
        </xdr:cNvPr>
        <xdr:cNvCxnSpPr/>
      </xdr:nvCxnSpPr>
      <xdr:spPr>
        <a:xfrm flipV="1">
          <a:off x="19204940" y="6980524"/>
          <a:ext cx="742950" cy="1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81384</xdr:rowOff>
    </xdr:from>
    <xdr:to>
      <xdr:col>107</xdr:col>
      <xdr:colOff>101600</xdr:colOff>
      <xdr:row>41</xdr:row>
      <xdr:rowOff>11534</xdr:rowOff>
    </xdr:to>
    <xdr:sp macro="" textlink="">
      <xdr:nvSpPr>
        <xdr:cNvPr id="597" name="楕円 596">
          <a:extLst>
            <a:ext uri="{FF2B5EF4-FFF2-40B4-BE49-F238E27FC236}">
              <a16:creationId xmlns:a16="http://schemas.microsoft.com/office/drawing/2014/main" id="{ABC3A845-0E33-4466-B7D5-99326A6FE1EE}"/>
            </a:ext>
          </a:extLst>
        </xdr:cNvPr>
        <xdr:cNvSpPr/>
      </xdr:nvSpPr>
      <xdr:spPr>
        <a:xfrm>
          <a:off x="18345150" y="69412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129887</xdr:rowOff>
    </xdr:from>
    <xdr:to>
      <xdr:col>111</xdr:col>
      <xdr:colOff>177800</xdr:colOff>
      <xdr:row>40</xdr:row>
      <xdr:rowOff>132184</xdr:rowOff>
    </xdr:to>
    <xdr:cxnSp macro="">
      <xdr:nvCxnSpPr>
        <xdr:cNvPr id="598" name="直線コネクタ 597">
          <a:extLst>
            <a:ext uri="{FF2B5EF4-FFF2-40B4-BE49-F238E27FC236}">
              <a16:creationId xmlns:a16="http://schemas.microsoft.com/office/drawing/2014/main" id="{0792CACB-2A0E-4B4F-88DA-50441DD3D615}"/>
            </a:ext>
          </a:extLst>
        </xdr:cNvPr>
        <xdr:cNvCxnSpPr/>
      </xdr:nvCxnSpPr>
      <xdr:spPr>
        <a:xfrm flipV="1">
          <a:off x="18399760" y="6991697"/>
          <a:ext cx="80518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82329</xdr:rowOff>
    </xdr:from>
    <xdr:to>
      <xdr:col>102</xdr:col>
      <xdr:colOff>165100</xdr:colOff>
      <xdr:row>41</xdr:row>
      <xdr:rowOff>12479</xdr:rowOff>
    </xdr:to>
    <xdr:sp macro="" textlink="">
      <xdr:nvSpPr>
        <xdr:cNvPr id="599" name="楕円 598">
          <a:extLst>
            <a:ext uri="{FF2B5EF4-FFF2-40B4-BE49-F238E27FC236}">
              <a16:creationId xmlns:a16="http://schemas.microsoft.com/office/drawing/2014/main" id="{7F9DFFA5-2C0A-4CBE-87E3-DA1811308E17}"/>
            </a:ext>
          </a:extLst>
        </xdr:cNvPr>
        <xdr:cNvSpPr/>
      </xdr:nvSpPr>
      <xdr:spPr>
        <a:xfrm>
          <a:off x="17547590" y="69422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132184</xdr:rowOff>
    </xdr:from>
    <xdr:to>
      <xdr:col>107</xdr:col>
      <xdr:colOff>50800</xdr:colOff>
      <xdr:row>40</xdr:row>
      <xdr:rowOff>133129</xdr:rowOff>
    </xdr:to>
    <xdr:cxnSp macro="">
      <xdr:nvCxnSpPr>
        <xdr:cNvPr id="600" name="直線コネクタ 599">
          <a:extLst>
            <a:ext uri="{FF2B5EF4-FFF2-40B4-BE49-F238E27FC236}">
              <a16:creationId xmlns:a16="http://schemas.microsoft.com/office/drawing/2014/main" id="{972FC56C-32FA-48BA-BA55-BC31C5F46F20}"/>
            </a:ext>
          </a:extLst>
        </xdr:cNvPr>
        <xdr:cNvCxnSpPr/>
      </xdr:nvCxnSpPr>
      <xdr:spPr>
        <a:xfrm flipV="1">
          <a:off x="17602200" y="6993994"/>
          <a:ext cx="797560" cy="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87743</xdr:rowOff>
    </xdr:from>
    <xdr:to>
      <xdr:col>98</xdr:col>
      <xdr:colOff>38100</xdr:colOff>
      <xdr:row>41</xdr:row>
      <xdr:rowOff>17893</xdr:rowOff>
    </xdr:to>
    <xdr:sp macro="" textlink="">
      <xdr:nvSpPr>
        <xdr:cNvPr id="601" name="楕円 600">
          <a:extLst>
            <a:ext uri="{FF2B5EF4-FFF2-40B4-BE49-F238E27FC236}">
              <a16:creationId xmlns:a16="http://schemas.microsoft.com/office/drawing/2014/main" id="{50D2A41E-C93C-4C38-9DCB-319939A96BEE}"/>
            </a:ext>
          </a:extLst>
        </xdr:cNvPr>
        <xdr:cNvSpPr/>
      </xdr:nvSpPr>
      <xdr:spPr>
        <a:xfrm>
          <a:off x="16761460" y="69495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133129</xdr:rowOff>
    </xdr:from>
    <xdr:to>
      <xdr:col>102</xdr:col>
      <xdr:colOff>114300</xdr:colOff>
      <xdr:row>40</xdr:row>
      <xdr:rowOff>138543</xdr:rowOff>
    </xdr:to>
    <xdr:cxnSp macro="">
      <xdr:nvCxnSpPr>
        <xdr:cNvPr id="602" name="直線コネクタ 601">
          <a:extLst>
            <a:ext uri="{FF2B5EF4-FFF2-40B4-BE49-F238E27FC236}">
              <a16:creationId xmlns:a16="http://schemas.microsoft.com/office/drawing/2014/main" id="{6800D6CF-5FE2-4F37-A489-16964552A97C}"/>
            </a:ext>
          </a:extLst>
        </xdr:cNvPr>
        <xdr:cNvCxnSpPr/>
      </xdr:nvCxnSpPr>
      <xdr:spPr>
        <a:xfrm flipV="1">
          <a:off x="16804640" y="69949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67B28609-029D-4637-8CA2-A381B9B49A1C}"/>
            </a:ext>
          </a:extLst>
        </xdr:cNvPr>
        <xdr:cNvSpPr txBox="1"/>
      </xdr:nvSpPr>
      <xdr:spPr>
        <a:xfrm>
          <a:off x="18919405" y="704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81DC0FB5-847C-42DD-8D2C-EB81135569D5}"/>
            </a:ext>
          </a:extLst>
        </xdr:cNvPr>
        <xdr:cNvSpPr txBox="1"/>
      </xdr:nvSpPr>
      <xdr:spPr>
        <a:xfrm>
          <a:off x="18138355" y="7040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C281E1B0-8503-4270-A264-E1C0844A189E}"/>
            </a:ext>
          </a:extLst>
        </xdr:cNvPr>
        <xdr:cNvSpPr txBox="1"/>
      </xdr:nvSpPr>
      <xdr:spPr>
        <a:xfrm>
          <a:off x="17323650" y="705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35254</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EF837E05-F406-40EC-AD6B-AED2D9B050F0}"/>
            </a:ext>
          </a:extLst>
        </xdr:cNvPr>
        <xdr:cNvSpPr txBox="1"/>
      </xdr:nvSpPr>
      <xdr:spPr>
        <a:xfrm>
          <a:off x="16526090" y="7064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25764</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C928076E-51F2-4100-B3EF-AF97F2BC3618}"/>
            </a:ext>
          </a:extLst>
        </xdr:cNvPr>
        <xdr:cNvSpPr txBox="1"/>
      </xdr:nvSpPr>
      <xdr:spPr>
        <a:xfrm>
          <a:off x="18919405" y="6708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28061</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EA0B4743-70B5-4935-AD7C-D68D52CFCBDB}"/>
            </a:ext>
          </a:extLst>
        </xdr:cNvPr>
        <xdr:cNvSpPr txBox="1"/>
      </xdr:nvSpPr>
      <xdr:spPr>
        <a:xfrm>
          <a:off x="18138355" y="671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29006</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4988A016-8DDB-447D-B31C-BB270FA4511F}"/>
            </a:ext>
          </a:extLst>
        </xdr:cNvPr>
        <xdr:cNvSpPr txBox="1"/>
      </xdr:nvSpPr>
      <xdr:spPr>
        <a:xfrm>
          <a:off x="17323650" y="671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34420</xdr:rowOff>
    </xdr:from>
    <xdr:ext cx="599010" cy="259045"/>
    <xdr:sp macro="" textlink="">
      <xdr:nvSpPr>
        <xdr:cNvPr id="610" name="n_4mainValue【一般廃棄物処理施設】&#10;一人当たり有形固定資産（償却資産）額">
          <a:extLst>
            <a:ext uri="{FF2B5EF4-FFF2-40B4-BE49-F238E27FC236}">
              <a16:creationId xmlns:a16="http://schemas.microsoft.com/office/drawing/2014/main" id="{F3D52F74-2000-41F6-8B6B-9D781F4BFD4E}"/>
            </a:ext>
          </a:extLst>
        </xdr:cNvPr>
        <xdr:cNvSpPr txBox="1"/>
      </xdr:nvSpPr>
      <xdr:spPr>
        <a:xfrm>
          <a:off x="16526090" y="672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CF2448C0-D1EB-41FC-8B61-7F5F8B54CCB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5CC9CDCA-4F82-4CD0-9B39-CF753FAC0A3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98719745-3176-4CE8-B3D2-33F71117F3C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CB8FA86E-F1E3-474C-BC8D-4CD090866E2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6F25ED63-17B5-46D8-B977-B557FB11A76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8D2AF632-9854-4562-8DAA-AB824DBB5AB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61BE1B30-7DD1-4361-AC0A-55E1757131E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8EA63240-2C03-4AD5-BF27-E486E9DB1C9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E1D058B-8E66-4757-B317-34BC9F63126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1E265192-741B-4224-A592-00346BF070C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71BB3F7B-893C-4916-99A2-17A79976CC1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F6868C54-A10D-4291-BD5E-673632A84C20}"/>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310AB8D2-18D0-4153-BC1F-494C2EF1E195}"/>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FEF8FBAB-B21E-4FC0-8295-215CACC8AFB2}"/>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1FDC26FA-8962-41E5-B12E-835A6C0243A2}"/>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48850CCC-0C7B-4603-A8ED-BCA8132F8EF2}"/>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A2B003EA-3E6D-449B-9D09-E110D364804E}"/>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8DAE21CE-E56B-44EF-B89D-156D28D20980}"/>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B400A1D6-A9D6-41C0-97A9-CC4E5BD6F35B}"/>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56A7275C-9F91-4FE1-8BD4-A4D9F7D0F11D}"/>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4AC688C8-CB18-44B3-B198-69014FB374B6}"/>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2C93A445-D6E0-4D06-A11E-756384B80FC4}"/>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90A9E024-BAB3-4938-BE78-6B6810C7C648}"/>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EB89A887-9247-4378-9687-E4E3EC13B04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AA1EFA21-B7A8-47EF-AA7C-94E78A27DAD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96E0CDAD-1133-421B-B391-0D22C97E3D0D}"/>
            </a:ext>
          </a:extLst>
        </xdr:cNvPr>
        <xdr:cNvCxnSpPr/>
      </xdr:nvCxnSpPr>
      <xdr:spPr>
        <a:xfrm flipV="1">
          <a:off x="14703424" y="9631952"/>
          <a:ext cx="0" cy="1475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8D0F95A6-4EC1-4254-AC7A-67FDFE5253E6}"/>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F3824128-B10A-48F0-8B00-C775E6E01C46}"/>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4982A36C-5150-406B-8B3A-0AB2A5EE3FFD}"/>
            </a:ext>
          </a:extLst>
        </xdr:cNvPr>
        <xdr:cNvSpPr txBox="1"/>
      </xdr:nvSpPr>
      <xdr:spPr>
        <a:xfrm>
          <a:off x="1474216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74BB64AB-129E-4F19-AA35-B4AE9C5BE17D}"/>
            </a:ext>
          </a:extLst>
        </xdr:cNvPr>
        <xdr:cNvCxnSpPr/>
      </xdr:nvCxnSpPr>
      <xdr:spPr>
        <a:xfrm>
          <a:off x="14611350" y="9631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80CAEA2B-8104-4D4A-83E7-615950D0E0CF}"/>
            </a:ext>
          </a:extLst>
        </xdr:cNvPr>
        <xdr:cNvSpPr txBox="1"/>
      </xdr:nvSpPr>
      <xdr:spPr>
        <a:xfrm>
          <a:off x="14742160" y="10318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17A79D95-8461-4869-8C29-8EDD8779AD3E}"/>
            </a:ext>
          </a:extLst>
        </xdr:cNvPr>
        <xdr:cNvSpPr/>
      </xdr:nvSpPr>
      <xdr:spPr>
        <a:xfrm>
          <a:off x="14649450" y="103461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0FFE24E4-EB43-4619-9234-EC7492DA7D33}"/>
            </a:ext>
          </a:extLst>
        </xdr:cNvPr>
        <xdr:cNvSpPr/>
      </xdr:nvSpPr>
      <xdr:spPr>
        <a:xfrm>
          <a:off x="1388745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80FD85D6-05E4-45CC-AE2A-8AAC697421FC}"/>
            </a:ext>
          </a:extLst>
        </xdr:cNvPr>
        <xdr:cNvSpPr/>
      </xdr:nvSpPr>
      <xdr:spPr>
        <a:xfrm>
          <a:off x="13089890" y="102688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F909F191-59B9-4853-9F45-A0B8E00C02E1}"/>
            </a:ext>
          </a:extLst>
        </xdr:cNvPr>
        <xdr:cNvSpPr/>
      </xdr:nvSpPr>
      <xdr:spPr>
        <a:xfrm>
          <a:off x="12303760" y="1024817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6" name="フローチャート: 判断 645">
          <a:extLst>
            <a:ext uri="{FF2B5EF4-FFF2-40B4-BE49-F238E27FC236}">
              <a16:creationId xmlns:a16="http://schemas.microsoft.com/office/drawing/2014/main" id="{D790FEB5-8D5A-4E07-976F-E7CF88F561BB}"/>
            </a:ext>
          </a:extLst>
        </xdr:cNvPr>
        <xdr:cNvSpPr/>
      </xdr:nvSpPr>
      <xdr:spPr>
        <a:xfrm>
          <a:off x="11487150" y="1025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00D7FB2-FDDF-414F-906C-E2A094BBBCE2}"/>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772BBF62-EC4E-451A-9474-2F2E41DDC86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B30156F-D9C1-4FBE-9775-DF8880C5CCF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51E1D2EF-D53A-4BDE-BF64-4EDD5353D5D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CCAA5F87-1CFA-48D6-949F-B74E6630408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37374</xdr:rowOff>
    </xdr:from>
    <xdr:to>
      <xdr:col>85</xdr:col>
      <xdr:colOff>177800</xdr:colOff>
      <xdr:row>60</xdr:row>
      <xdr:rowOff>138974</xdr:rowOff>
    </xdr:to>
    <xdr:sp macro="" textlink="">
      <xdr:nvSpPr>
        <xdr:cNvPr id="652" name="楕円 651">
          <a:extLst>
            <a:ext uri="{FF2B5EF4-FFF2-40B4-BE49-F238E27FC236}">
              <a16:creationId xmlns:a16="http://schemas.microsoft.com/office/drawing/2014/main" id="{6D6F8EE2-6D64-48BB-BBE7-14D9484A2C31}"/>
            </a:ext>
          </a:extLst>
        </xdr:cNvPr>
        <xdr:cNvSpPr/>
      </xdr:nvSpPr>
      <xdr:spPr>
        <a:xfrm>
          <a:off x="14649450" y="103243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60251</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7A7A0D0C-F71D-426F-96E6-E2F0BB0200A2}"/>
            </a:ext>
          </a:extLst>
        </xdr:cNvPr>
        <xdr:cNvSpPr txBox="1"/>
      </xdr:nvSpPr>
      <xdr:spPr>
        <a:xfrm>
          <a:off x="14742160" y="1017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11249</xdr:rowOff>
    </xdr:from>
    <xdr:to>
      <xdr:col>81</xdr:col>
      <xdr:colOff>101600</xdr:colOff>
      <xdr:row>60</xdr:row>
      <xdr:rowOff>112849</xdr:rowOff>
    </xdr:to>
    <xdr:sp macro="" textlink="">
      <xdr:nvSpPr>
        <xdr:cNvPr id="654" name="楕円 653">
          <a:extLst>
            <a:ext uri="{FF2B5EF4-FFF2-40B4-BE49-F238E27FC236}">
              <a16:creationId xmlns:a16="http://schemas.microsoft.com/office/drawing/2014/main" id="{1A9A7B88-633E-4391-B32E-B0B3B72279D4}"/>
            </a:ext>
          </a:extLst>
        </xdr:cNvPr>
        <xdr:cNvSpPr/>
      </xdr:nvSpPr>
      <xdr:spPr>
        <a:xfrm>
          <a:off x="13887450" y="103001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62049</xdr:rowOff>
    </xdr:from>
    <xdr:to>
      <xdr:col>85</xdr:col>
      <xdr:colOff>127000</xdr:colOff>
      <xdr:row>60</xdr:row>
      <xdr:rowOff>88174</xdr:rowOff>
    </xdr:to>
    <xdr:cxnSp macro="">
      <xdr:nvCxnSpPr>
        <xdr:cNvPr id="655" name="直線コネクタ 654">
          <a:extLst>
            <a:ext uri="{FF2B5EF4-FFF2-40B4-BE49-F238E27FC236}">
              <a16:creationId xmlns:a16="http://schemas.microsoft.com/office/drawing/2014/main" id="{ECA515FB-DC7A-4017-82AD-ACBFA4A1AE91}"/>
            </a:ext>
          </a:extLst>
        </xdr:cNvPr>
        <xdr:cNvCxnSpPr/>
      </xdr:nvCxnSpPr>
      <xdr:spPr>
        <a:xfrm>
          <a:off x="13942060" y="10345239"/>
          <a:ext cx="76200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56" name="楕円 655">
          <a:extLst>
            <a:ext uri="{FF2B5EF4-FFF2-40B4-BE49-F238E27FC236}">
              <a16:creationId xmlns:a16="http://schemas.microsoft.com/office/drawing/2014/main" id="{740C7A93-B79D-4859-93C2-D0743CEF154A}"/>
            </a:ext>
          </a:extLst>
        </xdr:cNvPr>
        <xdr:cNvSpPr/>
      </xdr:nvSpPr>
      <xdr:spPr>
        <a:xfrm>
          <a:off x="13089890" y="102857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62049</xdr:rowOff>
    </xdr:to>
    <xdr:cxnSp macro="">
      <xdr:nvCxnSpPr>
        <xdr:cNvPr id="657" name="直線コネクタ 656">
          <a:extLst>
            <a:ext uri="{FF2B5EF4-FFF2-40B4-BE49-F238E27FC236}">
              <a16:creationId xmlns:a16="http://schemas.microsoft.com/office/drawing/2014/main" id="{9B08948B-5289-49F6-B088-F5AC10FDD4F0}"/>
            </a:ext>
          </a:extLst>
        </xdr:cNvPr>
        <xdr:cNvCxnSpPr/>
      </xdr:nvCxnSpPr>
      <xdr:spPr>
        <a:xfrm>
          <a:off x="13144500" y="10334625"/>
          <a:ext cx="79756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130447</xdr:rowOff>
    </xdr:from>
    <xdr:to>
      <xdr:col>72</xdr:col>
      <xdr:colOff>38100</xdr:colOff>
      <xdr:row>60</xdr:row>
      <xdr:rowOff>60597</xdr:rowOff>
    </xdr:to>
    <xdr:sp macro="" textlink="">
      <xdr:nvSpPr>
        <xdr:cNvPr id="658" name="楕円 657">
          <a:extLst>
            <a:ext uri="{FF2B5EF4-FFF2-40B4-BE49-F238E27FC236}">
              <a16:creationId xmlns:a16="http://schemas.microsoft.com/office/drawing/2014/main" id="{6511CE39-1CDB-4F11-A378-5E7AA2F37DFF}"/>
            </a:ext>
          </a:extLst>
        </xdr:cNvPr>
        <xdr:cNvSpPr/>
      </xdr:nvSpPr>
      <xdr:spPr>
        <a:xfrm>
          <a:off x="12303760" y="1024980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9797</xdr:rowOff>
    </xdr:from>
    <xdr:to>
      <xdr:col>76</xdr:col>
      <xdr:colOff>114300</xdr:colOff>
      <xdr:row>60</xdr:row>
      <xdr:rowOff>45720</xdr:rowOff>
    </xdr:to>
    <xdr:cxnSp macro="">
      <xdr:nvCxnSpPr>
        <xdr:cNvPr id="659" name="直線コネクタ 658">
          <a:extLst>
            <a:ext uri="{FF2B5EF4-FFF2-40B4-BE49-F238E27FC236}">
              <a16:creationId xmlns:a16="http://schemas.microsoft.com/office/drawing/2014/main" id="{73ECD4EC-71B0-4B97-93D4-F3E89089748C}"/>
            </a:ext>
          </a:extLst>
        </xdr:cNvPr>
        <xdr:cNvCxnSpPr/>
      </xdr:nvCxnSpPr>
      <xdr:spPr>
        <a:xfrm>
          <a:off x="12346940" y="10298702"/>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94524</xdr:rowOff>
    </xdr:from>
    <xdr:to>
      <xdr:col>67</xdr:col>
      <xdr:colOff>101600</xdr:colOff>
      <xdr:row>60</xdr:row>
      <xdr:rowOff>24674</xdr:rowOff>
    </xdr:to>
    <xdr:sp macro="" textlink="">
      <xdr:nvSpPr>
        <xdr:cNvPr id="660" name="楕円 659">
          <a:extLst>
            <a:ext uri="{FF2B5EF4-FFF2-40B4-BE49-F238E27FC236}">
              <a16:creationId xmlns:a16="http://schemas.microsoft.com/office/drawing/2014/main" id="{C024727D-D3F2-4F4F-8F94-C5A7D9C97BDE}"/>
            </a:ext>
          </a:extLst>
        </xdr:cNvPr>
        <xdr:cNvSpPr/>
      </xdr:nvSpPr>
      <xdr:spPr>
        <a:xfrm>
          <a:off x="11487150" y="102138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145324</xdr:rowOff>
    </xdr:from>
    <xdr:to>
      <xdr:col>71</xdr:col>
      <xdr:colOff>177800</xdr:colOff>
      <xdr:row>60</xdr:row>
      <xdr:rowOff>9797</xdr:rowOff>
    </xdr:to>
    <xdr:cxnSp macro="">
      <xdr:nvCxnSpPr>
        <xdr:cNvPr id="661" name="直線コネクタ 660">
          <a:extLst>
            <a:ext uri="{FF2B5EF4-FFF2-40B4-BE49-F238E27FC236}">
              <a16:creationId xmlns:a16="http://schemas.microsoft.com/office/drawing/2014/main" id="{AD21CD08-832B-453F-B4EE-108BC20880D3}"/>
            </a:ext>
          </a:extLst>
        </xdr:cNvPr>
        <xdr:cNvCxnSpPr/>
      </xdr:nvCxnSpPr>
      <xdr:spPr>
        <a:xfrm>
          <a:off x="11541760" y="10258969"/>
          <a:ext cx="80518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C8C479B2-C255-40CD-92E4-972ADCEAC090}"/>
            </a:ext>
          </a:extLst>
        </xdr:cNvPr>
        <xdr:cNvSpPr txBox="1"/>
      </xdr:nvSpPr>
      <xdr:spPr>
        <a:xfrm>
          <a:off x="1373823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777CE698-6482-4C64-AD30-CA2FC14806C2}"/>
            </a:ext>
          </a:extLst>
        </xdr:cNvPr>
        <xdr:cNvSpPr txBox="1"/>
      </xdr:nvSpPr>
      <xdr:spPr>
        <a:xfrm>
          <a:off x="12957184" y="1004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89E03201-9F7D-4813-93E5-47E7F0EC2C37}"/>
            </a:ext>
          </a:extLst>
        </xdr:cNvPr>
        <xdr:cNvSpPr txBox="1"/>
      </xdr:nvSpPr>
      <xdr:spPr>
        <a:xfrm>
          <a:off x="1217105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688FE8A8-5D3C-49D5-9903-9A3171342559}"/>
            </a:ext>
          </a:extLst>
        </xdr:cNvPr>
        <xdr:cNvSpPr txBox="1"/>
      </xdr:nvSpPr>
      <xdr:spPr>
        <a:xfrm>
          <a:off x="113544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129376</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BEC9EC3E-34BD-4FF8-B7E1-E4D59CB7FAE0}"/>
            </a:ext>
          </a:extLst>
        </xdr:cNvPr>
        <xdr:cNvSpPr txBox="1"/>
      </xdr:nvSpPr>
      <xdr:spPr>
        <a:xfrm>
          <a:off x="13738234" y="10077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9B98496B-8161-4039-B202-D67ED9ED5BA9}"/>
            </a:ext>
          </a:extLst>
        </xdr:cNvPr>
        <xdr:cNvSpPr txBox="1"/>
      </xdr:nvSpPr>
      <xdr:spPr>
        <a:xfrm>
          <a:off x="1295718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51724</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01CC4D4D-E06D-4B6D-99DA-188383F398BD}"/>
            </a:ext>
          </a:extLst>
        </xdr:cNvPr>
        <xdr:cNvSpPr txBox="1"/>
      </xdr:nvSpPr>
      <xdr:spPr>
        <a:xfrm>
          <a:off x="12171054" y="103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41201</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5C96115B-F904-4117-9125-53C15E9BC594}"/>
            </a:ext>
          </a:extLst>
        </xdr:cNvPr>
        <xdr:cNvSpPr txBox="1"/>
      </xdr:nvSpPr>
      <xdr:spPr>
        <a:xfrm>
          <a:off x="113544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4730F30C-23AB-4C1D-875A-0BC63335D4A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9AA91760-72DD-40AC-B215-594E4514A22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426EBAD4-8EEA-419D-A0F0-FD3DB9538AD2}"/>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C6A21A8F-9D20-4A8C-9F05-49C9FC723F7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B76BC577-E8D5-484E-8EE9-EA6DBD75158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5F7B3E81-8102-44C2-97A7-6059B026AAF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7EA11827-1E17-4976-B4BF-338D098994A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AF3D6950-2B2A-4545-B10A-0809E45468D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B75E3A5C-578D-4B3A-BF90-3E433FA1645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3E632C2-D1DA-48B4-B2EB-774E54D816A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9FDC67D7-0AA9-4FB1-9FD1-C248C4B9D12C}"/>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4C77B8E4-8994-47DD-8291-5225074CD6DC}"/>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56B072B3-DFE7-46BD-9369-DF3EBCC10010}"/>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5647DEC8-B5A4-4757-9EF5-B695D67D5E48}"/>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D3846BAD-595B-42C3-9F29-F048A8E22ECC}"/>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6821AA98-10EC-4819-A344-D9E6EFE1AAAC}"/>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E8177150-5102-4447-8029-DD2B89BE7488}"/>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3AD0735C-580B-41AD-ADC2-58A2913966ED}"/>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C2F45F8F-ED43-4FFE-B459-9903670214B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62AD8115-2C04-400E-ACFB-2246DB1FBA9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C4498C43-67C7-4C3F-84A9-117A0C48EE0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8D3EA362-EAFC-46EE-8DB5-F7A2FDDFB92D}"/>
            </a:ext>
          </a:extLst>
        </xdr:cNvPr>
        <xdr:cNvCxnSpPr/>
      </xdr:nvCxnSpPr>
      <xdr:spPr>
        <a:xfrm flipV="1">
          <a:off x="19947254" y="9559290"/>
          <a:ext cx="0" cy="1365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1B313055-C712-42CA-8886-DFCC8291DD20}"/>
            </a:ext>
          </a:extLst>
        </xdr:cNvPr>
        <xdr:cNvSpPr txBox="1"/>
      </xdr:nvSpPr>
      <xdr:spPr>
        <a:xfrm>
          <a:off x="19985990" y="1092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E76BCC10-8007-411D-8D9E-A028C8075E01}"/>
            </a:ext>
          </a:extLst>
        </xdr:cNvPr>
        <xdr:cNvCxnSpPr/>
      </xdr:nvCxnSpPr>
      <xdr:spPr>
        <a:xfrm>
          <a:off x="19885660" y="1092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97E023B4-3F86-4C58-8C04-3D756B0DDF89}"/>
            </a:ext>
          </a:extLst>
        </xdr:cNvPr>
        <xdr:cNvSpPr txBox="1"/>
      </xdr:nvSpPr>
      <xdr:spPr>
        <a:xfrm>
          <a:off x="1998599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AC7FC1F8-BBA3-4BF1-B425-A761EA5B4DA4}"/>
            </a:ext>
          </a:extLst>
        </xdr:cNvPr>
        <xdr:cNvCxnSpPr/>
      </xdr:nvCxnSpPr>
      <xdr:spPr>
        <a:xfrm>
          <a:off x="198856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2A038A35-DA28-4FE3-9AD7-596C96A40416}"/>
            </a:ext>
          </a:extLst>
        </xdr:cNvPr>
        <xdr:cNvSpPr txBox="1"/>
      </xdr:nvSpPr>
      <xdr:spPr>
        <a:xfrm>
          <a:off x="1998599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D2F568B0-DC29-4385-BE3C-31268319EAA9}"/>
            </a:ext>
          </a:extLst>
        </xdr:cNvPr>
        <xdr:cNvSpPr/>
      </xdr:nvSpPr>
      <xdr:spPr>
        <a:xfrm>
          <a:off x="19904710" y="105920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4C1BE29E-9B19-42C0-8B3A-C34D97B650C7}"/>
            </a:ext>
          </a:extLst>
        </xdr:cNvPr>
        <xdr:cNvSpPr/>
      </xdr:nvSpPr>
      <xdr:spPr>
        <a:xfrm>
          <a:off x="19161760" y="105935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04A847C4-99F1-431E-ACC4-B9281E34654E}"/>
            </a:ext>
          </a:extLst>
        </xdr:cNvPr>
        <xdr:cNvSpPr/>
      </xdr:nvSpPr>
      <xdr:spPr>
        <a:xfrm>
          <a:off x="18345150" y="1059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75A46AD1-E72D-4331-AA47-53933CEF082E}"/>
            </a:ext>
          </a:extLst>
        </xdr:cNvPr>
        <xdr:cNvSpPr/>
      </xdr:nvSpPr>
      <xdr:spPr>
        <a:xfrm>
          <a:off x="17547590" y="106000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9191E405-BB71-448E-9C44-F6C4CE52C0FA}"/>
            </a:ext>
          </a:extLst>
        </xdr:cNvPr>
        <xdr:cNvSpPr/>
      </xdr:nvSpPr>
      <xdr:spPr>
        <a:xfrm>
          <a:off x="16761460" y="105699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6910277-8E87-483C-A0AB-972491F3824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67A7680-989C-4C55-9E5A-E81A080247E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67BD90E-D6DD-418F-A884-6C918FC435EC}"/>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928D6C3-FF7C-4146-8C39-3035E94042B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78CB829A-7EC9-4BA2-AFB3-D8ABAF09B55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54356</xdr:rowOff>
    </xdr:from>
    <xdr:to>
      <xdr:col>116</xdr:col>
      <xdr:colOff>114300</xdr:colOff>
      <xdr:row>62</xdr:row>
      <xdr:rowOff>155956</xdr:rowOff>
    </xdr:to>
    <xdr:sp macro="" textlink="">
      <xdr:nvSpPr>
        <xdr:cNvPr id="707" name="楕円 706">
          <a:extLst>
            <a:ext uri="{FF2B5EF4-FFF2-40B4-BE49-F238E27FC236}">
              <a16:creationId xmlns:a16="http://schemas.microsoft.com/office/drawing/2014/main" id="{3A3FC63D-8562-4445-AF38-747E7348D793}"/>
            </a:ext>
          </a:extLst>
        </xdr:cNvPr>
        <xdr:cNvSpPr/>
      </xdr:nvSpPr>
      <xdr:spPr>
        <a:xfrm>
          <a:off x="19904710" y="106880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32783</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2A902581-BF43-41CE-9D05-A17932394BDD}"/>
            </a:ext>
          </a:extLst>
        </xdr:cNvPr>
        <xdr:cNvSpPr txBox="1"/>
      </xdr:nvSpPr>
      <xdr:spPr>
        <a:xfrm>
          <a:off x="19985990" y="1066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58928</xdr:rowOff>
    </xdr:from>
    <xdr:to>
      <xdr:col>112</xdr:col>
      <xdr:colOff>38100</xdr:colOff>
      <xdr:row>62</xdr:row>
      <xdr:rowOff>160528</xdr:rowOff>
    </xdr:to>
    <xdr:sp macro="" textlink="">
      <xdr:nvSpPr>
        <xdr:cNvPr id="709" name="楕円 708">
          <a:extLst>
            <a:ext uri="{FF2B5EF4-FFF2-40B4-BE49-F238E27FC236}">
              <a16:creationId xmlns:a16="http://schemas.microsoft.com/office/drawing/2014/main" id="{6A1F003A-36E0-4C3C-BE52-EFBBBA09E9A5}"/>
            </a:ext>
          </a:extLst>
        </xdr:cNvPr>
        <xdr:cNvSpPr/>
      </xdr:nvSpPr>
      <xdr:spPr>
        <a:xfrm>
          <a:off x="19161760" y="1068501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105156</xdr:rowOff>
    </xdr:from>
    <xdr:to>
      <xdr:col>116</xdr:col>
      <xdr:colOff>63500</xdr:colOff>
      <xdr:row>62</xdr:row>
      <xdr:rowOff>109728</xdr:rowOff>
    </xdr:to>
    <xdr:cxnSp macro="">
      <xdr:nvCxnSpPr>
        <xdr:cNvPr id="710" name="直線コネクタ 709">
          <a:extLst>
            <a:ext uri="{FF2B5EF4-FFF2-40B4-BE49-F238E27FC236}">
              <a16:creationId xmlns:a16="http://schemas.microsoft.com/office/drawing/2014/main" id="{80EF3CF6-B40E-48BD-8CAA-01105530C339}"/>
            </a:ext>
          </a:extLst>
        </xdr:cNvPr>
        <xdr:cNvCxnSpPr/>
      </xdr:nvCxnSpPr>
      <xdr:spPr>
        <a:xfrm flipV="1">
          <a:off x="19204940" y="10733151"/>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711" name="楕円 710">
          <a:extLst>
            <a:ext uri="{FF2B5EF4-FFF2-40B4-BE49-F238E27FC236}">
              <a16:creationId xmlns:a16="http://schemas.microsoft.com/office/drawing/2014/main" id="{A5171D8C-E2EA-493C-8816-948D47035DCE}"/>
            </a:ext>
          </a:extLst>
        </xdr:cNvPr>
        <xdr:cNvSpPr/>
      </xdr:nvSpPr>
      <xdr:spPr>
        <a:xfrm>
          <a:off x="18345150" y="1068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109728</xdr:rowOff>
    </xdr:from>
    <xdr:to>
      <xdr:col>111</xdr:col>
      <xdr:colOff>177800</xdr:colOff>
      <xdr:row>62</xdr:row>
      <xdr:rowOff>114300</xdr:rowOff>
    </xdr:to>
    <xdr:cxnSp macro="">
      <xdr:nvCxnSpPr>
        <xdr:cNvPr id="712" name="直線コネクタ 711">
          <a:extLst>
            <a:ext uri="{FF2B5EF4-FFF2-40B4-BE49-F238E27FC236}">
              <a16:creationId xmlns:a16="http://schemas.microsoft.com/office/drawing/2014/main" id="{5B57CF0F-FE45-438A-9291-1CD6D1F579AD}"/>
            </a:ext>
          </a:extLst>
        </xdr:cNvPr>
        <xdr:cNvCxnSpPr/>
      </xdr:nvCxnSpPr>
      <xdr:spPr>
        <a:xfrm flipV="1">
          <a:off x="18399760" y="10737723"/>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713" name="楕円 712">
          <a:extLst>
            <a:ext uri="{FF2B5EF4-FFF2-40B4-BE49-F238E27FC236}">
              <a16:creationId xmlns:a16="http://schemas.microsoft.com/office/drawing/2014/main" id="{E0A2ABC0-EA51-40DB-846A-40A7CF38CC4B}"/>
            </a:ext>
          </a:extLst>
        </xdr:cNvPr>
        <xdr:cNvSpPr/>
      </xdr:nvSpPr>
      <xdr:spPr>
        <a:xfrm>
          <a:off x="17547590" y="10689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114300</xdr:rowOff>
    </xdr:to>
    <xdr:cxnSp macro="">
      <xdr:nvCxnSpPr>
        <xdr:cNvPr id="714" name="直線コネクタ 713">
          <a:extLst>
            <a:ext uri="{FF2B5EF4-FFF2-40B4-BE49-F238E27FC236}">
              <a16:creationId xmlns:a16="http://schemas.microsoft.com/office/drawing/2014/main" id="{2D931BB1-B2C8-412E-A02C-AC99D060A305}"/>
            </a:ext>
          </a:extLst>
        </xdr:cNvPr>
        <xdr:cNvCxnSpPr/>
      </xdr:nvCxnSpPr>
      <xdr:spPr>
        <a:xfrm>
          <a:off x="17602200" y="107442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68072</xdr:rowOff>
    </xdr:from>
    <xdr:to>
      <xdr:col>98</xdr:col>
      <xdr:colOff>38100</xdr:colOff>
      <xdr:row>62</xdr:row>
      <xdr:rowOff>169672</xdr:rowOff>
    </xdr:to>
    <xdr:sp macro="" textlink="">
      <xdr:nvSpPr>
        <xdr:cNvPr id="715" name="楕円 714">
          <a:extLst>
            <a:ext uri="{FF2B5EF4-FFF2-40B4-BE49-F238E27FC236}">
              <a16:creationId xmlns:a16="http://schemas.microsoft.com/office/drawing/2014/main" id="{38A2A979-E04D-4226-B4CD-619373A07F67}"/>
            </a:ext>
          </a:extLst>
        </xdr:cNvPr>
        <xdr:cNvSpPr/>
      </xdr:nvSpPr>
      <xdr:spPr>
        <a:xfrm>
          <a:off x="16761460" y="106960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118872</xdr:rowOff>
    </xdr:to>
    <xdr:cxnSp macro="">
      <xdr:nvCxnSpPr>
        <xdr:cNvPr id="716" name="直線コネクタ 715">
          <a:extLst>
            <a:ext uri="{FF2B5EF4-FFF2-40B4-BE49-F238E27FC236}">
              <a16:creationId xmlns:a16="http://schemas.microsoft.com/office/drawing/2014/main" id="{05508AFE-07A3-4AEE-91FA-08A916D4A478}"/>
            </a:ext>
          </a:extLst>
        </xdr:cNvPr>
        <xdr:cNvCxnSpPr/>
      </xdr:nvCxnSpPr>
      <xdr:spPr>
        <a:xfrm flipV="1">
          <a:off x="16804640" y="10744200"/>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1DB0B8D3-274C-47F1-927E-E205B327AF44}"/>
            </a:ext>
          </a:extLst>
        </xdr:cNvPr>
        <xdr:cNvSpPr txBox="1"/>
      </xdr:nvSpPr>
      <xdr:spPr>
        <a:xfrm>
          <a:off x="18982132" y="1037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04511F3C-6AC5-4D9F-A873-61B595AF74A4}"/>
            </a:ext>
          </a:extLst>
        </xdr:cNvPr>
        <xdr:cNvSpPr txBox="1"/>
      </xdr:nvSpPr>
      <xdr:spPr>
        <a:xfrm>
          <a:off x="18182032" y="1037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75E31C1E-20BD-4B6D-B4B4-F79DFF44941F}"/>
            </a:ext>
          </a:extLst>
        </xdr:cNvPr>
        <xdr:cNvSpPr txBox="1"/>
      </xdr:nvSpPr>
      <xdr:spPr>
        <a:xfrm>
          <a:off x="17384472"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0" name="n_4aveValue【保健センター・保健所】&#10;一人当たり面積">
          <a:extLst>
            <a:ext uri="{FF2B5EF4-FFF2-40B4-BE49-F238E27FC236}">
              <a16:creationId xmlns:a16="http://schemas.microsoft.com/office/drawing/2014/main" id="{5F7D80AF-D3F1-4977-A4B8-2D6EDB7D1666}"/>
            </a:ext>
          </a:extLst>
        </xdr:cNvPr>
        <xdr:cNvSpPr txBox="1"/>
      </xdr:nvSpPr>
      <xdr:spPr>
        <a:xfrm>
          <a:off x="1658881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151655</xdr:rowOff>
    </xdr:from>
    <xdr:ext cx="469744" cy="259045"/>
    <xdr:sp macro="" textlink="">
      <xdr:nvSpPr>
        <xdr:cNvPr id="721" name="n_1mainValue【保健センター・保健所】&#10;一人当たり面積">
          <a:extLst>
            <a:ext uri="{FF2B5EF4-FFF2-40B4-BE49-F238E27FC236}">
              <a16:creationId xmlns:a16="http://schemas.microsoft.com/office/drawing/2014/main" id="{BF3B39F0-92B0-4F97-BEEF-B153C2C25AE4}"/>
            </a:ext>
          </a:extLst>
        </xdr:cNvPr>
        <xdr:cNvSpPr txBox="1"/>
      </xdr:nvSpPr>
      <xdr:spPr>
        <a:xfrm>
          <a:off x="18982132"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722" name="n_2mainValue【保健センター・保健所】&#10;一人当たり面積">
          <a:extLst>
            <a:ext uri="{FF2B5EF4-FFF2-40B4-BE49-F238E27FC236}">
              <a16:creationId xmlns:a16="http://schemas.microsoft.com/office/drawing/2014/main" id="{49A9EDBC-2A50-495E-827D-9BB03CB5DE8A}"/>
            </a:ext>
          </a:extLst>
        </xdr:cNvPr>
        <xdr:cNvSpPr txBox="1"/>
      </xdr:nvSpPr>
      <xdr:spPr>
        <a:xfrm>
          <a:off x="18182032"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723" name="n_3mainValue【保健センター・保健所】&#10;一人当たり面積">
          <a:extLst>
            <a:ext uri="{FF2B5EF4-FFF2-40B4-BE49-F238E27FC236}">
              <a16:creationId xmlns:a16="http://schemas.microsoft.com/office/drawing/2014/main" id="{627A3B66-E9D3-4E06-8800-EDD2900AFBDD}"/>
            </a:ext>
          </a:extLst>
        </xdr:cNvPr>
        <xdr:cNvSpPr txBox="1"/>
      </xdr:nvSpPr>
      <xdr:spPr>
        <a:xfrm>
          <a:off x="17384472"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160799</xdr:rowOff>
    </xdr:from>
    <xdr:ext cx="469744" cy="259045"/>
    <xdr:sp macro="" textlink="">
      <xdr:nvSpPr>
        <xdr:cNvPr id="724" name="n_4mainValue【保健センター・保健所】&#10;一人当たり面積">
          <a:extLst>
            <a:ext uri="{FF2B5EF4-FFF2-40B4-BE49-F238E27FC236}">
              <a16:creationId xmlns:a16="http://schemas.microsoft.com/office/drawing/2014/main" id="{68902BEA-1E7A-4A1B-947F-E7731A5A3BD2}"/>
            </a:ext>
          </a:extLst>
        </xdr:cNvPr>
        <xdr:cNvSpPr txBox="1"/>
      </xdr:nvSpPr>
      <xdr:spPr>
        <a:xfrm>
          <a:off x="16588817" y="1079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1E31D6D5-FD3D-4435-BE7E-2CE557248126}"/>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3224A500-073B-4E2C-9B04-3EA00489BB3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88C2659E-CEFE-432B-9CE4-AA0D548F6CB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57737E4F-AC74-4916-9AB6-57CF70C97BB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755BDD3-4D31-4474-A5D8-3845BB17CA5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82E2D5E8-157F-4840-B61A-25E12200CE6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F6FF0FF0-3B15-424B-9B9B-8852650BDA6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E9177F2F-2FE7-44D5-9282-BA0E289F3CB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D19930B7-0FA5-4C70-90F6-19C570C1570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4C5DA5C8-4226-4172-8108-33B10917DD3D}"/>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8950B9FA-F666-42A3-82F0-9A3AE40A030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F32FE1E6-D8A6-4842-BF41-5BA6ED5C349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C1C8E821-8968-436C-A7F9-D3934DC4E7B6}"/>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18D35634-EE9B-4E9F-A43E-CF6E59A84974}"/>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BC205D54-9310-4975-9389-0074268D118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CA79A611-5638-4A2D-B7BF-42626F94770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69DBFD2E-FE8E-4A21-B954-1EDF72161D41}"/>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B0457013-852C-4D4A-B11F-DDCF928E558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4CDA5230-4CD5-44B3-8974-3BF87B238010}"/>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D77E1541-1DCA-45FC-AF07-C607D998D9B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D1F97875-1130-4C48-B83E-0B258729DFD2}"/>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3D4F2538-A5B3-423F-8A70-E7D01F7E58E5}"/>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EBDA563E-599E-43E7-B96F-72260EEBF13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49CF17A1-9F96-4483-BB2D-48151738E17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BE29304B-C7D7-42D8-A1C2-9DA4B137A227}"/>
            </a:ext>
          </a:extLst>
        </xdr:cNvPr>
        <xdr:cNvCxnSpPr/>
      </xdr:nvCxnSpPr>
      <xdr:spPr>
        <a:xfrm flipV="1">
          <a:off x="14703424" y="1329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3DF16358-0B53-4CAD-9FCF-948BA7DFF74B}"/>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117CBF75-6141-4478-857B-F677C5112135}"/>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ED7E46A3-F599-4B67-AEB3-1E0FD2DF095E}"/>
            </a:ext>
          </a:extLst>
        </xdr:cNvPr>
        <xdr:cNvSpPr txBox="1"/>
      </xdr:nvSpPr>
      <xdr:spPr>
        <a:xfrm>
          <a:off x="14742160" y="1307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38B4EB7B-7322-4F0A-973C-E8D5E03C06F5}"/>
            </a:ext>
          </a:extLst>
        </xdr:cNvPr>
        <xdr:cNvCxnSpPr/>
      </xdr:nvCxnSpPr>
      <xdr:spPr>
        <a:xfrm>
          <a:off x="1461135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1E301C9B-4AC9-4010-BC14-902864F18F79}"/>
            </a:ext>
          </a:extLst>
        </xdr:cNvPr>
        <xdr:cNvSpPr txBox="1"/>
      </xdr:nvSpPr>
      <xdr:spPr>
        <a:xfrm>
          <a:off x="14742160" y="13952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AACE1584-1758-4288-BED5-92EEC2ED453C}"/>
            </a:ext>
          </a:extLst>
        </xdr:cNvPr>
        <xdr:cNvSpPr/>
      </xdr:nvSpPr>
      <xdr:spPr>
        <a:xfrm>
          <a:off x="146494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03548179-C6A6-492A-A6F2-7B351CF24072}"/>
            </a:ext>
          </a:extLst>
        </xdr:cNvPr>
        <xdr:cNvSpPr/>
      </xdr:nvSpPr>
      <xdr:spPr>
        <a:xfrm>
          <a:off x="138874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46A16C23-65C7-4F7D-8130-873144ED8A11}"/>
            </a:ext>
          </a:extLst>
        </xdr:cNvPr>
        <xdr:cNvSpPr/>
      </xdr:nvSpPr>
      <xdr:spPr>
        <a:xfrm>
          <a:off x="13089890" y="140214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5CCF5039-65BD-4889-B041-DA10223810A6}"/>
            </a:ext>
          </a:extLst>
        </xdr:cNvPr>
        <xdr:cNvSpPr/>
      </xdr:nvSpPr>
      <xdr:spPr>
        <a:xfrm>
          <a:off x="12303760" y="13981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9" name="フローチャート: 判断 758">
          <a:extLst>
            <a:ext uri="{FF2B5EF4-FFF2-40B4-BE49-F238E27FC236}">
              <a16:creationId xmlns:a16="http://schemas.microsoft.com/office/drawing/2014/main" id="{296BB96A-4B49-40FB-8201-8B213DB2FBFB}"/>
            </a:ext>
          </a:extLst>
        </xdr:cNvPr>
        <xdr:cNvSpPr/>
      </xdr:nvSpPr>
      <xdr:spPr>
        <a:xfrm>
          <a:off x="11487150" y="140862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21D7D95-8FB1-4790-928D-015229092D2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28EB84D-D526-49CF-B8E3-15D1F0DBEFB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4F88C11-1FA5-4C13-AA3D-49499825BD4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4031B00-A441-4053-A3AD-0CFF9B0F7C1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603D1BF-7C66-428D-B098-0E4F8BE14DD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10161</xdr:rowOff>
    </xdr:from>
    <xdr:to>
      <xdr:col>85</xdr:col>
      <xdr:colOff>177800</xdr:colOff>
      <xdr:row>81</xdr:row>
      <xdr:rowOff>111761</xdr:rowOff>
    </xdr:to>
    <xdr:sp macro="" textlink="">
      <xdr:nvSpPr>
        <xdr:cNvPr id="765" name="楕円 764">
          <a:extLst>
            <a:ext uri="{FF2B5EF4-FFF2-40B4-BE49-F238E27FC236}">
              <a16:creationId xmlns:a16="http://schemas.microsoft.com/office/drawing/2014/main" id="{DE74AD70-53BA-4E1D-BDC7-259F8E326367}"/>
            </a:ext>
          </a:extLst>
        </xdr:cNvPr>
        <xdr:cNvSpPr/>
      </xdr:nvSpPr>
      <xdr:spPr>
        <a:xfrm>
          <a:off x="14649450" y="138995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33038</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F009ACD0-FE59-46F2-9580-6AD642BB002B}"/>
            </a:ext>
          </a:extLst>
        </xdr:cNvPr>
        <xdr:cNvSpPr txBox="1"/>
      </xdr:nvSpPr>
      <xdr:spPr>
        <a:xfrm>
          <a:off x="14742160" y="1374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156845</xdr:rowOff>
    </xdr:from>
    <xdr:to>
      <xdr:col>81</xdr:col>
      <xdr:colOff>101600</xdr:colOff>
      <xdr:row>81</xdr:row>
      <xdr:rowOff>86995</xdr:rowOff>
    </xdr:to>
    <xdr:sp macro="" textlink="">
      <xdr:nvSpPr>
        <xdr:cNvPr id="767" name="楕円 766">
          <a:extLst>
            <a:ext uri="{FF2B5EF4-FFF2-40B4-BE49-F238E27FC236}">
              <a16:creationId xmlns:a16="http://schemas.microsoft.com/office/drawing/2014/main" id="{858A5FF7-5B8D-4DB7-9CBC-B1471D021F30}"/>
            </a:ext>
          </a:extLst>
        </xdr:cNvPr>
        <xdr:cNvSpPr/>
      </xdr:nvSpPr>
      <xdr:spPr>
        <a:xfrm>
          <a:off x="13887450" y="138747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36195</xdr:rowOff>
    </xdr:from>
    <xdr:to>
      <xdr:col>85</xdr:col>
      <xdr:colOff>127000</xdr:colOff>
      <xdr:row>81</xdr:row>
      <xdr:rowOff>60961</xdr:rowOff>
    </xdr:to>
    <xdr:cxnSp macro="">
      <xdr:nvCxnSpPr>
        <xdr:cNvPr id="768" name="直線コネクタ 767">
          <a:extLst>
            <a:ext uri="{FF2B5EF4-FFF2-40B4-BE49-F238E27FC236}">
              <a16:creationId xmlns:a16="http://schemas.microsoft.com/office/drawing/2014/main" id="{A259EC97-598A-4327-9ED7-86B0B7A75129}"/>
            </a:ext>
          </a:extLst>
        </xdr:cNvPr>
        <xdr:cNvCxnSpPr/>
      </xdr:nvCxnSpPr>
      <xdr:spPr>
        <a:xfrm>
          <a:off x="13942060" y="13923645"/>
          <a:ext cx="762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93980</xdr:rowOff>
    </xdr:from>
    <xdr:to>
      <xdr:col>76</xdr:col>
      <xdr:colOff>165100</xdr:colOff>
      <xdr:row>81</xdr:row>
      <xdr:rowOff>24130</xdr:rowOff>
    </xdr:to>
    <xdr:sp macro="" textlink="">
      <xdr:nvSpPr>
        <xdr:cNvPr id="769" name="楕円 768">
          <a:extLst>
            <a:ext uri="{FF2B5EF4-FFF2-40B4-BE49-F238E27FC236}">
              <a16:creationId xmlns:a16="http://schemas.microsoft.com/office/drawing/2014/main" id="{B67761D0-281A-4595-B4B5-2B3B5E309034}"/>
            </a:ext>
          </a:extLst>
        </xdr:cNvPr>
        <xdr:cNvSpPr/>
      </xdr:nvSpPr>
      <xdr:spPr>
        <a:xfrm>
          <a:off x="13089890" y="138137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144780</xdr:rowOff>
    </xdr:from>
    <xdr:to>
      <xdr:col>81</xdr:col>
      <xdr:colOff>50800</xdr:colOff>
      <xdr:row>81</xdr:row>
      <xdr:rowOff>36195</xdr:rowOff>
    </xdr:to>
    <xdr:cxnSp macro="">
      <xdr:nvCxnSpPr>
        <xdr:cNvPr id="770" name="直線コネクタ 769">
          <a:extLst>
            <a:ext uri="{FF2B5EF4-FFF2-40B4-BE49-F238E27FC236}">
              <a16:creationId xmlns:a16="http://schemas.microsoft.com/office/drawing/2014/main" id="{796328D5-3665-4EE1-87FA-8DB85404F5E2}"/>
            </a:ext>
          </a:extLst>
        </xdr:cNvPr>
        <xdr:cNvCxnSpPr/>
      </xdr:nvCxnSpPr>
      <xdr:spPr>
        <a:xfrm>
          <a:off x="13144500" y="13858875"/>
          <a:ext cx="797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10161</xdr:rowOff>
    </xdr:from>
    <xdr:to>
      <xdr:col>72</xdr:col>
      <xdr:colOff>38100</xdr:colOff>
      <xdr:row>80</xdr:row>
      <xdr:rowOff>111761</xdr:rowOff>
    </xdr:to>
    <xdr:sp macro="" textlink="">
      <xdr:nvSpPr>
        <xdr:cNvPr id="771" name="楕円 770">
          <a:extLst>
            <a:ext uri="{FF2B5EF4-FFF2-40B4-BE49-F238E27FC236}">
              <a16:creationId xmlns:a16="http://schemas.microsoft.com/office/drawing/2014/main" id="{84B1AF67-128E-4992-91E9-7560092D428E}"/>
            </a:ext>
          </a:extLst>
        </xdr:cNvPr>
        <xdr:cNvSpPr/>
      </xdr:nvSpPr>
      <xdr:spPr>
        <a:xfrm>
          <a:off x="12303760" y="137280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60961</xdr:rowOff>
    </xdr:from>
    <xdr:to>
      <xdr:col>76</xdr:col>
      <xdr:colOff>114300</xdr:colOff>
      <xdr:row>80</xdr:row>
      <xdr:rowOff>144780</xdr:rowOff>
    </xdr:to>
    <xdr:cxnSp macro="">
      <xdr:nvCxnSpPr>
        <xdr:cNvPr id="772" name="直線コネクタ 771">
          <a:extLst>
            <a:ext uri="{FF2B5EF4-FFF2-40B4-BE49-F238E27FC236}">
              <a16:creationId xmlns:a16="http://schemas.microsoft.com/office/drawing/2014/main" id="{1F349AE2-F678-4E22-A92D-083B758C87DC}"/>
            </a:ext>
          </a:extLst>
        </xdr:cNvPr>
        <xdr:cNvCxnSpPr/>
      </xdr:nvCxnSpPr>
      <xdr:spPr>
        <a:xfrm>
          <a:off x="12346940" y="13773151"/>
          <a:ext cx="797560" cy="8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25400</xdr:rowOff>
    </xdr:from>
    <xdr:to>
      <xdr:col>67</xdr:col>
      <xdr:colOff>101600</xdr:colOff>
      <xdr:row>80</xdr:row>
      <xdr:rowOff>127000</xdr:rowOff>
    </xdr:to>
    <xdr:sp macro="" textlink="">
      <xdr:nvSpPr>
        <xdr:cNvPr id="773" name="楕円 772">
          <a:extLst>
            <a:ext uri="{FF2B5EF4-FFF2-40B4-BE49-F238E27FC236}">
              <a16:creationId xmlns:a16="http://schemas.microsoft.com/office/drawing/2014/main" id="{ADE6673A-A435-43C9-BD2F-E0A9F00C8B09}"/>
            </a:ext>
          </a:extLst>
        </xdr:cNvPr>
        <xdr:cNvSpPr/>
      </xdr:nvSpPr>
      <xdr:spPr>
        <a:xfrm>
          <a:off x="11487150" y="13737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60961</xdr:rowOff>
    </xdr:from>
    <xdr:to>
      <xdr:col>71</xdr:col>
      <xdr:colOff>177800</xdr:colOff>
      <xdr:row>80</xdr:row>
      <xdr:rowOff>76200</xdr:rowOff>
    </xdr:to>
    <xdr:cxnSp macro="">
      <xdr:nvCxnSpPr>
        <xdr:cNvPr id="774" name="直線コネクタ 773">
          <a:extLst>
            <a:ext uri="{FF2B5EF4-FFF2-40B4-BE49-F238E27FC236}">
              <a16:creationId xmlns:a16="http://schemas.microsoft.com/office/drawing/2014/main" id="{D1B1A79A-3C59-4B13-A91A-7D059C32626B}"/>
            </a:ext>
          </a:extLst>
        </xdr:cNvPr>
        <xdr:cNvCxnSpPr/>
      </xdr:nvCxnSpPr>
      <xdr:spPr>
        <a:xfrm flipV="1">
          <a:off x="11541760" y="13773151"/>
          <a:ext cx="80518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775" name="n_1aveValue【消防施設】&#10;有形固定資産減価償却率">
          <a:extLst>
            <a:ext uri="{FF2B5EF4-FFF2-40B4-BE49-F238E27FC236}">
              <a16:creationId xmlns:a16="http://schemas.microsoft.com/office/drawing/2014/main" id="{CEE00F3A-3F98-4087-9D68-F130FA5BB3EA}"/>
            </a:ext>
          </a:extLst>
        </xdr:cNvPr>
        <xdr:cNvSpPr txBox="1"/>
      </xdr:nvSpPr>
      <xdr:spPr>
        <a:xfrm>
          <a:off x="1373823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776" name="n_2aveValue【消防施設】&#10;有形固定資産減価償却率">
          <a:extLst>
            <a:ext uri="{FF2B5EF4-FFF2-40B4-BE49-F238E27FC236}">
              <a16:creationId xmlns:a16="http://schemas.microsoft.com/office/drawing/2014/main" id="{896F0E99-2D88-4E94-9F79-C8228FAF77EF}"/>
            </a:ext>
          </a:extLst>
        </xdr:cNvPr>
        <xdr:cNvSpPr txBox="1"/>
      </xdr:nvSpPr>
      <xdr:spPr>
        <a:xfrm>
          <a:off x="12957184" y="1411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777" name="n_3aveValue【消防施設】&#10;有形固定資産減価償却率">
          <a:extLst>
            <a:ext uri="{FF2B5EF4-FFF2-40B4-BE49-F238E27FC236}">
              <a16:creationId xmlns:a16="http://schemas.microsoft.com/office/drawing/2014/main" id="{570D96F2-CBA1-4244-BC8C-7A5F84149859}"/>
            </a:ext>
          </a:extLst>
        </xdr:cNvPr>
        <xdr:cNvSpPr txBox="1"/>
      </xdr:nvSpPr>
      <xdr:spPr>
        <a:xfrm>
          <a:off x="12171054" y="1407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8" name="n_4aveValue【消防施設】&#10;有形固定資産減価償却率">
          <a:extLst>
            <a:ext uri="{FF2B5EF4-FFF2-40B4-BE49-F238E27FC236}">
              <a16:creationId xmlns:a16="http://schemas.microsoft.com/office/drawing/2014/main" id="{751FC260-3547-41D8-9113-C199B59515B4}"/>
            </a:ext>
          </a:extLst>
        </xdr:cNvPr>
        <xdr:cNvSpPr txBox="1"/>
      </xdr:nvSpPr>
      <xdr:spPr>
        <a:xfrm>
          <a:off x="11354444" y="1418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103522</xdr:rowOff>
    </xdr:from>
    <xdr:ext cx="405111" cy="259045"/>
    <xdr:sp macro="" textlink="">
      <xdr:nvSpPr>
        <xdr:cNvPr id="779" name="n_1mainValue【消防施設】&#10;有形固定資産減価償却率">
          <a:extLst>
            <a:ext uri="{FF2B5EF4-FFF2-40B4-BE49-F238E27FC236}">
              <a16:creationId xmlns:a16="http://schemas.microsoft.com/office/drawing/2014/main" id="{CE567B84-0FEF-45EA-ADCB-776423ACD2C2}"/>
            </a:ext>
          </a:extLst>
        </xdr:cNvPr>
        <xdr:cNvSpPr txBox="1"/>
      </xdr:nvSpPr>
      <xdr:spPr>
        <a:xfrm>
          <a:off x="1373823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40657</xdr:rowOff>
    </xdr:from>
    <xdr:ext cx="405111" cy="259045"/>
    <xdr:sp macro="" textlink="">
      <xdr:nvSpPr>
        <xdr:cNvPr id="780" name="n_2mainValue【消防施設】&#10;有形固定資産減価償却率">
          <a:extLst>
            <a:ext uri="{FF2B5EF4-FFF2-40B4-BE49-F238E27FC236}">
              <a16:creationId xmlns:a16="http://schemas.microsoft.com/office/drawing/2014/main" id="{CD43AF4B-D257-4CDD-964D-6E8FE5A636BC}"/>
            </a:ext>
          </a:extLst>
        </xdr:cNvPr>
        <xdr:cNvSpPr txBox="1"/>
      </xdr:nvSpPr>
      <xdr:spPr>
        <a:xfrm>
          <a:off x="1295718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128288</xdr:rowOff>
    </xdr:from>
    <xdr:ext cx="405111" cy="259045"/>
    <xdr:sp macro="" textlink="">
      <xdr:nvSpPr>
        <xdr:cNvPr id="781" name="n_3mainValue【消防施設】&#10;有形固定資産減価償却率">
          <a:extLst>
            <a:ext uri="{FF2B5EF4-FFF2-40B4-BE49-F238E27FC236}">
              <a16:creationId xmlns:a16="http://schemas.microsoft.com/office/drawing/2014/main" id="{E9AFD2CE-E7C1-4227-B7F0-94D55725844F}"/>
            </a:ext>
          </a:extLst>
        </xdr:cNvPr>
        <xdr:cNvSpPr txBox="1"/>
      </xdr:nvSpPr>
      <xdr:spPr>
        <a:xfrm>
          <a:off x="12171054" y="1350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143527</xdr:rowOff>
    </xdr:from>
    <xdr:ext cx="405111" cy="259045"/>
    <xdr:sp macro="" textlink="">
      <xdr:nvSpPr>
        <xdr:cNvPr id="782" name="n_4mainValue【消防施設】&#10;有形固定資産減価償却率">
          <a:extLst>
            <a:ext uri="{FF2B5EF4-FFF2-40B4-BE49-F238E27FC236}">
              <a16:creationId xmlns:a16="http://schemas.microsoft.com/office/drawing/2014/main" id="{F63EA0A0-A353-464D-AA5C-2FD18E00016B}"/>
            </a:ext>
          </a:extLst>
        </xdr:cNvPr>
        <xdr:cNvSpPr txBox="1"/>
      </xdr:nvSpPr>
      <xdr:spPr>
        <a:xfrm>
          <a:off x="113544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25A608B-3DEB-449D-94D4-1A256118A6D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8E5F5B1E-0650-4437-9A92-43EDD055298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837621E5-6BAD-4B77-93C4-FB2F74D99BE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51CC7B2F-78B8-4C2F-BA7E-B1CEEA8FB7C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3BEF4D73-FCE2-4F7A-8063-4CBD23F9E3C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FE107825-94B8-44E4-A586-3A6687409B1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D8B2414B-C16C-4B5B-BB83-49F73CE8BE4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AC21C59D-3832-41EE-8DB1-7E23CC3CEB1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83234CFE-5916-4F90-ACAA-F077E8F221F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457C33AB-EDAA-43E7-8BB2-91DF58A6915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C8430A11-8FBA-4D03-8553-9E4CE78B48CB}"/>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AD2ADC5B-3B61-49B9-A2B7-66B7C8338208}"/>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59DAE29D-8914-475E-B0AF-1DA8CCF08F0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D0AA4AE1-C8CA-4F19-9345-E1C8BFEE89A5}"/>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392FB784-8F76-44D2-BE83-FDB1131214AF}"/>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F79C604F-9CE5-429C-B5C6-448B9A5CBF24}"/>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155A77D6-8262-46EE-9D2D-F062A7A7764D}"/>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9D4A3253-7821-44E2-98DE-5C80717EF25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374DF8ED-DFA3-4706-9DFB-5CD6E73D766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418D22D4-E6BC-49DC-9B5B-4EE50FB817B3}"/>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9BB85923-07A5-47BD-8AED-7762FA70BDC1}"/>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45933F01-C913-4AEB-82EE-2C88001A2768}"/>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A384D4C7-0A86-4382-BB29-FE35212F533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667C2886-9C02-4534-8914-2A3A574942DE}"/>
            </a:ext>
          </a:extLst>
        </xdr:cNvPr>
        <xdr:cNvCxnSpPr/>
      </xdr:nvCxnSpPr>
      <xdr:spPr>
        <a:xfrm flipV="1">
          <a:off x="19947254" y="13375005"/>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ACA10341-AEE7-4696-9D60-D169234B8134}"/>
            </a:ext>
          </a:extLst>
        </xdr:cNvPr>
        <xdr:cNvSpPr txBox="1"/>
      </xdr:nvSpPr>
      <xdr:spPr>
        <a:xfrm>
          <a:off x="1998599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63F1BF72-8356-410C-BFEF-FB58F5284CA8}"/>
            </a:ext>
          </a:extLst>
        </xdr:cNvPr>
        <xdr:cNvCxnSpPr/>
      </xdr:nvCxnSpPr>
      <xdr:spPr>
        <a:xfrm>
          <a:off x="19885660" y="1484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F9BDFDC1-E33B-4739-84DB-64F6EBD7E538}"/>
            </a:ext>
          </a:extLst>
        </xdr:cNvPr>
        <xdr:cNvSpPr txBox="1"/>
      </xdr:nvSpPr>
      <xdr:spPr>
        <a:xfrm>
          <a:off x="1998599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E926CB07-A485-4398-A8AE-002ACF2AE685}"/>
            </a:ext>
          </a:extLst>
        </xdr:cNvPr>
        <xdr:cNvCxnSpPr/>
      </xdr:nvCxnSpPr>
      <xdr:spPr>
        <a:xfrm>
          <a:off x="1988566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811" name="【消防施設】&#10;一人当たり面積平均値テキスト">
          <a:extLst>
            <a:ext uri="{FF2B5EF4-FFF2-40B4-BE49-F238E27FC236}">
              <a16:creationId xmlns:a16="http://schemas.microsoft.com/office/drawing/2014/main" id="{259105C4-EF63-463F-B77D-15D4957AA43A}"/>
            </a:ext>
          </a:extLst>
        </xdr:cNvPr>
        <xdr:cNvSpPr txBox="1"/>
      </xdr:nvSpPr>
      <xdr:spPr>
        <a:xfrm>
          <a:off x="19985990" y="14598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6922C2BD-F327-4553-8C7D-102042A8F0CC}"/>
            </a:ext>
          </a:extLst>
        </xdr:cNvPr>
        <xdr:cNvSpPr/>
      </xdr:nvSpPr>
      <xdr:spPr>
        <a:xfrm>
          <a:off x="19904710" y="14623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666393B1-1BF4-4CE6-BD33-A977CECFA64E}"/>
            </a:ext>
          </a:extLst>
        </xdr:cNvPr>
        <xdr:cNvSpPr/>
      </xdr:nvSpPr>
      <xdr:spPr>
        <a:xfrm>
          <a:off x="19161760" y="14621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F4C2863C-53E3-4124-8E0E-867E3AF47E73}"/>
            </a:ext>
          </a:extLst>
        </xdr:cNvPr>
        <xdr:cNvSpPr/>
      </xdr:nvSpPr>
      <xdr:spPr>
        <a:xfrm>
          <a:off x="18345150" y="146272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1393DD58-C99C-44F3-B3E6-BD96D0FA6E4B}"/>
            </a:ext>
          </a:extLst>
        </xdr:cNvPr>
        <xdr:cNvSpPr/>
      </xdr:nvSpPr>
      <xdr:spPr>
        <a:xfrm>
          <a:off x="17547590" y="14631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816" name="フローチャート: 判断 815">
          <a:extLst>
            <a:ext uri="{FF2B5EF4-FFF2-40B4-BE49-F238E27FC236}">
              <a16:creationId xmlns:a16="http://schemas.microsoft.com/office/drawing/2014/main" id="{B3A0E7F9-2F8B-4D3C-B430-E96F53CF8E64}"/>
            </a:ext>
          </a:extLst>
        </xdr:cNvPr>
        <xdr:cNvSpPr/>
      </xdr:nvSpPr>
      <xdr:spPr>
        <a:xfrm>
          <a:off x="16761460" y="145338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C73FD5C-4717-4E85-A6B7-F581BB9EC7CD}"/>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BC18B32-1E90-4ED8-B87E-F165A7FDE59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5893601-A8E7-4A64-AC84-173B5B79FE2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9AFE591-56B1-4016-B7E8-C0B49235E66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4F22368-FABD-4269-9445-BCB9C7D7C67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40639</xdr:rowOff>
    </xdr:from>
    <xdr:to>
      <xdr:col>116</xdr:col>
      <xdr:colOff>114300</xdr:colOff>
      <xdr:row>85</xdr:row>
      <xdr:rowOff>142239</xdr:rowOff>
    </xdr:to>
    <xdr:sp macro="" textlink="">
      <xdr:nvSpPr>
        <xdr:cNvPr id="822" name="楕円 821">
          <a:extLst>
            <a:ext uri="{FF2B5EF4-FFF2-40B4-BE49-F238E27FC236}">
              <a16:creationId xmlns:a16="http://schemas.microsoft.com/office/drawing/2014/main" id="{0F61648A-E437-4CA9-9444-DC2D74B30878}"/>
            </a:ext>
          </a:extLst>
        </xdr:cNvPr>
        <xdr:cNvSpPr/>
      </xdr:nvSpPr>
      <xdr:spPr>
        <a:xfrm>
          <a:off x="19904710" y="146138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63516</xdr:rowOff>
    </xdr:from>
    <xdr:ext cx="469744" cy="259045"/>
    <xdr:sp macro="" textlink="">
      <xdr:nvSpPr>
        <xdr:cNvPr id="823" name="【消防施設】&#10;一人当たり面積該当値テキスト">
          <a:extLst>
            <a:ext uri="{FF2B5EF4-FFF2-40B4-BE49-F238E27FC236}">
              <a16:creationId xmlns:a16="http://schemas.microsoft.com/office/drawing/2014/main" id="{586F194E-1E8B-4564-B843-FFD103E41075}"/>
            </a:ext>
          </a:extLst>
        </xdr:cNvPr>
        <xdr:cNvSpPr txBox="1"/>
      </xdr:nvSpPr>
      <xdr:spPr>
        <a:xfrm>
          <a:off x="19985990" y="1446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4" name="楕円 823">
          <a:extLst>
            <a:ext uri="{FF2B5EF4-FFF2-40B4-BE49-F238E27FC236}">
              <a16:creationId xmlns:a16="http://schemas.microsoft.com/office/drawing/2014/main" id="{93B7020E-FD0A-4684-AAB1-4A8FA7C949D9}"/>
            </a:ext>
          </a:extLst>
        </xdr:cNvPr>
        <xdr:cNvSpPr/>
      </xdr:nvSpPr>
      <xdr:spPr>
        <a:xfrm>
          <a:off x="19161760" y="1461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91439</xdr:rowOff>
    </xdr:from>
    <xdr:to>
      <xdr:col>116</xdr:col>
      <xdr:colOff>63500</xdr:colOff>
      <xdr:row>85</xdr:row>
      <xdr:rowOff>95250</xdr:rowOff>
    </xdr:to>
    <xdr:cxnSp macro="">
      <xdr:nvCxnSpPr>
        <xdr:cNvPr id="825" name="直線コネクタ 824">
          <a:extLst>
            <a:ext uri="{FF2B5EF4-FFF2-40B4-BE49-F238E27FC236}">
              <a16:creationId xmlns:a16="http://schemas.microsoft.com/office/drawing/2014/main" id="{29F2B016-526C-4D06-B1CD-7376618F07DE}"/>
            </a:ext>
          </a:extLst>
        </xdr:cNvPr>
        <xdr:cNvCxnSpPr/>
      </xdr:nvCxnSpPr>
      <xdr:spPr>
        <a:xfrm flipV="1">
          <a:off x="19204940" y="146684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48261</xdr:rowOff>
    </xdr:from>
    <xdr:to>
      <xdr:col>107</xdr:col>
      <xdr:colOff>101600</xdr:colOff>
      <xdr:row>85</xdr:row>
      <xdr:rowOff>149861</xdr:rowOff>
    </xdr:to>
    <xdr:sp macro="" textlink="">
      <xdr:nvSpPr>
        <xdr:cNvPr id="826" name="楕円 825">
          <a:extLst>
            <a:ext uri="{FF2B5EF4-FFF2-40B4-BE49-F238E27FC236}">
              <a16:creationId xmlns:a16="http://schemas.microsoft.com/office/drawing/2014/main" id="{03C8F3F9-5672-467D-A898-C312666D3DC1}"/>
            </a:ext>
          </a:extLst>
        </xdr:cNvPr>
        <xdr:cNvSpPr/>
      </xdr:nvSpPr>
      <xdr:spPr>
        <a:xfrm>
          <a:off x="18345150" y="146234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99061</xdr:rowOff>
    </xdr:to>
    <xdr:cxnSp macro="">
      <xdr:nvCxnSpPr>
        <xdr:cNvPr id="827" name="直線コネクタ 826">
          <a:extLst>
            <a:ext uri="{FF2B5EF4-FFF2-40B4-BE49-F238E27FC236}">
              <a16:creationId xmlns:a16="http://schemas.microsoft.com/office/drawing/2014/main" id="{B153F575-98E4-4F6F-AF6F-0C28A5A9D3C0}"/>
            </a:ext>
          </a:extLst>
        </xdr:cNvPr>
        <xdr:cNvCxnSpPr/>
      </xdr:nvCxnSpPr>
      <xdr:spPr>
        <a:xfrm flipV="1">
          <a:off x="18399760" y="14664690"/>
          <a:ext cx="80518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111125</xdr:rowOff>
    </xdr:from>
    <xdr:to>
      <xdr:col>102</xdr:col>
      <xdr:colOff>165100</xdr:colOff>
      <xdr:row>86</xdr:row>
      <xdr:rowOff>41275</xdr:rowOff>
    </xdr:to>
    <xdr:sp macro="" textlink="">
      <xdr:nvSpPr>
        <xdr:cNvPr id="828" name="楕円 827">
          <a:extLst>
            <a:ext uri="{FF2B5EF4-FFF2-40B4-BE49-F238E27FC236}">
              <a16:creationId xmlns:a16="http://schemas.microsoft.com/office/drawing/2014/main" id="{7FB6E656-179D-423B-A3EA-3EB8DDD7054F}"/>
            </a:ext>
          </a:extLst>
        </xdr:cNvPr>
        <xdr:cNvSpPr/>
      </xdr:nvSpPr>
      <xdr:spPr>
        <a:xfrm>
          <a:off x="17547590" y="146843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99061</xdr:rowOff>
    </xdr:from>
    <xdr:to>
      <xdr:col>107</xdr:col>
      <xdr:colOff>50800</xdr:colOff>
      <xdr:row>85</xdr:row>
      <xdr:rowOff>161925</xdr:rowOff>
    </xdr:to>
    <xdr:cxnSp macro="">
      <xdr:nvCxnSpPr>
        <xdr:cNvPr id="829" name="直線コネクタ 828">
          <a:extLst>
            <a:ext uri="{FF2B5EF4-FFF2-40B4-BE49-F238E27FC236}">
              <a16:creationId xmlns:a16="http://schemas.microsoft.com/office/drawing/2014/main" id="{A34F0247-3C5B-4941-8168-D775E26B92F4}"/>
            </a:ext>
          </a:extLst>
        </xdr:cNvPr>
        <xdr:cNvCxnSpPr/>
      </xdr:nvCxnSpPr>
      <xdr:spPr>
        <a:xfrm flipV="1">
          <a:off x="17602200" y="14668501"/>
          <a:ext cx="79756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130175</xdr:rowOff>
    </xdr:from>
    <xdr:to>
      <xdr:col>98</xdr:col>
      <xdr:colOff>38100</xdr:colOff>
      <xdr:row>86</xdr:row>
      <xdr:rowOff>60325</xdr:rowOff>
    </xdr:to>
    <xdr:sp macro="" textlink="">
      <xdr:nvSpPr>
        <xdr:cNvPr id="830" name="楕円 829">
          <a:extLst>
            <a:ext uri="{FF2B5EF4-FFF2-40B4-BE49-F238E27FC236}">
              <a16:creationId xmlns:a16="http://schemas.microsoft.com/office/drawing/2014/main" id="{1EF38603-D2EE-4F4C-BA4D-8CD59DE99541}"/>
            </a:ext>
          </a:extLst>
        </xdr:cNvPr>
        <xdr:cNvSpPr/>
      </xdr:nvSpPr>
      <xdr:spPr>
        <a:xfrm>
          <a:off x="16761460" y="147072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161925</xdr:rowOff>
    </xdr:from>
    <xdr:to>
      <xdr:col>102</xdr:col>
      <xdr:colOff>114300</xdr:colOff>
      <xdr:row>86</xdr:row>
      <xdr:rowOff>9525</xdr:rowOff>
    </xdr:to>
    <xdr:cxnSp macro="">
      <xdr:nvCxnSpPr>
        <xdr:cNvPr id="831" name="直線コネクタ 830">
          <a:extLst>
            <a:ext uri="{FF2B5EF4-FFF2-40B4-BE49-F238E27FC236}">
              <a16:creationId xmlns:a16="http://schemas.microsoft.com/office/drawing/2014/main" id="{14766A43-5379-4CDA-BD20-F380AB975939}"/>
            </a:ext>
          </a:extLst>
        </xdr:cNvPr>
        <xdr:cNvCxnSpPr/>
      </xdr:nvCxnSpPr>
      <xdr:spPr>
        <a:xfrm flipV="1">
          <a:off x="16804640" y="1473708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32" name="n_1aveValue【消防施設】&#10;一人当たり面積">
          <a:extLst>
            <a:ext uri="{FF2B5EF4-FFF2-40B4-BE49-F238E27FC236}">
              <a16:creationId xmlns:a16="http://schemas.microsoft.com/office/drawing/2014/main" id="{EDF1E4AB-2105-4153-AD35-EEEA604B92F7}"/>
            </a:ext>
          </a:extLst>
        </xdr:cNvPr>
        <xdr:cNvSpPr txBox="1"/>
      </xdr:nvSpPr>
      <xdr:spPr>
        <a:xfrm>
          <a:off x="18982132" y="1470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33" name="n_2aveValue【消防施設】&#10;一人当たり面積">
          <a:extLst>
            <a:ext uri="{FF2B5EF4-FFF2-40B4-BE49-F238E27FC236}">
              <a16:creationId xmlns:a16="http://schemas.microsoft.com/office/drawing/2014/main" id="{17750550-991C-47AA-843E-D23547D5547C}"/>
            </a:ext>
          </a:extLst>
        </xdr:cNvPr>
        <xdr:cNvSpPr txBox="1"/>
      </xdr:nvSpPr>
      <xdr:spPr>
        <a:xfrm>
          <a:off x="18182032" y="1471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834" name="n_3aveValue【消防施設】&#10;一人当たり面積">
          <a:extLst>
            <a:ext uri="{FF2B5EF4-FFF2-40B4-BE49-F238E27FC236}">
              <a16:creationId xmlns:a16="http://schemas.microsoft.com/office/drawing/2014/main" id="{AAA62BD8-2A33-408B-AE4C-D22DD0AC8E21}"/>
            </a:ext>
          </a:extLst>
        </xdr:cNvPr>
        <xdr:cNvSpPr txBox="1"/>
      </xdr:nvSpPr>
      <xdr:spPr>
        <a:xfrm>
          <a:off x="17384472"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835" name="n_4aveValue【消防施設】&#10;一人当たり面積">
          <a:extLst>
            <a:ext uri="{FF2B5EF4-FFF2-40B4-BE49-F238E27FC236}">
              <a16:creationId xmlns:a16="http://schemas.microsoft.com/office/drawing/2014/main" id="{2088DA4F-3A91-497A-A772-03A74C83416D}"/>
            </a:ext>
          </a:extLst>
        </xdr:cNvPr>
        <xdr:cNvSpPr txBox="1"/>
      </xdr:nvSpPr>
      <xdr:spPr>
        <a:xfrm>
          <a:off x="16588817" y="1431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162577</xdr:rowOff>
    </xdr:from>
    <xdr:ext cx="469744" cy="259045"/>
    <xdr:sp macro="" textlink="">
      <xdr:nvSpPr>
        <xdr:cNvPr id="836" name="n_1mainValue【消防施設】&#10;一人当たり面積">
          <a:extLst>
            <a:ext uri="{FF2B5EF4-FFF2-40B4-BE49-F238E27FC236}">
              <a16:creationId xmlns:a16="http://schemas.microsoft.com/office/drawing/2014/main" id="{004FF8F4-E126-4816-A32F-90B95859D230}"/>
            </a:ext>
          </a:extLst>
        </xdr:cNvPr>
        <xdr:cNvSpPr txBox="1"/>
      </xdr:nvSpPr>
      <xdr:spPr>
        <a:xfrm>
          <a:off x="18982132"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166388</xdr:rowOff>
    </xdr:from>
    <xdr:ext cx="469744" cy="259045"/>
    <xdr:sp macro="" textlink="">
      <xdr:nvSpPr>
        <xdr:cNvPr id="837" name="n_2mainValue【消防施設】&#10;一人当たり面積">
          <a:extLst>
            <a:ext uri="{FF2B5EF4-FFF2-40B4-BE49-F238E27FC236}">
              <a16:creationId xmlns:a16="http://schemas.microsoft.com/office/drawing/2014/main" id="{75E2E022-6D73-45FD-921B-80C650401EF3}"/>
            </a:ext>
          </a:extLst>
        </xdr:cNvPr>
        <xdr:cNvSpPr txBox="1"/>
      </xdr:nvSpPr>
      <xdr:spPr>
        <a:xfrm>
          <a:off x="18182032" y="1440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32402</xdr:rowOff>
    </xdr:from>
    <xdr:ext cx="469744" cy="259045"/>
    <xdr:sp macro="" textlink="">
      <xdr:nvSpPr>
        <xdr:cNvPr id="838" name="n_3mainValue【消防施設】&#10;一人当たり面積">
          <a:extLst>
            <a:ext uri="{FF2B5EF4-FFF2-40B4-BE49-F238E27FC236}">
              <a16:creationId xmlns:a16="http://schemas.microsoft.com/office/drawing/2014/main" id="{3D72DA0C-2F89-44FD-86A0-6CCB509F634E}"/>
            </a:ext>
          </a:extLst>
        </xdr:cNvPr>
        <xdr:cNvSpPr txBox="1"/>
      </xdr:nvSpPr>
      <xdr:spPr>
        <a:xfrm>
          <a:off x="17384472"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51452</xdr:rowOff>
    </xdr:from>
    <xdr:ext cx="469744" cy="259045"/>
    <xdr:sp macro="" textlink="">
      <xdr:nvSpPr>
        <xdr:cNvPr id="839" name="n_4mainValue【消防施設】&#10;一人当たり面積">
          <a:extLst>
            <a:ext uri="{FF2B5EF4-FFF2-40B4-BE49-F238E27FC236}">
              <a16:creationId xmlns:a16="http://schemas.microsoft.com/office/drawing/2014/main" id="{A74DD55C-8AB0-464A-9DCA-7F8672C65661}"/>
            </a:ext>
          </a:extLst>
        </xdr:cNvPr>
        <xdr:cNvSpPr txBox="1"/>
      </xdr:nvSpPr>
      <xdr:spPr>
        <a:xfrm>
          <a:off x="16588817" y="1479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63560700-2521-4C72-A379-6F1F79B43C5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FDDC609B-50AD-4E86-81C4-B825F307627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9959BE7F-EA83-4AD5-B34A-F014BF7BB71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0B65A64D-E146-43B3-BE04-0F5A0D6E55A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D027DFD7-51D0-4DB8-9803-554ACEA85DE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71EE936D-9715-466B-B9BC-EBAE4CBA85EF}"/>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9AF6931F-4F8C-451C-A659-1F0DFC08BD1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967343E6-7B64-42E9-8008-C125116C7D3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1AFFCFEA-4950-45F8-93AE-D07A9D0576A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7EE7B88A-3EFB-4FE4-A076-77E84BF1830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EC45114D-DD54-40F8-967D-5AF9487B2A3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1DCF357D-105F-4A5C-BC4F-BA3A57D8D11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4AAF4931-7A98-4F6C-9367-1ADF2ACA5487}"/>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492DA650-4F5F-4D37-9669-A38ECBE7478B}"/>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2D077A64-2D7F-42AE-8C6D-0900CD2882EB}"/>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83509DA1-DFBD-457A-9DA5-211CF17B44CC}"/>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7291D468-BE01-44D7-96E4-751556A328CF}"/>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47C14B0A-6464-477B-A302-7F52D96E5E84}"/>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7A2528F6-EDA0-4DF6-9B16-C02AB2928F39}"/>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B5DBE54B-1613-413E-B883-11D74E6FAC66}"/>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84CFA80F-F782-4BBB-A19A-3C2CAEBF7514}"/>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4ED10247-E15B-41B0-93A5-F2061D303FF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5348C3A0-A6CE-47F0-95BC-B7425791AFC1}"/>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3FA9168F-32DF-4325-93A0-5CD639D2170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27A04895-9494-4F8A-B901-2A5D575BD11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B15942C0-4AA6-4296-B13C-F243FE49A3A6}"/>
            </a:ext>
          </a:extLst>
        </xdr:cNvPr>
        <xdr:cNvCxnSpPr/>
      </xdr:nvCxnSpPr>
      <xdr:spPr>
        <a:xfrm flipV="1">
          <a:off x="14703424" y="17203783"/>
          <a:ext cx="0" cy="1512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D337CAA8-041E-4C8E-928F-DBD0182A8716}"/>
            </a:ext>
          </a:extLst>
        </xdr:cNvPr>
        <xdr:cNvSpPr txBox="1"/>
      </xdr:nvSpPr>
      <xdr:spPr>
        <a:xfrm>
          <a:off x="1474216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BC2BD0A8-C72D-42DF-962A-C63B2308F5DC}"/>
            </a:ext>
          </a:extLst>
        </xdr:cNvPr>
        <xdr:cNvCxnSpPr/>
      </xdr:nvCxnSpPr>
      <xdr:spPr>
        <a:xfrm>
          <a:off x="14611350" y="18716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E0154B09-C854-489A-AE2D-5616D6A22C0F}"/>
            </a:ext>
          </a:extLst>
        </xdr:cNvPr>
        <xdr:cNvSpPr txBox="1"/>
      </xdr:nvSpPr>
      <xdr:spPr>
        <a:xfrm>
          <a:off x="1474216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07B7AFE6-D38E-41F5-97C3-E1A8CDA6FF1B}"/>
            </a:ext>
          </a:extLst>
        </xdr:cNvPr>
        <xdr:cNvCxnSpPr/>
      </xdr:nvCxnSpPr>
      <xdr:spPr>
        <a:xfrm>
          <a:off x="14611350" y="17203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70" name="【庁舎】&#10;有形固定資産減価償却率平均値テキスト">
          <a:extLst>
            <a:ext uri="{FF2B5EF4-FFF2-40B4-BE49-F238E27FC236}">
              <a16:creationId xmlns:a16="http://schemas.microsoft.com/office/drawing/2014/main" id="{6F982562-46F8-4F39-A74C-D57AEA1996E1}"/>
            </a:ext>
          </a:extLst>
        </xdr:cNvPr>
        <xdr:cNvSpPr txBox="1"/>
      </xdr:nvSpPr>
      <xdr:spPr>
        <a:xfrm>
          <a:off x="14742160" y="176306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B805A6F6-6020-4FB7-94DD-95652F36A228}"/>
            </a:ext>
          </a:extLst>
        </xdr:cNvPr>
        <xdr:cNvSpPr/>
      </xdr:nvSpPr>
      <xdr:spPr>
        <a:xfrm>
          <a:off x="14649450" y="177829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FDA01DCD-8093-4E2F-BFBB-9035DF86D7E2}"/>
            </a:ext>
          </a:extLst>
        </xdr:cNvPr>
        <xdr:cNvSpPr/>
      </xdr:nvSpPr>
      <xdr:spPr>
        <a:xfrm>
          <a:off x="13887450" y="177862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CBCE75EC-AB0C-4515-AA8F-C3552F628A13}"/>
            </a:ext>
          </a:extLst>
        </xdr:cNvPr>
        <xdr:cNvSpPr/>
      </xdr:nvSpPr>
      <xdr:spPr>
        <a:xfrm>
          <a:off x="13089890" y="177644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63F86A4B-58B4-4A33-8B26-F4DF5922E25A}"/>
            </a:ext>
          </a:extLst>
        </xdr:cNvPr>
        <xdr:cNvSpPr/>
      </xdr:nvSpPr>
      <xdr:spPr>
        <a:xfrm>
          <a:off x="12303760" y="1774543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5" name="フローチャート: 判断 874">
          <a:extLst>
            <a:ext uri="{FF2B5EF4-FFF2-40B4-BE49-F238E27FC236}">
              <a16:creationId xmlns:a16="http://schemas.microsoft.com/office/drawing/2014/main" id="{5D84DAED-A6C9-4363-9B94-B174EBD33AB7}"/>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91DB0106-5DB5-4E66-8198-271694E539E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C8C9E96-99CD-4DD9-AD9A-3DE6D45B6E8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8554EF5-79B3-46E9-B326-4F96226F455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8A05F8D-6708-4F81-A2B9-97F70517D34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C5A6AAF-8AE1-47FF-B55F-FFBC5A37010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129902</xdr:rowOff>
    </xdr:from>
    <xdr:to>
      <xdr:col>85</xdr:col>
      <xdr:colOff>177800</xdr:colOff>
      <xdr:row>107</xdr:row>
      <xdr:rowOff>60052</xdr:rowOff>
    </xdr:to>
    <xdr:sp macro="" textlink="">
      <xdr:nvSpPr>
        <xdr:cNvPr id="881" name="楕円 880">
          <a:extLst>
            <a:ext uri="{FF2B5EF4-FFF2-40B4-BE49-F238E27FC236}">
              <a16:creationId xmlns:a16="http://schemas.microsoft.com/office/drawing/2014/main" id="{91D81265-B5A6-47B5-9BCD-3EAB8A2D23D9}"/>
            </a:ext>
          </a:extLst>
        </xdr:cNvPr>
        <xdr:cNvSpPr/>
      </xdr:nvSpPr>
      <xdr:spPr>
        <a:xfrm>
          <a:off x="14649450" y="1830741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108329</xdr:rowOff>
    </xdr:from>
    <xdr:ext cx="405111" cy="259045"/>
    <xdr:sp macro="" textlink="">
      <xdr:nvSpPr>
        <xdr:cNvPr id="882" name="【庁舎】&#10;有形固定資産減価償却率該当値テキスト">
          <a:extLst>
            <a:ext uri="{FF2B5EF4-FFF2-40B4-BE49-F238E27FC236}">
              <a16:creationId xmlns:a16="http://schemas.microsoft.com/office/drawing/2014/main" id="{62F5FCB8-8490-436D-8EB6-0A7A57874D2A}"/>
            </a:ext>
          </a:extLst>
        </xdr:cNvPr>
        <xdr:cNvSpPr txBox="1"/>
      </xdr:nvSpPr>
      <xdr:spPr>
        <a:xfrm>
          <a:off x="14742160" y="1828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113574</xdr:rowOff>
    </xdr:from>
    <xdr:to>
      <xdr:col>81</xdr:col>
      <xdr:colOff>101600</xdr:colOff>
      <xdr:row>107</xdr:row>
      <xdr:rowOff>43724</xdr:rowOff>
    </xdr:to>
    <xdr:sp macro="" textlink="">
      <xdr:nvSpPr>
        <xdr:cNvPr id="883" name="楕円 882">
          <a:extLst>
            <a:ext uri="{FF2B5EF4-FFF2-40B4-BE49-F238E27FC236}">
              <a16:creationId xmlns:a16="http://schemas.microsoft.com/office/drawing/2014/main" id="{842B6EFB-C75C-413E-943E-C1698B1EF105}"/>
            </a:ext>
          </a:extLst>
        </xdr:cNvPr>
        <xdr:cNvSpPr/>
      </xdr:nvSpPr>
      <xdr:spPr>
        <a:xfrm>
          <a:off x="13887450" y="182872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164374</xdr:rowOff>
    </xdr:from>
    <xdr:to>
      <xdr:col>85</xdr:col>
      <xdr:colOff>127000</xdr:colOff>
      <xdr:row>107</xdr:row>
      <xdr:rowOff>9252</xdr:rowOff>
    </xdr:to>
    <xdr:cxnSp macro="">
      <xdr:nvCxnSpPr>
        <xdr:cNvPr id="884" name="直線コネクタ 883">
          <a:extLst>
            <a:ext uri="{FF2B5EF4-FFF2-40B4-BE49-F238E27FC236}">
              <a16:creationId xmlns:a16="http://schemas.microsoft.com/office/drawing/2014/main" id="{93680F44-A0AC-44EB-B825-1DB631C128B0}"/>
            </a:ext>
          </a:extLst>
        </xdr:cNvPr>
        <xdr:cNvCxnSpPr/>
      </xdr:nvCxnSpPr>
      <xdr:spPr>
        <a:xfrm>
          <a:off x="13942060" y="18341884"/>
          <a:ext cx="762000" cy="1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118473</xdr:rowOff>
    </xdr:from>
    <xdr:to>
      <xdr:col>76</xdr:col>
      <xdr:colOff>165100</xdr:colOff>
      <xdr:row>107</xdr:row>
      <xdr:rowOff>48623</xdr:rowOff>
    </xdr:to>
    <xdr:sp macro="" textlink="">
      <xdr:nvSpPr>
        <xdr:cNvPr id="885" name="楕円 884">
          <a:extLst>
            <a:ext uri="{FF2B5EF4-FFF2-40B4-BE49-F238E27FC236}">
              <a16:creationId xmlns:a16="http://schemas.microsoft.com/office/drawing/2014/main" id="{6C40CC0A-41D6-4795-AECA-C776A7355DEC}"/>
            </a:ext>
          </a:extLst>
        </xdr:cNvPr>
        <xdr:cNvSpPr/>
      </xdr:nvSpPr>
      <xdr:spPr>
        <a:xfrm>
          <a:off x="13089890" y="1829407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164374</xdr:rowOff>
    </xdr:from>
    <xdr:to>
      <xdr:col>81</xdr:col>
      <xdr:colOff>50800</xdr:colOff>
      <xdr:row>106</xdr:row>
      <xdr:rowOff>169273</xdr:rowOff>
    </xdr:to>
    <xdr:cxnSp macro="">
      <xdr:nvCxnSpPr>
        <xdr:cNvPr id="886" name="直線コネクタ 885">
          <a:extLst>
            <a:ext uri="{FF2B5EF4-FFF2-40B4-BE49-F238E27FC236}">
              <a16:creationId xmlns:a16="http://schemas.microsoft.com/office/drawing/2014/main" id="{AE11F08A-6EA9-40AB-9E91-71DCAEE1B3E7}"/>
            </a:ext>
          </a:extLst>
        </xdr:cNvPr>
        <xdr:cNvCxnSpPr/>
      </xdr:nvCxnSpPr>
      <xdr:spPr>
        <a:xfrm flipV="1">
          <a:off x="13144500" y="18341884"/>
          <a:ext cx="79756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97245</xdr:rowOff>
    </xdr:from>
    <xdr:to>
      <xdr:col>72</xdr:col>
      <xdr:colOff>38100</xdr:colOff>
      <xdr:row>107</xdr:row>
      <xdr:rowOff>27395</xdr:rowOff>
    </xdr:to>
    <xdr:sp macro="" textlink="">
      <xdr:nvSpPr>
        <xdr:cNvPr id="887" name="楕円 886">
          <a:extLst>
            <a:ext uri="{FF2B5EF4-FFF2-40B4-BE49-F238E27FC236}">
              <a16:creationId xmlns:a16="http://schemas.microsoft.com/office/drawing/2014/main" id="{C190B4A1-D274-456F-8CD5-D61303AE776D}"/>
            </a:ext>
          </a:extLst>
        </xdr:cNvPr>
        <xdr:cNvSpPr/>
      </xdr:nvSpPr>
      <xdr:spPr>
        <a:xfrm>
          <a:off x="12303760" y="182671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148045</xdr:rowOff>
    </xdr:from>
    <xdr:to>
      <xdr:col>76</xdr:col>
      <xdr:colOff>114300</xdr:colOff>
      <xdr:row>106</xdr:row>
      <xdr:rowOff>169273</xdr:rowOff>
    </xdr:to>
    <xdr:cxnSp macro="">
      <xdr:nvCxnSpPr>
        <xdr:cNvPr id="888" name="直線コネクタ 887">
          <a:extLst>
            <a:ext uri="{FF2B5EF4-FFF2-40B4-BE49-F238E27FC236}">
              <a16:creationId xmlns:a16="http://schemas.microsoft.com/office/drawing/2014/main" id="{C6B225D2-1FD9-4EB8-B6EB-35E1F17E62B8}"/>
            </a:ext>
          </a:extLst>
        </xdr:cNvPr>
        <xdr:cNvCxnSpPr/>
      </xdr:nvCxnSpPr>
      <xdr:spPr>
        <a:xfrm>
          <a:off x="12346940" y="18319840"/>
          <a:ext cx="797560" cy="2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77651</xdr:rowOff>
    </xdr:from>
    <xdr:to>
      <xdr:col>67</xdr:col>
      <xdr:colOff>101600</xdr:colOff>
      <xdr:row>107</xdr:row>
      <xdr:rowOff>7801</xdr:rowOff>
    </xdr:to>
    <xdr:sp macro="" textlink="">
      <xdr:nvSpPr>
        <xdr:cNvPr id="889" name="楕円 888">
          <a:extLst>
            <a:ext uri="{FF2B5EF4-FFF2-40B4-BE49-F238E27FC236}">
              <a16:creationId xmlns:a16="http://schemas.microsoft.com/office/drawing/2014/main" id="{F876EE0B-A78A-44A8-BBD8-8070DAD9BB1C}"/>
            </a:ext>
          </a:extLst>
        </xdr:cNvPr>
        <xdr:cNvSpPr/>
      </xdr:nvSpPr>
      <xdr:spPr>
        <a:xfrm>
          <a:off x="11487150" y="182513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128451</xdr:rowOff>
    </xdr:from>
    <xdr:to>
      <xdr:col>71</xdr:col>
      <xdr:colOff>177800</xdr:colOff>
      <xdr:row>106</xdr:row>
      <xdr:rowOff>148045</xdr:rowOff>
    </xdr:to>
    <xdr:cxnSp macro="">
      <xdr:nvCxnSpPr>
        <xdr:cNvPr id="890" name="直線コネクタ 889">
          <a:extLst>
            <a:ext uri="{FF2B5EF4-FFF2-40B4-BE49-F238E27FC236}">
              <a16:creationId xmlns:a16="http://schemas.microsoft.com/office/drawing/2014/main" id="{9BDE6EF1-5093-4530-B18D-4F5A2C8711F0}"/>
            </a:ext>
          </a:extLst>
        </xdr:cNvPr>
        <xdr:cNvCxnSpPr/>
      </xdr:nvCxnSpPr>
      <xdr:spPr>
        <a:xfrm>
          <a:off x="11541760" y="18305961"/>
          <a:ext cx="805180" cy="1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891" name="n_1aveValue【庁舎】&#10;有形固定資産減価償却率">
          <a:extLst>
            <a:ext uri="{FF2B5EF4-FFF2-40B4-BE49-F238E27FC236}">
              <a16:creationId xmlns:a16="http://schemas.microsoft.com/office/drawing/2014/main" id="{1A8137AA-6F8B-4BCB-8B04-4B5C60CBDE82}"/>
            </a:ext>
          </a:extLst>
        </xdr:cNvPr>
        <xdr:cNvSpPr txBox="1"/>
      </xdr:nvSpPr>
      <xdr:spPr>
        <a:xfrm>
          <a:off x="13738234" y="1755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892" name="n_2aveValue【庁舎】&#10;有形固定資産減価償却率">
          <a:extLst>
            <a:ext uri="{FF2B5EF4-FFF2-40B4-BE49-F238E27FC236}">
              <a16:creationId xmlns:a16="http://schemas.microsoft.com/office/drawing/2014/main" id="{14CFCD67-3AE2-4119-AD1B-18D3CC5F3577}"/>
            </a:ext>
          </a:extLst>
        </xdr:cNvPr>
        <xdr:cNvSpPr txBox="1"/>
      </xdr:nvSpPr>
      <xdr:spPr>
        <a:xfrm>
          <a:off x="12957184" y="17545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893" name="n_3aveValue【庁舎】&#10;有形固定資産減価償却率">
          <a:extLst>
            <a:ext uri="{FF2B5EF4-FFF2-40B4-BE49-F238E27FC236}">
              <a16:creationId xmlns:a16="http://schemas.microsoft.com/office/drawing/2014/main" id="{93D50ADF-37EA-41C1-9880-3E60F8127AA1}"/>
            </a:ext>
          </a:extLst>
        </xdr:cNvPr>
        <xdr:cNvSpPr txBox="1"/>
      </xdr:nvSpPr>
      <xdr:spPr>
        <a:xfrm>
          <a:off x="12171054" y="1751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4" name="n_4aveValue【庁舎】&#10;有形固定資産減価償却率">
          <a:extLst>
            <a:ext uri="{FF2B5EF4-FFF2-40B4-BE49-F238E27FC236}">
              <a16:creationId xmlns:a16="http://schemas.microsoft.com/office/drawing/2014/main" id="{7C564564-3252-4551-B75B-BBE64401D941}"/>
            </a:ext>
          </a:extLst>
        </xdr:cNvPr>
        <xdr:cNvSpPr txBox="1"/>
      </xdr:nvSpPr>
      <xdr:spPr>
        <a:xfrm>
          <a:off x="11354444" y="1764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34851</xdr:rowOff>
    </xdr:from>
    <xdr:ext cx="405111" cy="259045"/>
    <xdr:sp macro="" textlink="">
      <xdr:nvSpPr>
        <xdr:cNvPr id="895" name="n_1mainValue【庁舎】&#10;有形固定資産減価償却率">
          <a:extLst>
            <a:ext uri="{FF2B5EF4-FFF2-40B4-BE49-F238E27FC236}">
              <a16:creationId xmlns:a16="http://schemas.microsoft.com/office/drawing/2014/main" id="{AF3D1227-1F4D-4D25-AF1C-141531F64B08}"/>
            </a:ext>
          </a:extLst>
        </xdr:cNvPr>
        <xdr:cNvSpPr txBox="1"/>
      </xdr:nvSpPr>
      <xdr:spPr>
        <a:xfrm>
          <a:off x="13738234" y="1838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39750</xdr:rowOff>
    </xdr:from>
    <xdr:ext cx="405111" cy="259045"/>
    <xdr:sp macro="" textlink="">
      <xdr:nvSpPr>
        <xdr:cNvPr id="896" name="n_2mainValue【庁舎】&#10;有形固定資産減価償却率">
          <a:extLst>
            <a:ext uri="{FF2B5EF4-FFF2-40B4-BE49-F238E27FC236}">
              <a16:creationId xmlns:a16="http://schemas.microsoft.com/office/drawing/2014/main" id="{B71991A3-EF4A-49CF-AC3C-3E02A4A358B7}"/>
            </a:ext>
          </a:extLst>
        </xdr:cNvPr>
        <xdr:cNvSpPr txBox="1"/>
      </xdr:nvSpPr>
      <xdr:spPr>
        <a:xfrm>
          <a:off x="12957184"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18522</xdr:rowOff>
    </xdr:from>
    <xdr:ext cx="405111" cy="259045"/>
    <xdr:sp macro="" textlink="">
      <xdr:nvSpPr>
        <xdr:cNvPr id="897" name="n_3mainValue【庁舎】&#10;有形固定資産減価償却率">
          <a:extLst>
            <a:ext uri="{FF2B5EF4-FFF2-40B4-BE49-F238E27FC236}">
              <a16:creationId xmlns:a16="http://schemas.microsoft.com/office/drawing/2014/main" id="{EC4AB93B-A445-43E0-85CC-A3B7409A625B}"/>
            </a:ext>
          </a:extLst>
        </xdr:cNvPr>
        <xdr:cNvSpPr txBox="1"/>
      </xdr:nvSpPr>
      <xdr:spPr>
        <a:xfrm>
          <a:off x="12171054" y="1836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170378</xdr:rowOff>
    </xdr:from>
    <xdr:ext cx="405111" cy="259045"/>
    <xdr:sp macro="" textlink="">
      <xdr:nvSpPr>
        <xdr:cNvPr id="898" name="n_4mainValue【庁舎】&#10;有形固定資産減価償却率">
          <a:extLst>
            <a:ext uri="{FF2B5EF4-FFF2-40B4-BE49-F238E27FC236}">
              <a16:creationId xmlns:a16="http://schemas.microsoft.com/office/drawing/2014/main" id="{E98DC965-B19C-4F7D-B28C-0E782BD44BA6}"/>
            </a:ext>
          </a:extLst>
        </xdr:cNvPr>
        <xdr:cNvSpPr txBox="1"/>
      </xdr:nvSpPr>
      <xdr:spPr>
        <a:xfrm>
          <a:off x="11354444" y="1834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35F21B06-14CF-43ED-BE92-49767895FE0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A036CC9B-13BD-4470-BF49-62A7E59011B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233E7646-9E7C-4292-8B79-DB0A658D26C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B141B933-0F6A-49AF-A117-1B0DAA6A16E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BDB23E3B-7D1E-4C2F-B6BC-50127758F9F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93E2A4FF-2C54-4198-BA72-825BB5E8472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4EA658E4-1A33-4C4A-AB38-4BF01BCFC9A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AB12897A-0EF2-4FAF-831C-2F80F4DFCC5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1F7CD657-C9DA-4AAE-9478-3582F66B365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44DF67A1-A914-465B-8C23-12DE2A75BB0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00FA1C8F-32A0-4E53-BA21-1C67C9E54304}"/>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787F00A1-8932-47D9-A915-1711846D9146}"/>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5B1358EE-05B7-48A1-853F-A0FB369A1DE0}"/>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9CA946DD-59D4-41F7-A833-695D82048047}"/>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7E1FE5C2-8698-42E4-B69F-4C17A1731F94}"/>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20FF5C69-B4D0-4E7E-BD85-C5486D207A23}"/>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32F07263-87A3-4E88-9826-837D52520224}"/>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DE23718E-87FD-40CA-93CB-61487C168C0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10E99A46-F1CB-46B8-982E-42285715C861}"/>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705ECD97-2501-4E3D-A869-CE2E18E0BD64}"/>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30382E32-B91A-418A-8032-3DFCFC2C64B2}"/>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5ED1AA32-A6D1-4096-89FC-7A01EF6657C0}"/>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BB6FF863-8222-41A6-803D-E52944FCBEC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D530C456-112D-4A24-95FB-0480B8056AA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A0FB8E47-86B7-424E-83D2-0736F113102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053ACB3C-B889-4E81-9017-F67395B659A3}"/>
            </a:ext>
          </a:extLst>
        </xdr:cNvPr>
        <xdr:cNvCxnSpPr/>
      </xdr:nvCxnSpPr>
      <xdr:spPr>
        <a:xfrm flipV="1">
          <a:off x="19947254" y="17247053"/>
          <a:ext cx="0" cy="1342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91D1F8E1-DF8C-4D08-8346-98BF66E683B3}"/>
            </a:ext>
          </a:extLst>
        </xdr:cNvPr>
        <xdr:cNvSpPr txBox="1"/>
      </xdr:nvSpPr>
      <xdr:spPr>
        <a:xfrm>
          <a:off x="1998599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2B13AACC-D66C-4024-AE1A-B2EF11BC3421}"/>
            </a:ext>
          </a:extLst>
        </xdr:cNvPr>
        <xdr:cNvCxnSpPr/>
      </xdr:nvCxnSpPr>
      <xdr:spPr>
        <a:xfrm>
          <a:off x="19885660" y="18589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A1CC1742-8EC1-4840-8035-1DF8001AA453}"/>
            </a:ext>
          </a:extLst>
        </xdr:cNvPr>
        <xdr:cNvSpPr txBox="1"/>
      </xdr:nvSpPr>
      <xdr:spPr>
        <a:xfrm>
          <a:off x="19985990" y="1702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E4525F34-3202-4CEE-8154-E3BA961965D2}"/>
            </a:ext>
          </a:extLst>
        </xdr:cNvPr>
        <xdr:cNvCxnSpPr/>
      </xdr:nvCxnSpPr>
      <xdr:spPr>
        <a:xfrm>
          <a:off x="19885660" y="172470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929" name="【庁舎】&#10;一人当たり面積平均値テキスト">
          <a:extLst>
            <a:ext uri="{FF2B5EF4-FFF2-40B4-BE49-F238E27FC236}">
              <a16:creationId xmlns:a16="http://schemas.microsoft.com/office/drawing/2014/main" id="{00E2B2BB-F4BD-403E-A64A-076CE345B3F9}"/>
            </a:ext>
          </a:extLst>
        </xdr:cNvPr>
        <xdr:cNvSpPr txBox="1"/>
      </xdr:nvSpPr>
      <xdr:spPr>
        <a:xfrm>
          <a:off x="19985990" y="18014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30515490-02A3-4640-840D-B3838E8C014B}"/>
            </a:ext>
          </a:extLst>
        </xdr:cNvPr>
        <xdr:cNvSpPr/>
      </xdr:nvSpPr>
      <xdr:spPr>
        <a:xfrm>
          <a:off x="19904710" y="181634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76A30233-9DAE-4471-8221-F7C7592B0D00}"/>
            </a:ext>
          </a:extLst>
        </xdr:cNvPr>
        <xdr:cNvSpPr/>
      </xdr:nvSpPr>
      <xdr:spPr>
        <a:xfrm>
          <a:off x="19161760" y="181762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22569850-42F5-4511-9BE9-CA5415B3F408}"/>
            </a:ext>
          </a:extLst>
        </xdr:cNvPr>
        <xdr:cNvSpPr/>
      </xdr:nvSpPr>
      <xdr:spPr>
        <a:xfrm>
          <a:off x="18345150" y="181898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29C80C28-1D0B-4A0D-9180-1E8DD2371C29}"/>
            </a:ext>
          </a:extLst>
        </xdr:cNvPr>
        <xdr:cNvSpPr/>
      </xdr:nvSpPr>
      <xdr:spPr>
        <a:xfrm>
          <a:off x="17547590" y="1820046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934" name="フローチャート: 判断 933">
          <a:extLst>
            <a:ext uri="{FF2B5EF4-FFF2-40B4-BE49-F238E27FC236}">
              <a16:creationId xmlns:a16="http://schemas.microsoft.com/office/drawing/2014/main" id="{F865881B-058C-4FA0-A59A-5DEAA5F9A30E}"/>
            </a:ext>
          </a:extLst>
        </xdr:cNvPr>
        <xdr:cNvSpPr/>
      </xdr:nvSpPr>
      <xdr:spPr>
        <a:xfrm>
          <a:off x="16761460" y="1806983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7A8648A8-9D12-407B-A1E7-07F7C2BC20A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6A173A91-83A1-4829-88B8-AD683640504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7FD89AE-0D94-4EBD-BB2D-7E9166FBEAB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18D77C8-A693-4B05-B985-754E5750984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5D86695B-148F-4E01-B3A7-F099E3F73F4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77651</xdr:rowOff>
    </xdr:from>
    <xdr:to>
      <xdr:col>116</xdr:col>
      <xdr:colOff>114300</xdr:colOff>
      <xdr:row>107</xdr:row>
      <xdr:rowOff>7801</xdr:rowOff>
    </xdr:to>
    <xdr:sp macro="" textlink="">
      <xdr:nvSpPr>
        <xdr:cNvPr id="940" name="楕円 939">
          <a:extLst>
            <a:ext uri="{FF2B5EF4-FFF2-40B4-BE49-F238E27FC236}">
              <a16:creationId xmlns:a16="http://schemas.microsoft.com/office/drawing/2014/main" id="{0E894A69-DAF6-4875-81DA-F1D1E01D17D3}"/>
            </a:ext>
          </a:extLst>
        </xdr:cNvPr>
        <xdr:cNvSpPr/>
      </xdr:nvSpPr>
      <xdr:spPr>
        <a:xfrm>
          <a:off x="19904710" y="182513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56078</xdr:rowOff>
    </xdr:from>
    <xdr:ext cx="469744" cy="259045"/>
    <xdr:sp macro="" textlink="">
      <xdr:nvSpPr>
        <xdr:cNvPr id="941" name="【庁舎】&#10;一人当たり面積該当値テキスト">
          <a:extLst>
            <a:ext uri="{FF2B5EF4-FFF2-40B4-BE49-F238E27FC236}">
              <a16:creationId xmlns:a16="http://schemas.microsoft.com/office/drawing/2014/main" id="{5BC80BB7-E266-4044-A42D-29F39544E6EF}"/>
            </a:ext>
          </a:extLst>
        </xdr:cNvPr>
        <xdr:cNvSpPr txBox="1"/>
      </xdr:nvSpPr>
      <xdr:spPr>
        <a:xfrm>
          <a:off x="19985990" y="1823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10705</xdr:rowOff>
    </xdr:from>
    <xdr:to>
      <xdr:col>112</xdr:col>
      <xdr:colOff>38100</xdr:colOff>
      <xdr:row>106</xdr:row>
      <xdr:rowOff>112305</xdr:rowOff>
    </xdr:to>
    <xdr:sp macro="" textlink="">
      <xdr:nvSpPr>
        <xdr:cNvPr id="942" name="楕円 941">
          <a:extLst>
            <a:ext uri="{FF2B5EF4-FFF2-40B4-BE49-F238E27FC236}">
              <a16:creationId xmlns:a16="http://schemas.microsoft.com/office/drawing/2014/main" id="{12FDB158-DBAE-4D8B-AC3C-2A227D5BF69E}"/>
            </a:ext>
          </a:extLst>
        </xdr:cNvPr>
        <xdr:cNvSpPr/>
      </xdr:nvSpPr>
      <xdr:spPr>
        <a:xfrm>
          <a:off x="19161760" y="1818631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61505</xdr:rowOff>
    </xdr:from>
    <xdr:to>
      <xdr:col>116</xdr:col>
      <xdr:colOff>63500</xdr:colOff>
      <xdr:row>106</xdr:row>
      <xdr:rowOff>128451</xdr:rowOff>
    </xdr:to>
    <xdr:cxnSp macro="">
      <xdr:nvCxnSpPr>
        <xdr:cNvPr id="943" name="直線コネクタ 942">
          <a:extLst>
            <a:ext uri="{FF2B5EF4-FFF2-40B4-BE49-F238E27FC236}">
              <a16:creationId xmlns:a16="http://schemas.microsoft.com/office/drawing/2014/main" id="{CC856173-1934-4C48-9919-510BB2BE5E37}"/>
            </a:ext>
          </a:extLst>
        </xdr:cNvPr>
        <xdr:cNvCxnSpPr/>
      </xdr:nvCxnSpPr>
      <xdr:spPr>
        <a:xfrm>
          <a:off x="19204940" y="18231395"/>
          <a:ext cx="742950" cy="7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17236</xdr:rowOff>
    </xdr:from>
    <xdr:to>
      <xdr:col>107</xdr:col>
      <xdr:colOff>101600</xdr:colOff>
      <xdr:row>106</xdr:row>
      <xdr:rowOff>118836</xdr:rowOff>
    </xdr:to>
    <xdr:sp macro="" textlink="">
      <xdr:nvSpPr>
        <xdr:cNvPr id="944" name="楕円 943">
          <a:extLst>
            <a:ext uri="{FF2B5EF4-FFF2-40B4-BE49-F238E27FC236}">
              <a16:creationId xmlns:a16="http://schemas.microsoft.com/office/drawing/2014/main" id="{31B00340-CB73-41B9-A2B8-A3FCE2D25CD6}"/>
            </a:ext>
          </a:extLst>
        </xdr:cNvPr>
        <xdr:cNvSpPr/>
      </xdr:nvSpPr>
      <xdr:spPr>
        <a:xfrm>
          <a:off x="18345150" y="1819474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61505</xdr:rowOff>
    </xdr:from>
    <xdr:to>
      <xdr:col>111</xdr:col>
      <xdr:colOff>177800</xdr:colOff>
      <xdr:row>106</xdr:row>
      <xdr:rowOff>68036</xdr:rowOff>
    </xdr:to>
    <xdr:cxnSp macro="">
      <xdr:nvCxnSpPr>
        <xdr:cNvPr id="945" name="直線コネクタ 944">
          <a:extLst>
            <a:ext uri="{FF2B5EF4-FFF2-40B4-BE49-F238E27FC236}">
              <a16:creationId xmlns:a16="http://schemas.microsoft.com/office/drawing/2014/main" id="{3A637FD4-CAF0-4E13-9E76-5CD1F5D3257B}"/>
            </a:ext>
          </a:extLst>
        </xdr:cNvPr>
        <xdr:cNvCxnSpPr/>
      </xdr:nvCxnSpPr>
      <xdr:spPr>
        <a:xfrm flipV="1">
          <a:off x="18399760" y="18231395"/>
          <a:ext cx="80518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22134</xdr:rowOff>
    </xdr:from>
    <xdr:to>
      <xdr:col>102</xdr:col>
      <xdr:colOff>165100</xdr:colOff>
      <xdr:row>106</xdr:row>
      <xdr:rowOff>123734</xdr:rowOff>
    </xdr:to>
    <xdr:sp macro="" textlink="">
      <xdr:nvSpPr>
        <xdr:cNvPr id="946" name="楕円 945">
          <a:extLst>
            <a:ext uri="{FF2B5EF4-FFF2-40B4-BE49-F238E27FC236}">
              <a16:creationId xmlns:a16="http://schemas.microsoft.com/office/drawing/2014/main" id="{3F2CDF05-D5BC-4FDB-AF1B-B05A76BE79AE}"/>
            </a:ext>
          </a:extLst>
        </xdr:cNvPr>
        <xdr:cNvSpPr/>
      </xdr:nvSpPr>
      <xdr:spPr>
        <a:xfrm>
          <a:off x="17547590" y="181920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68036</xdr:rowOff>
    </xdr:from>
    <xdr:to>
      <xdr:col>107</xdr:col>
      <xdr:colOff>50800</xdr:colOff>
      <xdr:row>106</xdr:row>
      <xdr:rowOff>72934</xdr:rowOff>
    </xdr:to>
    <xdr:cxnSp macro="">
      <xdr:nvCxnSpPr>
        <xdr:cNvPr id="947" name="直線コネクタ 946">
          <a:extLst>
            <a:ext uri="{FF2B5EF4-FFF2-40B4-BE49-F238E27FC236}">
              <a16:creationId xmlns:a16="http://schemas.microsoft.com/office/drawing/2014/main" id="{C239DF87-5FE1-46F3-8D4D-228ECEA74702}"/>
            </a:ext>
          </a:extLst>
        </xdr:cNvPr>
        <xdr:cNvCxnSpPr/>
      </xdr:nvCxnSpPr>
      <xdr:spPr>
        <a:xfrm flipV="1">
          <a:off x="17602200" y="18239831"/>
          <a:ext cx="797560" cy="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28666</xdr:rowOff>
    </xdr:from>
    <xdr:to>
      <xdr:col>98</xdr:col>
      <xdr:colOff>38100</xdr:colOff>
      <xdr:row>106</xdr:row>
      <xdr:rowOff>130266</xdr:rowOff>
    </xdr:to>
    <xdr:sp macro="" textlink="">
      <xdr:nvSpPr>
        <xdr:cNvPr id="948" name="楕円 947">
          <a:extLst>
            <a:ext uri="{FF2B5EF4-FFF2-40B4-BE49-F238E27FC236}">
              <a16:creationId xmlns:a16="http://schemas.microsoft.com/office/drawing/2014/main" id="{E9D0E1DC-391E-4AE1-80B6-3001CF6B6532}"/>
            </a:ext>
          </a:extLst>
        </xdr:cNvPr>
        <xdr:cNvSpPr/>
      </xdr:nvSpPr>
      <xdr:spPr>
        <a:xfrm>
          <a:off x="16761460" y="1820046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72934</xdr:rowOff>
    </xdr:from>
    <xdr:to>
      <xdr:col>102</xdr:col>
      <xdr:colOff>114300</xdr:colOff>
      <xdr:row>106</xdr:row>
      <xdr:rowOff>79466</xdr:rowOff>
    </xdr:to>
    <xdr:cxnSp macro="">
      <xdr:nvCxnSpPr>
        <xdr:cNvPr id="949" name="直線コネクタ 948">
          <a:extLst>
            <a:ext uri="{FF2B5EF4-FFF2-40B4-BE49-F238E27FC236}">
              <a16:creationId xmlns:a16="http://schemas.microsoft.com/office/drawing/2014/main" id="{5BDADBA6-1283-4830-9982-24EC022A8445}"/>
            </a:ext>
          </a:extLst>
        </xdr:cNvPr>
        <xdr:cNvCxnSpPr/>
      </xdr:nvCxnSpPr>
      <xdr:spPr>
        <a:xfrm flipV="1">
          <a:off x="16804640" y="18246634"/>
          <a:ext cx="79756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950" name="n_1aveValue【庁舎】&#10;一人当たり面積">
          <a:extLst>
            <a:ext uri="{FF2B5EF4-FFF2-40B4-BE49-F238E27FC236}">
              <a16:creationId xmlns:a16="http://schemas.microsoft.com/office/drawing/2014/main" id="{911D98A2-0EE5-460C-869D-56469BAB04DB}"/>
            </a:ext>
          </a:extLst>
        </xdr:cNvPr>
        <xdr:cNvSpPr txBox="1"/>
      </xdr:nvSpPr>
      <xdr:spPr>
        <a:xfrm>
          <a:off x="18982132" y="179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951" name="n_2aveValue【庁舎】&#10;一人当たり面積">
          <a:extLst>
            <a:ext uri="{FF2B5EF4-FFF2-40B4-BE49-F238E27FC236}">
              <a16:creationId xmlns:a16="http://schemas.microsoft.com/office/drawing/2014/main" id="{0F171365-9465-4B22-A473-DE734F89B439}"/>
            </a:ext>
          </a:extLst>
        </xdr:cNvPr>
        <xdr:cNvSpPr txBox="1"/>
      </xdr:nvSpPr>
      <xdr:spPr>
        <a:xfrm>
          <a:off x="18182032" y="1796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2" name="n_3aveValue【庁舎】&#10;一人当たり面積">
          <a:extLst>
            <a:ext uri="{FF2B5EF4-FFF2-40B4-BE49-F238E27FC236}">
              <a16:creationId xmlns:a16="http://schemas.microsoft.com/office/drawing/2014/main" id="{9CF8815F-BE83-4DEF-B8AF-637D1F50FE04}"/>
            </a:ext>
          </a:extLst>
        </xdr:cNvPr>
        <xdr:cNvSpPr txBox="1"/>
      </xdr:nvSpPr>
      <xdr:spPr>
        <a:xfrm>
          <a:off x="17384472" y="1829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16164</xdr:rowOff>
    </xdr:from>
    <xdr:ext cx="469744" cy="259045"/>
    <xdr:sp macro="" textlink="">
      <xdr:nvSpPr>
        <xdr:cNvPr id="953" name="n_4aveValue【庁舎】&#10;一人当たり面積">
          <a:extLst>
            <a:ext uri="{FF2B5EF4-FFF2-40B4-BE49-F238E27FC236}">
              <a16:creationId xmlns:a16="http://schemas.microsoft.com/office/drawing/2014/main" id="{030D396F-CEB5-4A10-B902-4BDF66A9A945}"/>
            </a:ext>
          </a:extLst>
        </xdr:cNvPr>
        <xdr:cNvSpPr txBox="1"/>
      </xdr:nvSpPr>
      <xdr:spPr>
        <a:xfrm>
          <a:off x="16588817" y="1785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103432</xdr:rowOff>
    </xdr:from>
    <xdr:ext cx="469744" cy="259045"/>
    <xdr:sp macro="" textlink="">
      <xdr:nvSpPr>
        <xdr:cNvPr id="954" name="n_1mainValue【庁舎】&#10;一人当たり面積">
          <a:extLst>
            <a:ext uri="{FF2B5EF4-FFF2-40B4-BE49-F238E27FC236}">
              <a16:creationId xmlns:a16="http://schemas.microsoft.com/office/drawing/2014/main" id="{2AC67944-57A7-4373-9544-CDFF757F5355}"/>
            </a:ext>
          </a:extLst>
        </xdr:cNvPr>
        <xdr:cNvSpPr txBox="1"/>
      </xdr:nvSpPr>
      <xdr:spPr>
        <a:xfrm>
          <a:off x="18982132" y="182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109963</xdr:rowOff>
    </xdr:from>
    <xdr:ext cx="469744" cy="259045"/>
    <xdr:sp macro="" textlink="">
      <xdr:nvSpPr>
        <xdr:cNvPr id="955" name="n_2mainValue【庁舎】&#10;一人当たり面積">
          <a:extLst>
            <a:ext uri="{FF2B5EF4-FFF2-40B4-BE49-F238E27FC236}">
              <a16:creationId xmlns:a16="http://schemas.microsoft.com/office/drawing/2014/main" id="{2985272F-D815-4EA9-B619-440D0E9151E5}"/>
            </a:ext>
          </a:extLst>
        </xdr:cNvPr>
        <xdr:cNvSpPr txBox="1"/>
      </xdr:nvSpPr>
      <xdr:spPr>
        <a:xfrm>
          <a:off x="18182032" y="1828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140261</xdr:rowOff>
    </xdr:from>
    <xdr:ext cx="469744" cy="259045"/>
    <xdr:sp macro="" textlink="">
      <xdr:nvSpPr>
        <xdr:cNvPr id="956" name="n_3mainValue【庁舎】&#10;一人当たり面積">
          <a:extLst>
            <a:ext uri="{FF2B5EF4-FFF2-40B4-BE49-F238E27FC236}">
              <a16:creationId xmlns:a16="http://schemas.microsoft.com/office/drawing/2014/main" id="{D6F0ABD2-986D-4AF8-ABAA-7DDCC94749A5}"/>
            </a:ext>
          </a:extLst>
        </xdr:cNvPr>
        <xdr:cNvSpPr txBox="1"/>
      </xdr:nvSpPr>
      <xdr:spPr>
        <a:xfrm>
          <a:off x="17384472" y="1796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121393</xdr:rowOff>
    </xdr:from>
    <xdr:ext cx="469744" cy="259045"/>
    <xdr:sp macro="" textlink="">
      <xdr:nvSpPr>
        <xdr:cNvPr id="957" name="n_4mainValue【庁舎】&#10;一人当たり面積">
          <a:extLst>
            <a:ext uri="{FF2B5EF4-FFF2-40B4-BE49-F238E27FC236}">
              <a16:creationId xmlns:a16="http://schemas.microsoft.com/office/drawing/2014/main" id="{FD8AE74C-C87D-4B6E-972A-92A3BA06DEFB}"/>
            </a:ext>
          </a:extLst>
        </xdr:cNvPr>
        <xdr:cNvSpPr txBox="1"/>
      </xdr:nvSpPr>
      <xdr:spPr>
        <a:xfrm>
          <a:off x="16588817" y="1829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31737139-3C72-4D19-BBE0-4606A3106C4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24230571-C053-46D4-A615-3B6779056D1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5F138C16-3F80-4C7D-8217-0A703958E10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類似団体と比較して特に有形固定資産減価償却率が高くなっている施設は、図書館、福祉施設、庁舎となっている。各施設ともに老朽化してきている為、今後は令和</a:t>
          </a:r>
          <a:r>
            <a:rPr kumimoji="1" lang="en-US" altLang="ja-JP" sz="1100" baseline="0">
              <a:solidFill>
                <a:schemeClr val="dk1"/>
              </a:solidFill>
              <a:effectLst/>
              <a:latin typeface="+mn-lt"/>
              <a:ea typeface="+mn-ea"/>
              <a:cs typeface="+mn-cs"/>
            </a:rPr>
            <a:t>5</a:t>
          </a:r>
          <a:r>
            <a:rPr kumimoji="1" lang="ja-JP" altLang="ja-JP" sz="1100" baseline="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に策定した「公共施設等総合管理計画」</a:t>
          </a:r>
          <a:r>
            <a:rPr kumimoji="1" lang="ja-JP" altLang="ja-JP" sz="1100" baseline="0">
              <a:solidFill>
                <a:schemeClr val="dk1"/>
              </a:solidFill>
              <a:effectLst/>
              <a:latin typeface="+mn-lt"/>
              <a:ea typeface="+mn-ea"/>
              <a:cs typeface="+mn-cs"/>
            </a:rPr>
            <a:t>及び令和</a:t>
          </a:r>
          <a:r>
            <a:rPr kumimoji="1" lang="en-US" altLang="ja-JP" sz="1100" baseline="0">
              <a:solidFill>
                <a:schemeClr val="dk1"/>
              </a:solidFill>
              <a:effectLst/>
              <a:latin typeface="+mn-lt"/>
              <a:ea typeface="+mn-ea"/>
              <a:cs typeface="+mn-cs"/>
            </a:rPr>
            <a:t>2</a:t>
          </a:r>
          <a:r>
            <a:rPr kumimoji="1" lang="ja-JP" altLang="ja-JP" sz="1100" baseline="0">
              <a:solidFill>
                <a:schemeClr val="dk1"/>
              </a:solidFill>
              <a:effectLst/>
              <a:latin typeface="+mn-lt"/>
              <a:ea typeface="+mn-ea"/>
              <a:cs typeface="+mn-cs"/>
            </a:rPr>
            <a:t>年度策定の「公共施設等個別施設計画」に基づき、改修等の長寿命化対策及び施設の集約化・複合化等の検討が必要となる。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0" zoomScaleNormal="50" workbookViewId="0"/>
  </sheetViews>
  <sheetFormatPr defaultColWidth="0" defaultRowHeight="10.5" zeroHeight="1" x14ac:dyDescent="0.25"/>
  <cols>
    <col min="1" max="11" width="2.1328125" style="162" customWidth="1"/>
    <col min="12" max="12" width="2.19921875" style="162" customWidth="1"/>
    <col min="13" max="17" width="2.33203125" style="162" customWidth="1"/>
    <col min="18" max="119" width="2.1328125" style="162" customWidth="1"/>
    <col min="120" max="16384" width="0" style="162" hidden="1"/>
  </cols>
  <sheetData>
    <row r="1" spans="1:119" ht="33" customHeight="1" x14ac:dyDescent="0.2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3.25" thickBot="1" x14ac:dyDescent="0.3">
      <c r="B2" s="164" t="s">
        <v>77</v>
      </c>
      <c r="C2" s="164"/>
      <c r="D2" s="165"/>
    </row>
    <row r="3" spans="1:119" ht="18.75" customHeight="1" thickBot="1" x14ac:dyDescent="0.3">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21988785</v>
      </c>
      <c r="BO4" s="406"/>
      <c r="BP4" s="406"/>
      <c r="BQ4" s="406"/>
      <c r="BR4" s="406"/>
      <c r="BS4" s="406"/>
      <c r="BT4" s="406"/>
      <c r="BU4" s="407"/>
      <c r="BV4" s="405">
        <v>20545373</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8.1999999999999993</v>
      </c>
      <c r="CU4" s="412"/>
      <c r="CV4" s="412"/>
      <c r="CW4" s="412"/>
      <c r="CX4" s="412"/>
      <c r="CY4" s="412"/>
      <c r="CZ4" s="412"/>
      <c r="DA4" s="413"/>
      <c r="DB4" s="411">
        <v>7.5</v>
      </c>
      <c r="DC4" s="412"/>
      <c r="DD4" s="412"/>
      <c r="DE4" s="412"/>
      <c r="DF4" s="412"/>
      <c r="DG4" s="412"/>
      <c r="DH4" s="412"/>
      <c r="DI4" s="413"/>
    </row>
    <row r="5" spans="1:119" ht="18.75" customHeight="1" x14ac:dyDescent="0.2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20742687</v>
      </c>
      <c r="BO5" s="443"/>
      <c r="BP5" s="443"/>
      <c r="BQ5" s="443"/>
      <c r="BR5" s="443"/>
      <c r="BS5" s="443"/>
      <c r="BT5" s="443"/>
      <c r="BU5" s="444"/>
      <c r="BV5" s="442">
        <v>19788475</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95.5</v>
      </c>
      <c r="CU5" s="440"/>
      <c r="CV5" s="440"/>
      <c r="CW5" s="440"/>
      <c r="CX5" s="440"/>
      <c r="CY5" s="440"/>
      <c r="CZ5" s="440"/>
      <c r="DA5" s="441"/>
      <c r="DB5" s="439">
        <v>93.1</v>
      </c>
      <c r="DC5" s="440"/>
      <c r="DD5" s="440"/>
      <c r="DE5" s="440"/>
      <c r="DF5" s="440"/>
      <c r="DG5" s="440"/>
      <c r="DH5" s="440"/>
      <c r="DI5" s="441"/>
    </row>
    <row r="6" spans="1:119" ht="18.75" customHeight="1" x14ac:dyDescent="0.2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1246098</v>
      </c>
      <c r="BO6" s="443"/>
      <c r="BP6" s="443"/>
      <c r="BQ6" s="443"/>
      <c r="BR6" s="443"/>
      <c r="BS6" s="443"/>
      <c r="BT6" s="443"/>
      <c r="BU6" s="444"/>
      <c r="BV6" s="442">
        <v>756898</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95.7</v>
      </c>
      <c r="CU6" s="480"/>
      <c r="CV6" s="480"/>
      <c r="CW6" s="480"/>
      <c r="CX6" s="480"/>
      <c r="CY6" s="480"/>
      <c r="CZ6" s="480"/>
      <c r="DA6" s="481"/>
      <c r="DB6" s="479">
        <v>93.6</v>
      </c>
      <c r="DC6" s="480"/>
      <c r="DD6" s="480"/>
      <c r="DE6" s="480"/>
      <c r="DF6" s="480"/>
      <c r="DG6" s="480"/>
      <c r="DH6" s="480"/>
      <c r="DI6" s="481"/>
    </row>
    <row r="7" spans="1:119" ht="18.75" customHeight="1" x14ac:dyDescent="0.2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579267</v>
      </c>
      <c r="BO7" s="443"/>
      <c r="BP7" s="443"/>
      <c r="BQ7" s="443"/>
      <c r="BR7" s="443"/>
      <c r="BS7" s="443"/>
      <c r="BT7" s="443"/>
      <c r="BU7" s="444"/>
      <c r="BV7" s="442">
        <v>159310</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8176151</v>
      </c>
      <c r="CU7" s="443"/>
      <c r="CV7" s="443"/>
      <c r="CW7" s="443"/>
      <c r="CX7" s="443"/>
      <c r="CY7" s="443"/>
      <c r="CZ7" s="443"/>
      <c r="DA7" s="444"/>
      <c r="DB7" s="442">
        <v>7984784</v>
      </c>
      <c r="DC7" s="443"/>
      <c r="DD7" s="443"/>
      <c r="DE7" s="443"/>
      <c r="DF7" s="443"/>
      <c r="DG7" s="443"/>
      <c r="DH7" s="443"/>
      <c r="DI7" s="444"/>
    </row>
    <row r="8" spans="1:119" ht="18.75" customHeight="1" thickBot="1" x14ac:dyDescent="0.3">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666831</v>
      </c>
      <c r="BO8" s="443"/>
      <c r="BP8" s="443"/>
      <c r="BQ8" s="443"/>
      <c r="BR8" s="443"/>
      <c r="BS8" s="443"/>
      <c r="BT8" s="443"/>
      <c r="BU8" s="444"/>
      <c r="BV8" s="442">
        <v>597588</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0.39</v>
      </c>
      <c r="CU8" s="483"/>
      <c r="CV8" s="483"/>
      <c r="CW8" s="483"/>
      <c r="CX8" s="483"/>
      <c r="CY8" s="483"/>
      <c r="CZ8" s="483"/>
      <c r="DA8" s="484"/>
      <c r="DB8" s="482">
        <v>0.38</v>
      </c>
      <c r="DC8" s="483"/>
      <c r="DD8" s="483"/>
      <c r="DE8" s="483"/>
      <c r="DF8" s="483"/>
      <c r="DG8" s="483"/>
      <c r="DH8" s="483"/>
      <c r="DI8" s="484"/>
    </row>
    <row r="9" spans="1:119" ht="18.75" customHeight="1" thickBot="1" x14ac:dyDescent="0.3">
      <c r="A9" s="163"/>
      <c r="B9" s="436" t="s">
        <v>106</v>
      </c>
      <c r="C9" s="437"/>
      <c r="D9" s="437"/>
      <c r="E9" s="437"/>
      <c r="F9" s="437"/>
      <c r="G9" s="437"/>
      <c r="H9" s="437"/>
      <c r="I9" s="437"/>
      <c r="J9" s="437"/>
      <c r="K9" s="485"/>
      <c r="L9" s="486" t="s">
        <v>107</v>
      </c>
      <c r="M9" s="487"/>
      <c r="N9" s="487"/>
      <c r="O9" s="487"/>
      <c r="P9" s="487"/>
      <c r="Q9" s="488"/>
      <c r="R9" s="489">
        <v>25848</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69243</v>
      </c>
      <c r="BO9" s="443"/>
      <c r="BP9" s="443"/>
      <c r="BQ9" s="443"/>
      <c r="BR9" s="443"/>
      <c r="BS9" s="443"/>
      <c r="BT9" s="443"/>
      <c r="BU9" s="444"/>
      <c r="BV9" s="442">
        <v>-198775</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11.4</v>
      </c>
      <c r="CU9" s="440"/>
      <c r="CV9" s="440"/>
      <c r="CW9" s="440"/>
      <c r="CX9" s="440"/>
      <c r="CY9" s="440"/>
      <c r="CZ9" s="440"/>
      <c r="DA9" s="441"/>
      <c r="DB9" s="439">
        <v>12.8</v>
      </c>
      <c r="DC9" s="440"/>
      <c r="DD9" s="440"/>
      <c r="DE9" s="440"/>
      <c r="DF9" s="440"/>
      <c r="DG9" s="440"/>
      <c r="DH9" s="440"/>
      <c r="DI9" s="441"/>
    </row>
    <row r="10" spans="1:119" ht="18.75" customHeight="1" thickBot="1" x14ac:dyDescent="0.3">
      <c r="A10" s="163"/>
      <c r="B10" s="436"/>
      <c r="C10" s="437"/>
      <c r="D10" s="437"/>
      <c r="E10" s="437"/>
      <c r="F10" s="437"/>
      <c r="G10" s="437"/>
      <c r="H10" s="437"/>
      <c r="I10" s="437"/>
      <c r="J10" s="437"/>
      <c r="K10" s="485"/>
      <c r="L10" s="492" t="s">
        <v>112</v>
      </c>
      <c r="M10" s="472"/>
      <c r="N10" s="472"/>
      <c r="O10" s="472"/>
      <c r="P10" s="472"/>
      <c r="Q10" s="473"/>
      <c r="R10" s="493">
        <v>27336</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301611</v>
      </c>
      <c r="BO10" s="443"/>
      <c r="BP10" s="443"/>
      <c r="BQ10" s="443"/>
      <c r="BR10" s="443"/>
      <c r="BS10" s="443"/>
      <c r="BT10" s="443"/>
      <c r="BU10" s="444"/>
      <c r="BV10" s="442">
        <v>401688</v>
      </c>
      <c r="BW10" s="443"/>
      <c r="BX10" s="443"/>
      <c r="BY10" s="443"/>
      <c r="BZ10" s="443"/>
      <c r="CA10" s="443"/>
      <c r="CB10" s="443"/>
      <c r="CC10" s="44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25">
      <c r="A12" s="163"/>
      <c r="B12" s="502" t="s">
        <v>122</v>
      </c>
      <c r="C12" s="503"/>
      <c r="D12" s="503"/>
      <c r="E12" s="503"/>
      <c r="F12" s="503"/>
      <c r="G12" s="503"/>
      <c r="H12" s="503"/>
      <c r="I12" s="503"/>
      <c r="J12" s="503"/>
      <c r="K12" s="504"/>
      <c r="L12" s="511" t="s">
        <v>123</v>
      </c>
      <c r="M12" s="512"/>
      <c r="N12" s="512"/>
      <c r="O12" s="512"/>
      <c r="P12" s="512"/>
      <c r="Q12" s="513"/>
      <c r="R12" s="514">
        <v>24446</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127</v>
      </c>
      <c r="AV12" s="475"/>
      <c r="AW12" s="475"/>
      <c r="AX12" s="475"/>
      <c r="AY12" s="476" t="s">
        <v>128</v>
      </c>
      <c r="AZ12" s="477"/>
      <c r="BA12" s="477"/>
      <c r="BB12" s="477"/>
      <c r="BC12" s="477"/>
      <c r="BD12" s="477"/>
      <c r="BE12" s="477"/>
      <c r="BF12" s="477"/>
      <c r="BG12" s="477"/>
      <c r="BH12" s="477"/>
      <c r="BI12" s="477"/>
      <c r="BJ12" s="477"/>
      <c r="BK12" s="477"/>
      <c r="BL12" s="477"/>
      <c r="BM12" s="478"/>
      <c r="BN12" s="442">
        <v>500000</v>
      </c>
      <c r="BO12" s="443"/>
      <c r="BP12" s="443"/>
      <c r="BQ12" s="443"/>
      <c r="BR12" s="443"/>
      <c r="BS12" s="443"/>
      <c r="BT12" s="443"/>
      <c r="BU12" s="444"/>
      <c r="BV12" s="442">
        <v>215000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25">
      <c r="A13" s="163"/>
      <c r="B13" s="505"/>
      <c r="C13" s="506"/>
      <c r="D13" s="506"/>
      <c r="E13" s="506"/>
      <c r="F13" s="506"/>
      <c r="G13" s="506"/>
      <c r="H13" s="506"/>
      <c r="I13" s="506"/>
      <c r="J13" s="506"/>
      <c r="K13" s="507"/>
      <c r="L13" s="178"/>
      <c r="M13" s="533" t="s">
        <v>130</v>
      </c>
      <c r="N13" s="534"/>
      <c r="O13" s="534"/>
      <c r="P13" s="534"/>
      <c r="Q13" s="535"/>
      <c r="R13" s="526">
        <v>24170</v>
      </c>
      <c r="S13" s="527"/>
      <c r="T13" s="527"/>
      <c r="U13" s="527"/>
      <c r="V13" s="528"/>
      <c r="W13" s="458" t="s">
        <v>131</v>
      </c>
      <c r="X13" s="459"/>
      <c r="Y13" s="459"/>
      <c r="Z13" s="459"/>
      <c r="AA13" s="459"/>
      <c r="AB13" s="449"/>
      <c r="AC13" s="493">
        <v>1031</v>
      </c>
      <c r="AD13" s="494"/>
      <c r="AE13" s="494"/>
      <c r="AF13" s="494"/>
      <c r="AG13" s="536"/>
      <c r="AH13" s="493">
        <v>1258</v>
      </c>
      <c r="AI13" s="494"/>
      <c r="AJ13" s="494"/>
      <c r="AK13" s="494"/>
      <c r="AL13" s="495"/>
      <c r="AM13" s="471" t="s">
        <v>132</v>
      </c>
      <c r="AN13" s="472"/>
      <c r="AO13" s="472"/>
      <c r="AP13" s="472"/>
      <c r="AQ13" s="472"/>
      <c r="AR13" s="472"/>
      <c r="AS13" s="472"/>
      <c r="AT13" s="473"/>
      <c r="AU13" s="474" t="s">
        <v>127</v>
      </c>
      <c r="AV13" s="475"/>
      <c r="AW13" s="475"/>
      <c r="AX13" s="475"/>
      <c r="AY13" s="476" t="s">
        <v>133</v>
      </c>
      <c r="AZ13" s="477"/>
      <c r="BA13" s="477"/>
      <c r="BB13" s="477"/>
      <c r="BC13" s="477"/>
      <c r="BD13" s="477"/>
      <c r="BE13" s="477"/>
      <c r="BF13" s="477"/>
      <c r="BG13" s="477"/>
      <c r="BH13" s="477"/>
      <c r="BI13" s="477"/>
      <c r="BJ13" s="477"/>
      <c r="BK13" s="477"/>
      <c r="BL13" s="477"/>
      <c r="BM13" s="478"/>
      <c r="BN13" s="442">
        <v>-129146</v>
      </c>
      <c r="BO13" s="443"/>
      <c r="BP13" s="443"/>
      <c r="BQ13" s="443"/>
      <c r="BR13" s="443"/>
      <c r="BS13" s="443"/>
      <c r="BT13" s="443"/>
      <c r="BU13" s="444"/>
      <c r="BV13" s="442">
        <v>-12087</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8.1999999999999993</v>
      </c>
      <c r="CU13" s="440"/>
      <c r="CV13" s="440"/>
      <c r="CW13" s="440"/>
      <c r="CX13" s="440"/>
      <c r="CY13" s="440"/>
      <c r="CZ13" s="440"/>
      <c r="DA13" s="441"/>
      <c r="DB13" s="439">
        <v>8.6999999999999993</v>
      </c>
      <c r="DC13" s="440"/>
      <c r="DD13" s="440"/>
      <c r="DE13" s="440"/>
      <c r="DF13" s="440"/>
      <c r="DG13" s="440"/>
      <c r="DH13" s="440"/>
      <c r="DI13" s="441"/>
    </row>
    <row r="14" spans="1:119" ht="18.75" customHeight="1" thickBot="1" x14ac:dyDescent="0.3">
      <c r="A14" s="163"/>
      <c r="B14" s="505"/>
      <c r="C14" s="506"/>
      <c r="D14" s="506"/>
      <c r="E14" s="506"/>
      <c r="F14" s="506"/>
      <c r="G14" s="506"/>
      <c r="H14" s="506"/>
      <c r="I14" s="506"/>
      <c r="J14" s="506"/>
      <c r="K14" s="507"/>
      <c r="L14" s="523" t="s">
        <v>135</v>
      </c>
      <c r="M14" s="524"/>
      <c r="N14" s="524"/>
      <c r="O14" s="524"/>
      <c r="P14" s="524"/>
      <c r="Q14" s="525"/>
      <c r="R14" s="526">
        <v>24760</v>
      </c>
      <c r="S14" s="527"/>
      <c r="T14" s="527"/>
      <c r="U14" s="527"/>
      <c r="V14" s="528"/>
      <c r="W14" s="432"/>
      <c r="X14" s="433"/>
      <c r="Y14" s="433"/>
      <c r="Z14" s="433"/>
      <c r="AA14" s="433"/>
      <c r="AB14" s="422"/>
      <c r="AC14" s="529">
        <v>7.8</v>
      </c>
      <c r="AD14" s="530"/>
      <c r="AE14" s="530"/>
      <c r="AF14" s="530"/>
      <c r="AG14" s="531"/>
      <c r="AH14" s="529">
        <v>9.1</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121</v>
      </c>
      <c r="CU14" s="541"/>
      <c r="CV14" s="541"/>
      <c r="CW14" s="541"/>
      <c r="CX14" s="541"/>
      <c r="CY14" s="541"/>
      <c r="CZ14" s="541"/>
      <c r="DA14" s="542"/>
      <c r="DB14" s="540" t="s">
        <v>121</v>
      </c>
      <c r="DC14" s="541"/>
      <c r="DD14" s="541"/>
      <c r="DE14" s="541"/>
      <c r="DF14" s="541"/>
      <c r="DG14" s="541"/>
      <c r="DH14" s="541"/>
      <c r="DI14" s="542"/>
    </row>
    <row r="15" spans="1:119" ht="18.75" customHeight="1" x14ac:dyDescent="0.25">
      <c r="A15" s="163"/>
      <c r="B15" s="505"/>
      <c r="C15" s="506"/>
      <c r="D15" s="506"/>
      <c r="E15" s="506"/>
      <c r="F15" s="506"/>
      <c r="G15" s="506"/>
      <c r="H15" s="506"/>
      <c r="I15" s="506"/>
      <c r="J15" s="506"/>
      <c r="K15" s="507"/>
      <c r="L15" s="178"/>
      <c r="M15" s="533" t="s">
        <v>130</v>
      </c>
      <c r="N15" s="534"/>
      <c r="O15" s="534"/>
      <c r="P15" s="534"/>
      <c r="Q15" s="535"/>
      <c r="R15" s="526">
        <v>24529</v>
      </c>
      <c r="S15" s="527"/>
      <c r="T15" s="527"/>
      <c r="U15" s="527"/>
      <c r="V15" s="528"/>
      <c r="W15" s="458" t="s">
        <v>137</v>
      </c>
      <c r="X15" s="459"/>
      <c r="Y15" s="459"/>
      <c r="Z15" s="459"/>
      <c r="AA15" s="459"/>
      <c r="AB15" s="449"/>
      <c r="AC15" s="493">
        <v>3160</v>
      </c>
      <c r="AD15" s="494"/>
      <c r="AE15" s="494"/>
      <c r="AF15" s="494"/>
      <c r="AG15" s="536"/>
      <c r="AH15" s="493">
        <v>3442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2969251</v>
      </c>
      <c r="BO15" s="406"/>
      <c r="BP15" s="406"/>
      <c r="BQ15" s="406"/>
      <c r="BR15" s="406"/>
      <c r="BS15" s="406"/>
      <c r="BT15" s="406"/>
      <c r="BU15" s="407"/>
      <c r="BV15" s="405">
        <v>2918999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24.1</v>
      </c>
      <c r="AD16" s="530"/>
      <c r="AE16" s="530"/>
      <c r="AF16" s="530"/>
      <c r="AG16" s="531"/>
      <c r="AH16" s="529">
        <v>25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7406642</v>
      </c>
      <c r="BO16" s="443"/>
      <c r="BP16" s="443"/>
      <c r="BQ16" s="443"/>
      <c r="BR16" s="443"/>
      <c r="BS16" s="443"/>
      <c r="BT16" s="443"/>
      <c r="BU16" s="444"/>
      <c r="BV16" s="442">
        <v>7208886</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3">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8947</v>
      </c>
      <c r="AD17" s="494"/>
      <c r="AE17" s="494"/>
      <c r="AF17" s="494"/>
      <c r="AG17" s="536"/>
      <c r="AH17" s="493">
        <v>9078</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3719508</v>
      </c>
      <c r="BO17" s="443"/>
      <c r="BP17" s="443"/>
      <c r="BQ17" s="443"/>
      <c r="BR17" s="443"/>
      <c r="BS17" s="443"/>
      <c r="BT17" s="443"/>
      <c r="BU17" s="444"/>
      <c r="BV17" s="442">
        <v>3657617</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3">
      <c r="A18" s="163"/>
      <c r="B18" s="564" t="s">
        <v>147</v>
      </c>
      <c r="C18" s="485"/>
      <c r="D18" s="485"/>
      <c r="E18" s="565"/>
      <c r="F18" s="565"/>
      <c r="G18" s="565"/>
      <c r="H18" s="565"/>
      <c r="I18" s="565"/>
      <c r="J18" s="565"/>
      <c r="K18" s="565"/>
      <c r="L18" s="566">
        <v>126.41</v>
      </c>
      <c r="M18" s="566"/>
      <c r="N18" s="566"/>
      <c r="O18" s="566"/>
      <c r="P18" s="566"/>
      <c r="Q18" s="566"/>
      <c r="R18" s="567"/>
      <c r="S18" s="567"/>
      <c r="T18" s="567"/>
      <c r="U18" s="567"/>
      <c r="V18" s="568"/>
      <c r="W18" s="460"/>
      <c r="X18" s="461"/>
      <c r="Y18" s="461"/>
      <c r="Z18" s="461"/>
      <c r="AA18" s="461"/>
      <c r="AB18" s="452"/>
      <c r="AC18" s="569">
        <v>68.099999999999994</v>
      </c>
      <c r="AD18" s="570"/>
      <c r="AE18" s="570"/>
      <c r="AF18" s="570"/>
      <c r="AG18" s="571"/>
      <c r="AH18" s="569">
        <v>65.900000000000006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7970698</v>
      </c>
      <c r="BO18" s="443"/>
      <c r="BP18" s="443"/>
      <c r="BQ18" s="443"/>
      <c r="BR18" s="443"/>
      <c r="BS18" s="443"/>
      <c r="BT18" s="443"/>
      <c r="BU18" s="444"/>
      <c r="BV18" s="442">
        <v>7556155</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3">
      <c r="A19" s="163"/>
      <c r="B19" s="564" t="s">
        <v>149</v>
      </c>
      <c r="C19" s="485"/>
      <c r="D19" s="485"/>
      <c r="E19" s="565"/>
      <c r="F19" s="565"/>
      <c r="G19" s="565"/>
      <c r="H19" s="565"/>
      <c r="I19" s="565"/>
      <c r="J19" s="565"/>
      <c r="K19" s="565"/>
      <c r="L19" s="573">
        <v>204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11222291</v>
      </c>
      <c r="BO19" s="443"/>
      <c r="BP19" s="443"/>
      <c r="BQ19" s="443"/>
      <c r="BR19" s="443"/>
      <c r="BS19" s="443"/>
      <c r="BT19" s="443"/>
      <c r="BU19" s="444"/>
      <c r="BV19" s="442">
        <v>10363935</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3">
      <c r="A20" s="163"/>
      <c r="B20" s="564" t="s">
        <v>151</v>
      </c>
      <c r="C20" s="485"/>
      <c r="D20" s="485"/>
      <c r="E20" s="565"/>
      <c r="F20" s="565"/>
      <c r="G20" s="565"/>
      <c r="H20" s="565"/>
      <c r="I20" s="565"/>
      <c r="J20" s="565"/>
      <c r="K20" s="565"/>
      <c r="L20" s="573">
        <v>9157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3">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10005808</v>
      </c>
      <c r="BO22" s="406"/>
      <c r="BP22" s="406"/>
      <c r="BQ22" s="406"/>
      <c r="BR22" s="406"/>
      <c r="BS22" s="406"/>
      <c r="BT22" s="406"/>
      <c r="BU22" s="407"/>
      <c r="BV22" s="405">
        <v>9393498</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7094213</v>
      </c>
      <c r="BO23" s="443"/>
      <c r="BP23" s="443"/>
      <c r="BQ23" s="443"/>
      <c r="BR23" s="443"/>
      <c r="BS23" s="443"/>
      <c r="BT23" s="443"/>
      <c r="BU23" s="444"/>
      <c r="BV23" s="442">
        <v>7595327</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3">
      <c r="A24" s="163"/>
      <c r="B24" s="613"/>
      <c r="C24" s="589"/>
      <c r="D24" s="590"/>
      <c r="E24" s="492" t="s">
        <v>161</v>
      </c>
      <c r="F24" s="472"/>
      <c r="G24" s="472"/>
      <c r="H24" s="472"/>
      <c r="I24" s="472"/>
      <c r="J24" s="472"/>
      <c r="K24" s="473"/>
      <c r="L24" s="493">
        <v>1</v>
      </c>
      <c r="M24" s="494"/>
      <c r="N24" s="494"/>
      <c r="O24" s="494"/>
      <c r="P24" s="536"/>
      <c r="Q24" s="493">
        <v>7680</v>
      </c>
      <c r="R24" s="494"/>
      <c r="S24" s="494"/>
      <c r="T24" s="494"/>
      <c r="U24" s="494"/>
      <c r="V24" s="536"/>
      <c r="W24" s="588"/>
      <c r="X24" s="589"/>
      <c r="Y24" s="590"/>
      <c r="Z24" s="492" t="s">
        <v>162</v>
      </c>
      <c r="AA24" s="472"/>
      <c r="AB24" s="472"/>
      <c r="AC24" s="472"/>
      <c r="AD24" s="472"/>
      <c r="AE24" s="472"/>
      <c r="AF24" s="472"/>
      <c r="AG24" s="473"/>
      <c r="AH24" s="493">
        <v>208</v>
      </c>
      <c r="AI24" s="494"/>
      <c r="AJ24" s="494"/>
      <c r="AK24" s="494"/>
      <c r="AL24" s="536"/>
      <c r="AM24" s="493">
        <v>634400</v>
      </c>
      <c r="AN24" s="494"/>
      <c r="AO24" s="494"/>
      <c r="AP24" s="494"/>
      <c r="AQ24" s="494"/>
      <c r="AR24" s="536"/>
      <c r="AS24" s="493">
        <v>3050</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6612764</v>
      </c>
      <c r="BO24" s="443"/>
      <c r="BP24" s="443"/>
      <c r="BQ24" s="443"/>
      <c r="BR24" s="443"/>
      <c r="BS24" s="443"/>
      <c r="BT24" s="443"/>
      <c r="BU24" s="444"/>
      <c r="BV24" s="442">
        <v>5598020</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5">
      <c r="A25" s="163"/>
      <c r="B25" s="613"/>
      <c r="C25" s="589"/>
      <c r="D25" s="590"/>
      <c r="E25" s="492" t="s">
        <v>164</v>
      </c>
      <c r="F25" s="472"/>
      <c r="G25" s="472"/>
      <c r="H25" s="472"/>
      <c r="I25" s="472"/>
      <c r="J25" s="472"/>
      <c r="K25" s="473"/>
      <c r="L25" s="493">
        <v>1</v>
      </c>
      <c r="M25" s="494"/>
      <c r="N25" s="494"/>
      <c r="O25" s="494"/>
      <c r="P25" s="536"/>
      <c r="Q25" s="493">
        <v>6350</v>
      </c>
      <c r="R25" s="494"/>
      <c r="S25" s="494"/>
      <c r="T25" s="494"/>
      <c r="U25" s="494"/>
      <c r="V25" s="536"/>
      <c r="W25" s="588"/>
      <c r="X25" s="589"/>
      <c r="Y25" s="590"/>
      <c r="Z25" s="492" t="s">
        <v>165</v>
      </c>
      <c r="AA25" s="472"/>
      <c r="AB25" s="472"/>
      <c r="AC25" s="472"/>
      <c r="AD25" s="472"/>
      <c r="AE25" s="472"/>
      <c r="AF25" s="472"/>
      <c r="AG25" s="473"/>
      <c r="AH25" s="493" t="s">
        <v>121</v>
      </c>
      <c r="AI25" s="494"/>
      <c r="AJ25" s="494"/>
      <c r="AK25" s="494"/>
      <c r="AL25" s="536"/>
      <c r="AM25" s="493" t="s">
        <v>121</v>
      </c>
      <c r="AN25" s="494"/>
      <c r="AO25" s="494"/>
      <c r="AP25" s="494"/>
      <c r="AQ25" s="494"/>
      <c r="AR25" s="536"/>
      <c r="AS25" s="493" t="s">
        <v>121</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4631297</v>
      </c>
      <c r="BO25" s="406"/>
      <c r="BP25" s="406"/>
      <c r="BQ25" s="406"/>
      <c r="BR25" s="406"/>
      <c r="BS25" s="406"/>
      <c r="BT25" s="406"/>
      <c r="BU25" s="407"/>
      <c r="BV25" s="405">
        <v>4151706</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5">
      <c r="A26" s="163"/>
      <c r="B26" s="613"/>
      <c r="C26" s="589"/>
      <c r="D26" s="590"/>
      <c r="E26" s="492" t="s">
        <v>167</v>
      </c>
      <c r="F26" s="472"/>
      <c r="G26" s="472"/>
      <c r="H26" s="472"/>
      <c r="I26" s="472"/>
      <c r="J26" s="472"/>
      <c r="K26" s="473"/>
      <c r="L26" s="493">
        <v>1</v>
      </c>
      <c r="M26" s="494"/>
      <c r="N26" s="494"/>
      <c r="O26" s="494"/>
      <c r="P26" s="536"/>
      <c r="Q26" s="493">
        <v>5620</v>
      </c>
      <c r="R26" s="494"/>
      <c r="S26" s="494"/>
      <c r="T26" s="494"/>
      <c r="U26" s="494"/>
      <c r="V26" s="536"/>
      <c r="W26" s="588"/>
      <c r="X26" s="589"/>
      <c r="Y26" s="590"/>
      <c r="Z26" s="492" t="s">
        <v>168</v>
      </c>
      <c r="AA26" s="594"/>
      <c r="AB26" s="594"/>
      <c r="AC26" s="594"/>
      <c r="AD26" s="594"/>
      <c r="AE26" s="594"/>
      <c r="AF26" s="594"/>
      <c r="AG26" s="595"/>
      <c r="AH26" s="493">
        <v>1</v>
      </c>
      <c r="AI26" s="494"/>
      <c r="AJ26" s="494"/>
      <c r="AK26" s="494"/>
      <c r="AL26" s="536"/>
      <c r="AM26" s="493" t="s">
        <v>169</v>
      </c>
      <c r="AN26" s="494"/>
      <c r="AO26" s="494"/>
      <c r="AP26" s="494"/>
      <c r="AQ26" s="494"/>
      <c r="AR26" s="536"/>
      <c r="AS26" s="493" t="s">
        <v>169</v>
      </c>
      <c r="AT26" s="494"/>
      <c r="AU26" s="494"/>
      <c r="AV26" s="494"/>
      <c r="AW26" s="494"/>
      <c r="AX26" s="495"/>
      <c r="AY26" s="445" t="s">
        <v>170</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3">
      <c r="A27" s="163"/>
      <c r="B27" s="613"/>
      <c r="C27" s="589"/>
      <c r="D27" s="590"/>
      <c r="E27" s="492" t="s">
        <v>171</v>
      </c>
      <c r="F27" s="472"/>
      <c r="G27" s="472"/>
      <c r="H27" s="472"/>
      <c r="I27" s="472"/>
      <c r="J27" s="472"/>
      <c r="K27" s="473"/>
      <c r="L27" s="493">
        <v>1</v>
      </c>
      <c r="M27" s="494"/>
      <c r="N27" s="494"/>
      <c r="O27" s="494"/>
      <c r="P27" s="536"/>
      <c r="Q27" s="493">
        <v>4000</v>
      </c>
      <c r="R27" s="494"/>
      <c r="S27" s="494"/>
      <c r="T27" s="494"/>
      <c r="U27" s="494"/>
      <c r="V27" s="536"/>
      <c r="W27" s="588"/>
      <c r="X27" s="589"/>
      <c r="Y27" s="590"/>
      <c r="Z27" s="492" t="s">
        <v>172</v>
      </c>
      <c r="AA27" s="472"/>
      <c r="AB27" s="472"/>
      <c r="AC27" s="472"/>
      <c r="AD27" s="472"/>
      <c r="AE27" s="472"/>
      <c r="AF27" s="472"/>
      <c r="AG27" s="473"/>
      <c r="AH27" s="493">
        <v>2</v>
      </c>
      <c r="AI27" s="494"/>
      <c r="AJ27" s="494"/>
      <c r="AK27" s="494"/>
      <c r="AL27" s="536"/>
      <c r="AM27" s="493" t="s">
        <v>169</v>
      </c>
      <c r="AN27" s="494"/>
      <c r="AO27" s="494"/>
      <c r="AP27" s="494"/>
      <c r="AQ27" s="494"/>
      <c r="AR27" s="536"/>
      <c r="AS27" s="493" t="s">
        <v>169</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v>101686</v>
      </c>
      <c r="BO27" s="562"/>
      <c r="BP27" s="562"/>
      <c r="BQ27" s="562"/>
      <c r="BR27" s="562"/>
      <c r="BS27" s="562"/>
      <c r="BT27" s="562"/>
      <c r="BU27" s="563"/>
      <c r="BV27" s="561">
        <v>101643</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5">
      <c r="A28" s="163"/>
      <c r="B28" s="613"/>
      <c r="C28" s="589"/>
      <c r="D28" s="590"/>
      <c r="E28" s="492" t="s">
        <v>174</v>
      </c>
      <c r="F28" s="472"/>
      <c r="G28" s="472"/>
      <c r="H28" s="472"/>
      <c r="I28" s="472"/>
      <c r="J28" s="472"/>
      <c r="K28" s="473"/>
      <c r="L28" s="493">
        <v>1</v>
      </c>
      <c r="M28" s="494"/>
      <c r="N28" s="494"/>
      <c r="O28" s="494"/>
      <c r="P28" s="536"/>
      <c r="Q28" s="493">
        <v>3300</v>
      </c>
      <c r="R28" s="494"/>
      <c r="S28" s="494"/>
      <c r="T28" s="494"/>
      <c r="U28" s="494"/>
      <c r="V28" s="536"/>
      <c r="W28" s="588"/>
      <c r="X28" s="589"/>
      <c r="Y28" s="590"/>
      <c r="Z28" s="492" t="s">
        <v>175</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3976523</v>
      </c>
      <c r="BO28" s="406"/>
      <c r="BP28" s="406"/>
      <c r="BQ28" s="406"/>
      <c r="BR28" s="406"/>
      <c r="BS28" s="406"/>
      <c r="BT28" s="406"/>
      <c r="BU28" s="407"/>
      <c r="BV28" s="405">
        <v>4174912</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5">
      <c r="A29" s="163"/>
      <c r="B29" s="613"/>
      <c r="C29" s="589"/>
      <c r="D29" s="590"/>
      <c r="E29" s="492" t="s">
        <v>177</v>
      </c>
      <c r="F29" s="472"/>
      <c r="G29" s="472"/>
      <c r="H29" s="472"/>
      <c r="I29" s="472"/>
      <c r="J29" s="472"/>
      <c r="K29" s="473"/>
      <c r="L29" s="493">
        <v>14</v>
      </c>
      <c r="M29" s="494"/>
      <c r="N29" s="494"/>
      <c r="O29" s="494"/>
      <c r="P29" s="536"/>
      <c r="Q29" s="493">
        <v>3100</v>
      </c>
      <c r="R29" s="494"/>
      <c r="S29" s="494"/>
      <c r="T29" s="494"/>
      <c r="U29" s="494"/>
      <c r="V29" s="536"/>
      <c r="W29" s="591"/>
      <c r="X29" s="592"/>
      <c r="Y29" s="593"/>
      <c r="Z29" s="492" t="s">
        <v>178</v>
      </c>
      <c r="AA29" s="472"/>
      <c r="AB29" s="472"/>
      <c r="AC29" s="472"/>
      <c r="AD29" s="472"/>
      <c r="AE29" s="472"/>
      <c r="AF29" s="472"/>
      <c r="AG29" s="473"/>
      <c r="AH29" s="493">
        <v>210</v>
      </c>
      <c r="AI29" s="494"/>
      <c r="AJ29" s="494"/>
      <c r="AK29" s="494"/>
      <c r="AL29" s="536"/>
      <c r="AM29" s="493">
        <v>642246</v>
      </c>
      <c r="AN29" s="494"/>
      <c r="AO29" s="494"/>
      <c r="AP29" s="494"/>
      <c r="AQ29" s="494"/>
      <c r="AR29" s="536"/>
      <c r="AS29" s="493">
        <v>3058</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1050907</v>
      </c>
      <c r="BO29" s="443"/>
      <c r="BP29" s="443"/>
      <c r="BQ29" s="443"/>
      <c r="BR29" s="443"/>
      <c r="BS29" s="443"/>
      <c r="BT29" s="443"/>
      <c r="BU29" s="444"/>
      <c r="BV29" s="442">
        <v>1097101</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3">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94.7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4905599</v>
      </c>
      <c r="BO30" s="562"/>
      <c r="BP30" s="562"/>
      <c r="BQ30" s="562"/>
      <c r="BR30" s="562"/>
      <c r="BS30" s="562"/>
      <c r="BT30" s="562"/>
      <c r="BU30" s="563"/>
      <c r="BV30" s="561">
        <v>5255413</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5">
      <c r="A33" s="163"/>
      <c r="B33" s="190"/>
      <c r="C33" s="466" t="s">
        <v>187</v>
      </c>
      <c r="D33" s="466"/>
      <c r="E33" s="431" t="s">
        <v>188</v>
      </c>
      <c r="F33" s="431"/>
      <c r="G33" s="431"/>
      <c r="H33" s="431"/>
      <c r="I33" s="431"/>
      <c r="J33" s="431"/>
      <c r="K33" s="431"/>
      <c r="L33" s="431"/>
      <c r="M33" s="431"/>
      <c r="N33" s="431"/>
      <c r="O33" s="431"/>
      <c r="P33" s="431"/>
      <c r="Q33" s="431"/>
      <c r="R33" s="431"/>
      <c r="S33" s="431"/>
      <c r="T33" s="167"/>
      <c r="U33" s="466" t="s">
        <v>187</v>
      </c>
      <c r="V33" s="466"/>
      <c r="W33" s="431" t="s">
        <v>188</v>
      </c>
      <c r="X33" s="431"/>
      <c r="Y33" s="431"/>
      <c r="Z33" s="431"/>
      <c r="AA33" s="431"/>
      <c r="AB33" s="431"/>
      <c r="AC33" s="431"/>
      <c r="AD33" s="431"/>
      <c r="AE33" s="431"/>
      <c r="AF33" s="431"/>
      <c r="AG33" s="431"/>
      <c r="AH33" s="431"/>
      <c r="AI33" s="431"/>
      <c r="AJ33" s="431"/>
      <c r="AK33" s="431"/>
      <c r="AL33" s="167"/>
      <c r="AM33" s="466" t="s">
        <v>187</v>
      </c>
      <c r="AN33" s="466"/>
      <c r="AO33" s="431" t="s">
        <v>188</v>
      </c>
      <c r="AP33" s="431"/>
      <c r="AQ33" s="431"/>
      <c r="AR33" s="431"/>
      <c r="AS33" s="431"/>
      <c r="AT33" s="431"/>
      <c r="AU33" s="431"/>
      <c r="AV33" s="431"/>
      <c r="AW33" s="431"/>
      <c r="AX33" s="431"/>
      <c r="AY33" s="431"/>
      <c r="AZ33" s="431"/>
      <c r="BA33" s="431"/>
      <c r="BB33" s="431"/>
      <c r="BC33" s="431"/>
      <c r="BD33" s="173"/>
      <c r="BE33" s="431" t="s">
        <v>189</v>
      </c>
      <c r="BF33" s="431"/>
      <c r="BG33" s="431" t="s">
        <v>190</v>
      </c>
      <c r="BH33" s="431"/>
      <c r="BI33" s="431"/>
      <c r="BJ33" s="431"/>
      <c r="BK33" s="431"/>
      <c r="BL33" s="431"/>
      <c r="BM33" s="431"/>
      <c r="BN33" s="431"/>
      <c r="BO33" s="431"/>
      <c r="BP33" s="431"/>
      <c r="BQ33" s="431"/>
      <c r="BR33" s="431"/>
      <c r="BS33" s="431"/>
      <c r="BT33" s="431"/>
      <c r="BU33" s="431"/>
      <c r="BV33" s="173"/>
      <c r="BW33" s="466" t="s">
        <v>189</v>
      </c>
      <c r="BX33" s="466"/>
      <c r="BY33" s="431" t="s">
        <v>191</v>
      </c>
      <c r="BZ33" s="431"/>
      <c r="CA33" s="431"/>
      <c r="CB33" s="431"/>
      <c r="CC33" s="431"/>
      <c r="CD33" s="431"/>
      <c r="CE33" s="431"/>
      <c r="CF33" s="431"/>
      <c r="CG33" s="431"/>
      <c r="CH33" s="431"/>
      <c r="CI33" s="431"/>
      <c r="CJ33" s="431"/>
      <c r="CK33" s="431"/>
      <c r="CL33" s="431"/>
      <c r="CM33" s="431"/>
      <c r="CN33" s="167"/>
      <c r="CO33" s="466" t="s">
        <v>187</v>
      </c>
      <c r="CP33" s="466"/>
      <c r="CQ33" s="431" t="s">
        <v>192</v>
      </c>
      <c r="CR33" s="431"/>
      <c r="CS33" s="431"/>
      <c r="CT33" s="431"/>
      <c r="CU33" s="431"/>
      <c r="CV33" s="431"/>
      <c r="CW33" s="431"/>
      <c r="CX33" s="431"/>
      <c r="CY33" s="431"/>
      <c r="CZ33" s="431"/>
      <c r="DA33" s="431"/>
      <c r="DB33" s="431"/>
      <c r="DC33" s="431"/>
      <c r="DD33" s="431"/>
      <c r="DE33" s="431"/>
      <c r="DF33" s="167"/>
      <c r="DG33" s="631" t="s">
        <v>193</v>
      </c>
      <c r="DH33" s="631"/>
      <c r="DI33" s="168"/>
    </row>
    <row r="34" spans="1:113" ht="32.25" customHeight="1" x14ac:dyDescent="0.25">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嬉野市国民健康保険特別会計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IF('各会計、関係団体の財政状況及び健全化判断比率'!B30="","",'各会計、関係団体の財政状況及び健全化判断比率'!B30)</f>
        <v>嬉野市下水道事業会計（公共下水道事業）</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鹿島・藤津地区衛生施設組合</v>
      </c>
      <c r="BZ34" s="633"/>
      <c r="CA34" s="633"/>
      <c r="CB34" s="633"/>
      <c r="CC34" s="633"/>
      <c r="CD34" s="633"/>
      <c r="CE34" s="633"/>
      <c r="CF34" s="633"/>
      <c r="CG34" s="633"/>
      <c r="CH34" s="633"/>
      <c r="CI34" s="633"/>
      <c r="CJ34" s="633"/>
      <c r="CK34" s="633"/>
      <c r="CL34" s="633"/>
      <c r="CM34" s="633"/>
      <c r="CN34" s="163"/>
      <c r="CO34" s="632">
        <f>IF(CQ34="","",MAX(C34:D43,U34:V43,AM34:AN43,BE34:BF43,BW34:BX43)+1)</f>
        <v>18</v>
      </c>
      <c r="CP34" s="632"/>
      <c r="CQ34" s="633" t="str">
        <f>IF('各会計、関係団体の財政状況及び健全化判断比率'!BS7="","",'各会計、関係団体の財政状況及び健全化判断比率'!BS7)</f>
        <v>嬉野市土地開発公社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〇</v>
      </c>
      <c r="DH34" s="634"/>
      <c r="DI34" s="168"/>
    </row>
    <row r="35" spans="1:113" ht="32.25" customHeight="1" x14ac:dyDescent="0.25">
      <c r="A35" s="163"/>
      <c r="B35" s="190"/>
      <c r="C35" s="632">
        <f>IF(E35="","",C34+1)</f>
        <v>2</v>
      </c>
      <c r="D35" s="632"/>
      <c r="E35" s="633" t="str">
        <f>IF('各会計、関係団体の財政状況及び健全化判断比率'!B8="","",'各会計、関係団体の財政状況及び健全化判断比率'!B8)</f>
        <v>嬉野市嬉野都市計画事業嬉野温泉駅周辺土地区画整理事業費特別会計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嬉野市後期高齢者医療特別会計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IF('各会計、関係団体の財政状況及び健全化判断比率'!B31="","",'各会計、関係団体の財政状況及び健全化判断比率'!B31)</f>
        <v>嬉野市下水道事業会計（農業集落排水事業）</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杵藤地区広域市町村圏組合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5">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f t="shared" si="0"/>
        <v>7</v>
      </c>
      <c r="AN36" s="632"/>
      <c r="AO36" s="633" t="str">
        <f>IF('各会計、関係団体の財政状況及び健全化判断比率'!B32="","",'各会計、関係団体の財政状況及び健全化判断比率'!B32)</f>
        <v>嬉野市下水道事業会計（特定地域生活排水処理事業）</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杵藤地区広域市町村圏組合(特別会計)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5">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佐賀県後期高齢者医療広域連合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5">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佐賀県後期高齢者医療広域連合(医療)</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5">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佐賀県市町総合事務組合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5">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14</v>
      </c>
      <c r="BX40" s="632"/>
      <c r="BY40" s="633" t="str">
        <f>IF('各会計、関係団体の財政状況及び健全化判断比率'!B74="","",'各会計、関係団体の財政状況及び健全化判断比率'!B74)</f>
        <v>佐賀県市町総合事務組合(交通災害)</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5">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15</v>
      </c>
      <c r="BX41" s="632"/>
      <c r="BY41" s="633" t="str">
        <f>IF('各会計、関係団体の財政状況及び健全化判断比率'!B75="","",'各会計、関係団体の財政状況及び健全化判断比率'!B75)</f>
        <v>佐賀県西部広域環境組合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5">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16</v>
      </c>
      <c r="BX42" s="632"/>
      <c r="BY42" s="633" t="str">
        <f>IF('各会計、関係団体の財政状況及び健全化判断比率'!B76="","",'各会計、関係団体の財政状況及び健全化判断比率'!B76)</f>
        <v>佐賀西部広域水道企業団(用水事業会計)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5">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17</v>
      </c>
      <c r="BX43" s="632"/>
      <c r="BY43" s="633" t="str">
        <f>IF('各会計、関係団体の財政状況及び健全化判断比率'!B77="","",'各会計、関係団体の財政状況及び健全化判断比率'!B77)</f>
        <v>佐賀西部広域水道企業団(水道事業会計)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5">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5">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5">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5">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5">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5">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5">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5"/>
    <row r="55" spans="5:113" x14ac:dyDescent="0.25"/>
    <row r="56" spans="5:113" x14ac:dyDescent="0.25"/>
  </sheetData>
  <sheetProtection algorithmName="SHA-512" hashValue="+EnnYlQxv+XRXBNI+bKN2dZ0q/ariIvu1aFljHeRmHHftGpxVss0zp1eFvQ1dv1HTF/RzG7k9x6Eyhdo4vtytw==" saltValue="B90trocRm57/076tYEYRc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50" zoomScaleNormal="50" workbookViewId="0"/>
  </sheetViews>
  <sheetFormatPr defaultColWidth="0" defaultRowHeight="11.25" customHeight="1" zeroHeight="1" x14ac:dyDescent="0.25"/>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5">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5">
      <c r="B5" s="644" t="s">
        <v>216</v>
      </c>
      <c r="C5" s="645"/>
      <c r="D5" s="645"/>
      <c r="E5" s="645"/>
      <c r="F5" s="645"/>
      <c r="G5" s="645"/>
      <c r="H5" s="645"/>
      <c r="I5" s="645"/>
      <c r="J5" s="645"/>
      <c r="K5" s="645"/>
      <c r="L5" s="645"/>
      <c r="M5" s="645"/>
      <c r="N5" s="645"/>
      <c r="O5" s="645"/>
      <c r="P5" s="645"/>
      <c r="Q5" s="646"/>
      <c r="R5" s="647">
        <v>2838037</v>
      </c>
      <c r="S5" s="648"/>
      <c r="T5" s="648"/>
      <c r="U5" s="648"/>
      <c r="V5" s="648"/>
      <c r="W5" s="648"/>
      <c r="X5" s="648"/>
      <c r="Y5" s="649"/>
      <c r="Z5" s="650">
        <v>12.9</v>
      </c>
      <c r="AA5" s="650"/>
      <c r="AB5" s="650"/>
      <c r="AC5" s="650"/>
      <c r="AD5" s="651">
        <v>2838037</v>
      </c>
      <c r="AE5" s="651"/>
      <c r="AF5" s="651"/>
      <c r="AG5" s="651"/>
      <c r="AH5" s="651"/>
      <c r="AI5" s="651"/>
      <c r="AJ5" s="651"/>
      <c r="AK5" s="651"/>
      <c r="AL5" s="652">
        <v>34.1</v>
      </c>
      <c r="AM5" s="653"/>
      <c r="AN5" s="653"/>
      <c r="AO5" s="654"/>
      <c r="AP5" s="644" t="s">
        <v>217</v>
      </c>
      <c r="AQ5" s="645"/>
      <c r="AR5" s="645"/>
      <c r="AS5" s="645"/>
      <c r="AT5" s="645"/>
      <c r="AU5" s="645"/>
      <c r="AV5" s="645"/>
      <c r="AW5" s="645"/>
      <c r="AX5" s="645"/>
      <c r="AY5" s="645"/>
      <c r="AZ5" s="645"/>
      <c r="BA5" s="645"/>
      <c r="BB5" s="645"/>
      <c r="BC5" s="645"/>
      <c r="BD5" s="645"/>
      <c r="BE5" s="645"/>
      <c r="BF5" s="646"/>
      <c r="BG5" s="658">
        <v>2766189</v>
      </c>
      <c r="BH5" s="659"/>
      <c r="BI5" s="659"/>
      <c r="BJ5" s="659"/>
      <c r="BK5" s="659"/>
      <c r="BL5" s="659"/>
      <c r="BM5" s="659"/>
      <c r="BN5" s="660"/>
      <c r="BO5" s="661">
        <v>97.5</v>
      </c>
      <c r="BP5" s="661"/>
      <c r="BQ5" s="661"/>
      <c r="BR5" s="661"/>
      <c r="BS5" s="662">
        <v>11615</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5">
      <c r="B6" s="655" t="s">
        <v>221</v>
      </c>
      <c r="C6" s="656"/>
      <c r="D6" s="656"/>
      <c r="E6" s="656"/>
      <c r="F6" s="656"/>
      <c r="G6" s="656"/>
      <c r="H6" s="656"/>
      <c r="I6" s="656"/>
      <c r="J6" s="656"/>
      <c r="K6" s="656"/>
      <c r="L6" s="656"/>
      <c r="M6" s="656"/>
      <c r="N6" s="656"/>
      <c r="O6" s="656"/>
      <c r="P6" s="656"/>
      <c r="Q6" s="657"/>
      <c r="R6" s="658">
        <v>130417</v>
      </c>
      <c r="S6" s="659"/>
      <c r="T6" s="659"/>
      <c r="U6" s="659"/>
      <c r="V6" s="659"/>
      <c r="W6" s="659"/>
      <c r="X6" s="659"/>
      <c r="Y6" s="660"/>
      <c r="Z6" s="661">
        <v>0.6</v>
      </c>
      <c r="AA6" s="661"/>
      <c r="AB6" s="661"/>
      <c r="AC6" s="661"/>
      <c r="AD6" s="662">
        <v>130417</v>
      </c>
      <c r="AE6" s="662"/>
      <c r="AF6" s="662"/>
      <c r="AG6" s="662"/>
      <c r="AH6" s="662"/>
      <c r="AI6" s="662"/>
      <c r="AJ6" s="662"/>
      <c r="AK6" s="662"/>
      <c r="AL6" s="663">
        <v>1.6</v>
      </c>
      <c r="AM6" s="664"/>
      <c r="AN6" s="664"/>
      <c r="AO6" s="665"/>
      <c r="AP6" s="655" t="s">
        <v>222</v>
      </c>
      <c r="AQ6" s="656"/>
      <c r="AR6" s="656"/>
      <c r="AS6" s="656"/>
      <c r="AT6" s="656"/>
      <c r="AU6" s="656"/>
      <c r="AV6" s="656"/>
      <c r="AW6" s="656"/>
      <c r="AX6" s="656"/>
      <c r="AY6" s="656"/>
      <c r="AZ6" s="656"/>
      <c r="BA6" s="656"/>
      <c r="BB6" s="656"/>
      <c r="BC6" s="656"/>
      <c r="BD6" s="656"/>
      <c r="BE6" s="656"/>
      <c r="BF6" s="657"/>
      <c r="BG6" s="658">
        <v>2766189</v>
      </c>
      <c r="BH6" s="659"/>
      <c r="BI6" s="659"/>
      <c r="BJ6" s="659"/>
      <c r="BK6" s="659"/>
      <c r="BL6" s="659"/>
      <c r="BM6" s="659"/>
      <c r="BN6" s="660"/>
      <c r="BO6" s="661">
        <v>97.5</v>
      </c>
      <c r="BP6" s="661"/>
      <c r="BQ6" s="661"/>
      <c r="BR6" s="661"/>
      <c r="BS6" s="662">
        <v>11615</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140172</v>
      </c>
      <c r="CS6" s="659"/>
      <c r="CT6" s="659"/>
      <c r="CU6" s="659"/>
      <c r="CV6" s="659"/>
      <c r="CW6" s="659"/>
      <c r="CX6" s="659"/>
      <c r="CY6" s="660"/>
      <c r="CZ6" s="652">
        <v>0.7</v>
      </c>
      <c r="DA6" s="653"/>
      <c r="DB6" s="653"/>
      <c r="DC6" s="669"/>
      <c r="DD6" s="667" t="s">
        <v>121</v>
      </c>
      <c r="DE6" s="659"/>
      <c r="DF6" s="659"/>
      <c r="DG6" s="659"/>
      <c r="DH6" s="659"/>
      <c r="DI6" s="659"/>
      <c r="DJ6" s="659"/>
      <c r="DK6" s="659"/>
      <c r="DL6" s="659"/>
      <c r="DM6" s="659"/>
      <c r="DN6" s="659"/>
      <c r="DO6" s="659"/>
      <c r="DP6" s="660"/>
      <c r="DQ6" s="667">
        <v>140172</v>
      </c>
      <c r="DR6" s="659"/>
      <c r="DS6" s="659"/>
      <c r="DT6" s="659"/>
      <c r="DU6" s="659"/>
      <c r="DV6" s="659"/>
      <c r="DW6" s="659"/>
      <c r="DX6" s="659"/>
      <c r="DY6" s="659"/>
      <c r="DZ6" s="659"/>
      <c r="EA6" s="659"/>
      <c r="EB6" s="659"/>
      <c r="EC6" s="668"/>
    </row>
    <row r="7" spans="2:143" ht="11.25" customHeight="1" x14ac:dyDescent="0.25">
      <c r="B7" s="655" t="s">
        <v>224</v>
      </c>
      <c r="C7" s="656"/>
      <c r="D7" s="656"/>
      <c r="E7" s="656"/>
      <c r="F7" s="656"/>
      <c r="G7" s="656"/>
      <c r="H7" s="656"/>
      <c r="I7" s="656"/>
      <c r="J7" s="656"/>
      <c r="K7" s="656"/>
      <c r="L7" s="656"/>
      <c r="M7" s="656"/>
      <c r="N7" s="656"/>
      <c r="O7" s="656"/>
      <c r="P7" s="656"/>
      <c r="Q7" s="657"/>
      <c r="R7" s="658">
        <v>1018</v>
      </c>
      <c r="S7" s="659"/>
      <c r="T7" s="659"/>
      <c r="U7" s="659"/>
      <c r="V7" s="659"/>
      <c r="W7" s="659"/>
      <c r="X7" s="659"/>
      <c r="Y7" s="660"/>
      <c r="Z7" s="661">
        <v>0</v>
      </c>
      <c r="AA7" s="661"/>
      <c r="AB7" s="661"/>
      <c r="AC7" s="661"/>
      <c r="AD7" s="662">
        <v>1018</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995353</v>
      </c>
      <c r="BH7" s="659"/>
      <c r="BI7" s="659"/>
      <c r="BJ7" s="659"/>
      <c r="BK7" s="659"/>
      <c r="BL7" s="659"/>
      <c r="BM7" s="659"/>
      <c r="BN7" s="660"/>
      <c r="BO7" s="661">
        <v>35.1</v>
      </c>
      <c r="BP7" s="661"/>
      <c r="BQ7" s="661"/>
      <c r="BR7" s="661"/>
      <c r="BS7" s="662">
        <v>11615</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6400494</v>
      </c>
      <c r="CS7" s="659"/>
      <c r="CT7" s="659"/>
      <c r="CU7" s="659"/>
      <c r="CV7" s="659"/>
      <c r="CW7" s="659"/>
      <c r="CX7" s="659"/>
      <c r="CY7" s="660"/>
      <c r="CZ7" s="661">
        <v>30.9</v>
      </c>
      <c r="DA7" s="661"/>
      <c r="DB7" s="661"/>
      <c r="DC7" s="661"/>
      <c r="DD7" s="667">
        <v>1777685</v>
      </c>
      <c r="DE7" s="659"/>
      <c r="DF7" s="659"/>
      <c r="DG7" s="659"/>
      <c r="DH7" s="659"/>
      <c r="DI7" s="659"/>
      <c r="DJ7" s="659"/>
      <c r="DK7" s="659"/>
      <c r="DL7" s="659"/>
      <c r="DM7" s="659"/>
      <c r="DN7" s="659"/>
      <c r="DO7" s="659"/>
      <c r="DP7" s="660"/>
      <c r="DQ7" s="667">
        <v>1673050</v>
      </c>
      <c r="DR7" s="659"/>
      <c r="DS7" s="659"/>
      <c r="DT7" s="659"/>
      <c r="DU7" s="659"/>
      <c r="DV7" s="659"/>
      <c r="DW7" s="659"/>
      <c r="DX7" s="659"/>
      <c r="DY7" s="659"/>
      <c r="DZ7" s="659"/>
      <c r="EA7" s="659"/>
      <c r="EB7" s="659"/>
      <c r="EC7" s="668"/>
    </row>
    <row r="8" spans="2:143" ht="11.25" customHeight="1" x14ac:dyDescent="0.25">
      <c r="B8" s="655" t="s">
        <v>227</v>
      </c>
      <c r="C8" s="656"/>
      <c r="D8" s="656"/>
      <c r="E8" s="656"/>
      <c r="F8" s="656"/>
      <c r="G8" s="656"/>
      <c r="H8" s="656"/>
      <c r="I8" s="656"/>
      <c r="J8" s="656"/>
      <c r="K8" s="656"/>
      <c r="L8" s="656"/>
      <c r="M8" s="656"/>
      <c r="N8" s="656"/>
      <c r="O8" s="656"/>
      <c r="P8" s="656"/>
      <c r="Q8" s="657"/>
      <c r="R8" s="658">
        <v>15622</v>
      </c>
      <c r="S8" s="659"/>
      <c r="T8" s="659"/>
      <c r="U8" s="659"/>
      <c r="V8" s="659"/>
      <c r="W8" s="659"/>
      <c r="X8" s="659"/>
      <c r="Y8" s="660"/>
      <c r="Z8" s="661">
        <v>0.1</v>
      </c>
      <c r="AA8" s="661"/>
      <c r="AB8" s="661"/>
      <c r="AC8" s="661"/>
      <c r="AD8" s="662">
        <v>15622</v>
      </c>
      <c r="AE8" s="662"/>
      <c r="AF8" s="662"/>
      <c r="AG8" s="662"/>
      <c r="AH8" s="662"/>
      <c r="AI8" s="662"/>
      <c r="AJ8" s="662"/>
      <c r="AK8" s="662"/>
      <c r="AL8" s="663">
        <v>0.2</v>
      </c>
      <c r="AM8" s="664"/>
      <c r="AN8" s="664"/>
      <c r="AO8" s="665"/>
      <c r="AP8" s="655" t="s">
        <v>228</v>
      </c>
      <c r="AQ8" s="656"/>
      <c r="AR8" s="656"/>
      <c r="AS8" s="656"/>
      <c r="AT8" s="656"/>
      <c r="AU8" s="656"/>
      <c r="AV8" s="656"/>
      <c r="AW8" s="656"/>
      <c r="AX8" s="656"/>
      <c r="AY8" s="656"/>
      <c r="AZ8" s="656"/>
      <c r="BA8" s="656"/>
      <c r="BB8" s="656"/>
      <c r="BC8" s="656"/>
      <c r="BD8" s="656"/>
      <c r="BE8" s="656"/>
      <c r="BF8" s="657"/>
      <c r="BG8" s="658">
        <v>37919</v>
      </c>
      <c r="BH8" s="659"/>
      <c r="BI8" s="659"/>
      <c r="BJ8" s="659"/>
      <c r="BK8" s="659"/>
      <c r="BL8" s="659"/>
      <c r="BM8" s="659"/>
      <c r="BN8" s="660"/>
      <c r="BO8" s="661">
        <v>1.3</v>
      </c>
      <c r="BP8" s="661"/>
      <c r="BQ8" s="661"/>
      <c r="BR8" s="661"/>
      <c r="BS8" s="662" t="s">
        <v>121</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6567708</v>
      </c>
      <c r="CS8" s="659"/>
      <c r="CT8" s="659"/>
      <c r="CU8" s="659"/>
      <c r="CV8" s="659"/>
      <c r="CW8" s="659"/>
      <c r="CX8" s="659"/>
      <c r="CY8" s="660"/>
      <c r="CZ8" s="661">
        <v>31.7</v>
      </c>
      <c r="DA8" s="661"/>
      <c r="DB8" s="661"/>
      <c r="DC8" s="661"/>
      <c r="DD8" s="667">
        <v>299719</v>
      </c>
      <c r="DE8" s="659"/>
      <c r="DF8" s="659"/>
      <c r="DG8" s="659"/>
      <c r="DH8" s="659"/>
      <c r="DI8" s="659"/>
      <c r="DJ8" s="659"/>
      <c r="DK8" s="659"/>
      <c r="DL8" s="659"/>
      <c r="DM8" s="659"/>
      <c r="DN8" s="659"/>
      <c r="DO8" s="659"/>
      <c r="DP8" s="660"/>
      <c r="DQ8" s="667">
        <v>2882876</v>
      </c>
      <c r="DR8" s="659"/>
      <c r="DS8" s="659"/>
      <c r="DT8" s="659"/>
      <c r="DU8" s="659"/>
      <c r="DV8" s="659"/>
      <c r="DW8" s="659"/>
      <c r="DX8" s="659"/>
      <c r="DY8" s="659"/>
      <c r="DZ8" s="659"/>
      <c r="EA8" s="659"/>
      <c r="EB8" s="659"/>
      <c r="EC8" s="668"/>
    </row>
    <row r="9" spans="2:143" ht="11.25" customHeight="1" x14ac:dyDescent="0.25">
      <c r="B9" s="655" t="s">
        <v>230</v>
      </c>
      <c r="C9" s="656"/>
      <c r="D9" s="656"/>
      <c r="E9" s="656"/>
      <c r="F9" s="656"/>
      <c r="G9" s="656"/>
      <c r="H9" s="656"/>
      <c r="I9" s="656"/>
      <c r="J9" s="656"/>
      <c r="K9" s="656"/>
      <c r="L9" s="656"/>
      <c r="M9" s="656"/>
      <c r="N9" s="656"/>
      <c r="O9" s="656"/>
      <c r="P9" s="656"/>
      <c r="Q9" s="657"/>
      <c r="R9" s="658">
        <v>19274</v>
      </c>
      <c r="S9" s="659"/>
      <c r="T9" s="659"/>
      <c r="U9" s="659"/>
      <c r="V9" s="659"/>
      <c r="W9" s="659"/>
      <c r="X9" s="659"/>
      <c r="Y9" s="660"/>
      <c r="Z9" s="661">
        <v>0.1</v>
      </c>
      <c r="AA9" s="661"/>
      <c r="AB9" s="661"/>
      <c r="AC9" s="661"/>
      <c r="AD9" s="662">
        <v>19274</v>
      </c>
      <c r="AE9" s="662"/>
      <c r="AF9" s="662"/>
      <c r="AG9" s="662"/>
      <c r="AH9" s="662"/>
      <c r="AI9" s="662"/>
      <c r="AJ9" s="662"/>
      <c r="AK9" s="662"/>
      <c r="AL9" s="663">
        <v>0.2</v>
      </c>
      <c r="AM9" s="664"/>
      <c r="AN9" s="664"/>
      <c r="AO9" s="665"/>
      <c r="AP9" s="655" t="s">
        <v>231</v>
      </c>
      <c r="AQ9" s="656"/>
      <c r="AR9" s="656"/>
      <c r="AS9" s="656"/>
      <c r="AT9" s="656"/>
      <c r="AU9" s="656"/>
      <c r="AV9" s="656"/>
      <c r="AW9" s="656"/>
      <c r="AX9" s="656"/>
      <c r="AY9" s="656"/>
      <c r="AZ9" s="656"/>
      <c r="BA9" s="656"/>
      <c r="BB9" s="656"/>
      <c r="BC9" s="656"/>
      <c r="BD9" s="656"/>
      <c r="BE9" s="656"/>
      <c r="BF9" s="657"/>
      <c r="BG9" s="658">
        <v>865101</v>
      </c>
      <c r="BH9" s="659"/>
      <c r="BI9" s="659"/>
      <c r="BJ9" s="659"/>
      <c r="BK9" s="659"/>
      <c r="BL9" s="659"/>
      <c r="BM9" s="659"/>
      <c r="BN9" s="660"/>
      <c r="BO9" s="661">
        <v>30.5</v>
      </c>
      <c r="BP9" s="661"/>
      <c r="BQ9" s="661"/>
      <c r="BR9" s="661"/>
      <c r="BS9" s="662" t="s">
        <v>121</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1425516</v>
      </c>
      <c r="CS9" s="659"/>
      <c r="CT9" s="659"/>
      <c r="CU9" s="659"/>
      <c r="CV9" s="659"/>
      <c r="CW9" s="659"/>
      <c r="CX9" s="659"/>
      <c r="CY9" s="660"/>
      <c r="CZ9" s="661">
        <v>6.9</v>
      </c>
      <c r="DA9" s="661"/>
      <c r="DB9" s="661"/>
      <c r="DC9" s="661"/>
      <c r="DD9" s="667">
        <v>9266</v>
      </c>
      <c r="DE9" s="659"/>
      <c r="DF9" s="659"/>
      <c r="DG9" s="659"/>
      <c r="DH9" s="659"/>
      <c r="DI9" s="659"/>
      <c r="DJ9" s="659"/>
      <c r="DK9" s="659"/>
      <c r="DL9" s="659"/>
      <c r="DM9" s="659"/>
      <c r="DN9" s="659"/>
      <c r="DO9" s="659"/>
      <c r="DP9" s="660"/>
      <c r="DQ9" s="667">
        <v>1001158</v>
      </c>
      <c r="DR9" s="659"/>
      <c r="DS9" s="659"/>
      <c r="DT9" s="659"/>
      <c r="DU9" s="659"/>
      <c r="DV9" s="659"/>
      <c r="DW9" s="659"/>
      <c r="DX9" s="659"/>
      <c r="DY9" s="659"/>
      <c r="DZ9" s="659"/>
      <c r="EA9" s="659"/>
      <c r="EB9" s="659"/>
      <c r="EC9" s="668"/>
    </row>
    <row r="10" spans="2:143" ht="11.25" customHeight="1" x14ac:dyDescent="0.25">
      <c r="B10" s="655" t="s">
        <v>233</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51488</v>
      </c>
      <c r="BH10" s="659"/>
      <c r="BI10" s="659"/>
      <c r="BJ10" s="659"/>
      <c r="BK10" s="659"/>
      <c r="BL10" s="659"/>
      <c r="BM10" s="659"/>
      <c r="BN10" s="660"/>
      <c r="BO10" s="661">
        <v>1.8</v>
      </c>
      <c r="BP10" s="661"/>
      <c r="BQ10" s="661"/>
      <c r="BR10" s="661"/>
      <c r="BS10" s="662" t="s">
        <v>121</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v>15215</v>
      </c>
      <c r="CS10" s="659"/>
      <c r="CT10" s="659"/>
      <c r="CU10" s="659"/>
      <c r="CV10" s="659"/>
      <c r="CW10" s="659"/>
      <c r="CX10" s="659"/>
      <c r="CY10" s="660"/>
      <c r="CZ10" s="661">
        <v>0.1</v>
      </c>
      <c r="DA10" s="661"/>
      <c r="DB10" s="661"/>
      <c r="DC10" s="661"/>
      <c r="DD10" s="667" t="s">
        <v>121</v>
      </c>
      <c r="DE10" s="659"/>
      <c r="DF10" s="659"/>
      <c r="DG10" s="659"/>
      <c r="DH10" s="659"/>
      <c r="DI10" s="659"/>
      <c r="DJ10" s="659"/>
      <c r="DK10" s="659"/>
      <c r="DL10" s="659"/>
      <c r="DM10" s="659"/>
      <c r="DN10" s="659"/>
      <c r="DO10" s="659"/>
      <c r="DP10" s="660"/>
      <c r="DQ10" s="667">
        <v>2215</v>
      </c>
      <c r="DR10" s="659"/>
      <c r="DS10" s="659"/>
      <c r="DT10" s="659"/>
      <c r="DU10" s="659"/>
      <c r="DV10" s="659"/>
      <c r="DW10" s="659"/>
      <c r="DX10" s="659"/>
      <c r="DY10" s="659"/>
      <c r="DZ10" s="659"/>
      <c r="EA10" s="659"/>
      <c r="EB10" s="659"/>
      <c r="EC10" s="668"/>
    </row>
    <row r="11" spans="2:143" ht="11.25" customHeight="1" x14ac:dyDescent="0.25">
      <c r="B11" s="655" t="s">
        <v>236</v>
      </c>
      <c r="C11" s="656"/>
      <c r="D11" s="656"/>
      <c r="E11" s="656"/>
      <c r="F11" s="656"/>
      <c r="G11" s="656"/>
      <c r="H11" s="656"/>
      <c r="I11" s="656"/>
      <c r="J11" s="656"/>
      <c r="K11" s="656"/>
      <c r="L11" s="656"/>
      <c r="M11" s="656"/>
      <c r="N11" s="656"/>
      <c r="O11" s="656"/>
      <c r="P11" s="656"/>
      <c r="Q11" s="657"/>
      <c r="R11" s="658">
        <v>672106</v>
      </c>
      <c r="S11" s="659"/>
      <c r="T11" s="659"/>
      <c r="U11" s="659"/>
      <c r="V11" s="659"/>
      <c r="W11" s="659"/>
      <c r="X11" s="659"/>
      <c r="Y11" s="660"/>
      <c r="Z11" s="663">
        <v>3.1</v>
      </c>
      <c r="AA11" s="664"/>
      <c r="AB11" s="664"/>
      <c r="AC11" s="670"/>
      <c r="AD11" s="667">
        <v>672106</v>
      </c>
      <c r="AE11" s="659"/>
      <c r="AF11" s="659"/>
      <c r="AG11" s="659"/>
      <c r="AH11" s="659"/>
      <c r="AI11" s="659"/>
      <c r="AJ11" s="659"/>
      <c r="AK11" s="660"/>
      <c r="AL11" s="663">
        <v>8.1</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40845</v>
      </c>
      <c r="BH11" s="659"/>
      <c r="BI11" s="659"/>
      <c r="BJ11" s="659"/>
      <c r="BK11" s="659"/>
      <c r="BL11" s="659"/>
      <c r="BM11" s="659"/>
      <c r="BN11" s="660"/>
      <c r="BO11" s="661">
        <v>1.4</v>
      </c>
      <c r="BP11" s="661"/>
      <c r="BQ11" s="661"/>
      <c r="BR11" s="661"/>
      <c r="BS11" s="662">
        <v>11615</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992672</v>
      </c>
      <c r="CS11" s="659"/>
      <c r="CT11" s="659"/>
      <c r="CU11" s="659"/>
      <c r="CV11" s="659"/>
      <c r="CW11" s="659"/>
      <c r="CX11" s="659"/>
      <c r="CY11" s="660"/>
      <c r="CZ11" s="661">
        <v>4.8</v>
      </c>
      <c r="DA11" s="661"/>
      <c r="DB11" s="661"/>
      <c r="DC11" s="661"/>
      <c r="DD11" s="667">
        <v>299185</v>
      </c>
      <c r="DE11" s="659"/>
      <c r="DF11" s="659"/>
      <c r="DG11" s="659"/>
      <c r="DH11" s="659"/>
      <c r="DI11" s="659"/>
      <c r="DJ11" s="659"/>
      <c r="DK11" s="659"/>
      <c r="DL11" s="659"/>
      <c r="DM11" s="659"/>
      <c r="DN11" s="659"/>
      <c r="DO11" s="659"/>
      <c r="DP11" s="660"/>
      <c r="DQ11" s="667">
        <v>559974</v>
      </c>
      <c r="DR11" s="659"/>
      <c r="DS11" s="659"/>
      <c r="DT11" s="659"/>
      <c r="DU11" s="659"/>
      <c r="DV11" s="659"/>
      <c r="DW11" s="659"/>
      <c r="DX11" s="659"/>
      <c r="DY11" s="659"/>
      <c r="DZ11" s="659"/>
      <c r="EA11" s="659"/>
      <c r="EB11" s="659"/>
      <c r="EC11" s="668"/>
    </row>
    <row r="12" spans="2:143" ht="11.25" customHeight="1" x14ac:dyDescent="0.25">
      <c r="B12" s="655" t="s">
        <v>239</v>
      </c>
      <c r="C12" s="656"/>
      <c r="D12" s="656"/>
      <c r="E12" s="656"/>
      <c r="F12" s="656"/>
      <c r="G12" s="656"/>
      <c r="H12" s="656"/>
      <c r="I12" s="656"/>
      <c r="J12" s="656"/>
      <c r="K12" s="656"/>
      <c r="L12" s="656"/>
      <c r="M12" s="656"/>
      <c r="N12" s="656"/>
      <c r="O12" s="656"/>
      <c r="P12" s="656"/>
      <c r="Q12" s="657"/>
      <c r="R12" s="658" t="s">
        <v>121</v>
      </c>
      <c r="S12" s="659"/>
      <c r="T12" s="659"/>
      <c r="U12" s="659"/>
      <c r="V12" s="659"/>
      <c r="W12" s="659"/>
      <c r="X12" s="659"/>
      <c r="Y12" s="660"/>
      <c r="Z12" s="661" t="s">
        <v>121</v>
      </c>
      <c r="AA12" s="661"/>
      <c r="AB12" s="661"/>
      <c r="AC12" s="661"/>
      <c r="AD12" s="662" t="s">
        <v>121</v>
      </c>
      <c r="AE12" s="662"/>
      <c r="AF12" s="662"/>
      <c r="AG12" s="662"/>
      <c r="AH12" s="662"/>
      <c r="AI12" s="662"/>
      <c r="AJ12" s="662"/>
      <c r="AK12" s="662"/>
      <c r="AL12" s="663" t="s">
        <v>121</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1468673</v>
      </c>
      <c r="BH12" s="659"/>
      <c r="BI12" s="659"/>
      <c r="BJ12" s="659"/>
      <c r="BK12" s="659"/>
      <c r="BL12" s="659"/>
      <c r="BM12" s="659"/>
      <c r="BN12" s="660"/>
      <c r="BO12" s="661">
        <v>51.7</v>
      </c>
      <c r="BP12" s="661"/>
      <c r="BQ12" s="661"/>
      <c r="BR12" s="661"/>
      <c r="BS12" s="662" t="s">
        <v>121</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494659</v>
      </c>
      <c r="CS12" s="659"/>
      <c r="CT12" s="659"/>
      <c r="CU12" s="659"/>
      <c r="CV12" s="659"/>
      <c r="CW12" s="659"/>
      <c r="CX12" s="659"/>
      <c r="CY12" s="660"/>
      <c r="CZ12" s="661">
        <v>2.4</v>
      </c>
      <c r="DA12" s="661"/>
      <c r="DB12" s="661"/>
      <c r="DC12" s="661"/>
      <c r="DD12" s="667">
        <v>10666</v>
      </c>
      <c r="DE12" s="659"/>
      <c r="DF12" s="659"/>
      <c r="DG12" s="659"/>
      <c r="DH12" s="659"/>
      <c r="DI12" s="659"/>
      <c r="DJ12" s="659"/>
      <c r="DK12" s="659"/>
      <c r="DL12" s="659"/>
      <c r="DM12" s="659"/>
      <c r="DN12" s="659"/>
      <c r="DO12" s="659"/>
      <c r="DP12" s="660"/>
      <c r="DQ12" s="667">
        <v>261844</v>
      </c>
      <c r="DR12" s="659"/>
      <c r="DS12" s="659"/>
      <c r="DT12" s="659"/>
      <c r="DU12" s="659"/>
      <c r="DV12" s="659"/>
      <c r="DW12" s="659"/>
      <c r="DX12" s="659"/>
      <c r="DY12" s="659"/>
      <c r="DZ12" s="659"/>
      <c r="EA12" s="659"/>
      <c r="EB12" s="659"/>
      <c r="EC12" s="668"/>
    </row>
    <row r="13" spans="2:143" ht="11.25" customHeight="1" x14ac:dyDescent="0.25">
      <c r="B13" s="655" t="s">
        <v>242</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1465506</v>
      </c>
      <c r="BH13" s="659"/>
      <c r="BI13" s="659"/>
      <c r="BJ13" s="659"/>
      <c r="BK13" s="659"/>
      <c r="BL13" s="659"/>
      <c r="BM13" s="659"/>
      <c r="BN13" s="660"/>
      <c r="BO13" s="661">
        <v>51.6</v>
      </c>
      <c r="BP13" s="661"/>
      <c r="BQ13" s="661"/>
      <c r="BR13" s="661"/>
      <c r="BS13" s="662" t="s">
        <v>121</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826150</v>
      </c>
      <c r="CS13" s="659"/>
      <c r="CT13" s="659"/>
      <c r="CU13" s="659"/>
      <c r="CV13" s="659"/>
      <c r="CW13" s="659"/>
      <c r="CX13" s="659"/>
      <c r="CY13" s="660"/>
      <c r="CZ13" s="661">
        <v>4</v>
      </c>
      <c r="DA13" s="661"/>
      <c r="DB13" s="661"/>
      <c r="DC13" s="661"/>
      <c r="DD13" s="667">
        <v>340000</v>
      </c>
      <c r="DE13" s="659"/>
      <c r="DF13" s="659"/>
      <c r="DG13" s="659"/>
      <c r="DH13" s="659"/>
      <c r="DI13" s="659"/>
      <c r="DJ13" s="659"/>
      <c r="DK13" s="659"/>
      <c r="DL13" s="659"/>
      <c r="DM13" s="659"/>
      <c r="DN13" s="659"/>
      <c r="DO13" s="659"/>
      <c r="DP13" s="660"/>
      <c r="DQ13" s="667">
        <v>535221</v>
      </c>
      <c r="DR13" s="659"/>
      <c r="DS13" s="659"/>
      <c r="DT13" s="659"/>
      <c r="DU13" s="659"/>
      <c r="DV13" s="659"/>
      <c r="DW13" s="659"/>
      <c r="DX13" s="659"/>
      <c r="DY13" s="659"/>
      <c r="DZ13" s="659"/>
      <c r="EA13" s="659"/>
      <c r="EB13" s="659"/>
      <c r="EC13" s="668"/>
    </row>
    <row r="14" spans="2:143" ht="11.25" customHeight="1" x14ac:dyDescent="0.25">
      <c r="B14" s="655" t="s">
        <v>245</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118361</v>
      </c>
      <c r="BH14" s="659"/>
      <c r="BI14" s="659"/>
      <c r="BJ14" s="659"/>
      <c r="BK14" s="659"/>
      <c r="BL14" s="659"/>
      <c r="BM14" s="659"/>
      <c r="BN14" s="660"/>
      <c r="BO14" s="661">
        <v>4.2</v>
      </c>
      <c r="BP14" s="661"/>
      <c r="BQ14" s="661"/>
      <c r="BR14" s="661"/>
      <c r="BS14" s="662" t="s">
        <v>121</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507711</v>
      </c>
      <c r="CS14" s="659"/>
      <c r="CT14" s="659"/>
      <c r="CU14" s="659"/>
      <c r="CV14" s="659"/>
      <c r="CW14" s="659"/>
      <c r="CX14" s="659"/>
      <c r="CY14" s="660"/>
      <c r="CZ14" s="661">
        <v>2.4</v>
      </c>
      <c r="DA14" s="661"/>
      <c r="DB14" s="661"/>
      <c r="DC14" s="661"/>
      <c r="DD14" s="667">
        <v>37642</v>
      </c>
      <c r="DE14" s="659"/>
      <c r="DF14" s="659"/>
      <c r="DG14" s="659"/>
      <c r="DH14" s="659"/>
      <c r="DI14" s="659"/>
      <c r="DJ14" s="659"/>
      <c r="DK14" s="659"/>
      <c r="DL14" s="659"/>
      <c r="DM14" s="659"/>
      <c r="DN14" s="659"/>
      <c r="DO14" s="659"/>
      <c r="DP14" s="660"/>
      <c r="DQ14" s="667">
        <v>472198</v>
      </c>
      <c r="DR14" s="659"/>
      <c r="DS14" s="659"/>
      <c r="DT14" s="659"/>
      <c r="DU14" s="659"/>
      <c r="DV14" s="659"/>
      <c r="DW14" s="659"/>
      <c r="DX14" s="659"/>
      <c r="DY14" s="659"/>
      <c r="DZ14" s="659"/>
      <c r="EA14" s="659"/>
      <c r="EB14" s="659"/>
      <c r="EC14" s="668"/>
    </row>
    <row r="15" spans="2:143" ht="11.25" customHeight="1" x14ac:dyDescent="0.25">
      <c r="B15" s="655" t="s">
        <v>248</v>
      </c>
      <c r="C15" s="656"/>
      <c r="D15" s="656"/>
      <c r="E15" s="656"/>
      <c r="F15" s="656"/>
      <c r="G15" s="656"/>
      <c r="H15" s="656"/>
      <c r="I15" s="656"/>
      <c r="J15" s="656"/>
      <c r="K15" s="656"/>
      <c r="L15" s="656"/>
      <c r="M15" s="656"/>
      <c r="N15" s="656"/>
      <c r="O15" s="656"/>
      <c r="P15" s="656"/>
      <c r="Q15" s="657"/>
      <c r="R15" s="658">
        <v>10393</v>
      </c>
      <c r="S15" s="659"/>
      <c r="T15" s="659"/>
      <c r="U15" s="659"/>
      <c r="V15" s="659"/>
      <c r="W15" s="659"/>
      <c r="X15" s="659"/>
      <c r="Y15" s="660"/>
      <c r="Z15" s="661">
        <v>0</v>
      </c>
      <c r="AA15" s="661"/>
      <c r="AB15" s="661"/>
      <c r="AC15" s="661"/>
      <c r="AD15" s="662">
        <v>10393</v>
      </c>
      <c r="AE15" s="662"/>
      <c r="AF15" s="662"/>
      <c r="AG15" s="662"/>
      <c r="AH15" s="662"/>
      <c r="AI15" s="662"/>
      <c r="AJ15" s="662"/>
      <c r="AK15" s="662"/>
      <c r="AL15" s="663">
        <v>0.1</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183802</v>
      </c>
      <c r="BH15" s="659"/>
      <c r="BI15" s="659"/>
      <c r="BJ15" s="659"/>
      <c r="BK15" s="659"/>
      <c r="BL15" s="659"/>
      <c r="BM15" s="659"/>
      <c r="BN15" s="660"/>
      <c r="BO15" s="661">
        <v>6.5</v>
      </c>
      <c r="BP15" s="661"/>
      <c r="BQ15" s="661"/>
      <c r="BR15" s="661"/>
      <c r="BS15" s="662" t="s">
        <v>121</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1541112</v>
      </c>
      <c r="CS15" s="659"/>
      <c r="CT15" s="659"/>
      <c r="CU15" s="659"/>
      <c r="CV15" s="659"/>
      <c r="CW15" s="659"/>
      <c r="CX15" s="659"/>
      <c r="CY15" s="660"/>
      <c r="CZ15" s="661">
        <v>7.4</v>
      </c>
      <c r="DA15" s="661"/>
      <c r="DB15" s="661"/>
      <c r="DC15" s="661"/>
      <c r="DD15" s="667">
        <v>209889</v>
      </c>
      <c r="DE15" s="659"/>
      <c r="DF15" s="659"/>
      <c r="DG15" s="659"/>
      <c r="DH15" s="659"/>
      <c r="DI15" s="659"/>
      <c r="DJ15" s="659"/>
      <c r="DK15" s="659"/>
      <c r="DL15" s="659"/>
      <c r="DM15" s="659"/>
      <c r="DN15" s="659"/>
      <c r="DO15" s="659"/>
      <c r="DP15" s="660"/>
      <c r="DQ15" s="667">
        <v>1068625</v>
      </c>
      <c r="DR15" s="659"/>
      <c r="DS15" s="659"/>
      <c r="DT15" s="659"/>
      <c r="DU15" s="659"/>
      <c r="DV15" s="659"/>
      <c r="DW15" s="659"/>
      <c r="DX15" s="659"/>
      <c r="DY15" s="659"/>
      <c r="DZ15" s="659"/>
      <c r="EA15" s="659"/>
      <c r="EB15" s="659"/>
      <c r="EC15" s="668"/>
    </row>
    <row r="16" spans="2:143" ht="11.25" customHeight="1" x14ac:dyDescent="0.25">
      <c r="B16" s="655" t="s">
        <v>251</v>
      </c>
      <c r="C16" s="656"/>
      <c r="D16" s="656"/>
      <c r="E16" s="656"/>
      <c r="F16" s="656"/>
      <c r="G16" s="656"/>
      <c r="H16" s="656"/>
      <c r="I16" s="656"/>
      <c r="J16" s="656"/>
      <c r="K16" s="656"/>
      <c r="L16" s="656"/>
      <c r="M16" s="656"/>
      <c r="N16" s="656"/>
      <c r="O16" s="656"/>
      <c r="P16" s="656"/>
      <c r="Q16" s="657"/>
      <c r="R16" s="658">
        <v>56539</v>
      </c>
      <c r="S16" s="659"/>
      <c r="T16" s="659"/>
      <c r="U16" s="659"/>
      <c r="V16" s="659"/>
      <c r="W16" s="659"/>
      <c r="X16" s="659"/>
      <c r="Y16" s="660"/>
      <c r="Z16" s="661">
        <v>0.3</v>
      </c>
      <c r="AA16" s="661"/>
      <c r="AB16" s="661"/>
      <c r="AC16" s="661"/>
      <c r="AD16" s="662">
        <v>56539</v>
      </c>
      <c r="AE16" s="662"/>
      <c r="AF16" s="662"/>
      <c r="AG16" s="662"/>
      <c r="AH16" s="662"/>
      <c r="AI16" s="662"/>
      <c r="AJ16" s="662"/>
      <c r="AK16" s="662"/>
      <c r="AL16" s="663">
        <v>0.7</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v>539332</v>
      </c>
      <c r="CS16" s="659"/>
      <c r="CT16" s="659"/>
      <c r="CU16" s="659"/>
      <c r="CV16" s="659"/>
      <c r="CW16" s="659"/>
      <c r="CX16" s="659"/>
      <c r="CY16" s="660"/>
      <c r="CZ16" s="661">
        <v>2.6</v>
      </c>
      <c r="DA16" s="661"/>
      <c r="DB16" s="661"/>
      <c r="DC16" s="661"/>
      <c r="DD16" s="667" t="s">
        <v>121</v>
      </c>
      <c r="DE16" s="659"/>
      <c r="DF16" s="659"/>
      <c r="DG16" s="659"/>
      <c r="DH16" s="659"/>
      <c r="DI16" s="659"/>
      <c r="DJ16" s="659"/>
      <c r="DK16" s="659"/>
      <c r="DL16" s="659"/>
      <c r="DM16" s="659"/>
      <c r="DN16" s="659"/>
      <c r="DO16" s="659"/>
      <c r="DP16" s="660"/>
      <c r="DQ16" s="667">
        <v>99993</v>
      </c>
      <c r="DR16" s="659"/>
      <c r="DS16" s="659"/>
      <c r="DT16" s="659"/>
      <c r="DU16" s="659"/>
      <c r="DV16" s="659"/>
      <c r="DW16" s="659"/>
      <c r="DX16" s="659"/>
      <c r="DY16" s="659"/>
      <c r="DZ16" s="659"/>
      <c r="EA16" s="659"/>
      <c r="EB16" s="659"/>
      <c r="EC16" s="668"/>
    </row>
    <row r="17" spans="2:133" ht="11.25" customHeight="1" x14ac:dyDescent="0.25">
      <c r="B17" s="655" t="s">
        <v>254</v>
      </c>
      <c r="C17" s="656"/>
      <c r="D17" s="656"/>
      <c r="E17" s="656"/>
      <c r="F17" s="656"/>
      <c r="G17" s="656"/>
      <c r="H17" s="656"/>
      <c r="I17" s="656"/>
      <c r="J17" s="656"/>
      <c r="K17" s="656"/>
      <c r="L17" s="656"/>
      <c r="M17" s="656"/>
      <c r="N17" s="656"/>
      <c r="O17" s="656"/>
      <c r="P17" s="656"/>
      <c r="Q17" s="657"/>
      <c r="R17" s="658">
        <v>121053</v>
      </c>
      <c r="S17" s="659"/>
      <c r="T17" s="659"/>
      <c r="U17" s="659"/>
      <c r="V17" s="659"/>
      <c r="W17" s="659"/>
      <c r="X17" s="659"/>
      <c r="Y17" s="660"/>
      <c r="Z17" s="661">
        <v>0.6</v>
      </c>
      <c r="AA17" s="661"/>
      <c r="AB17" s="661"/>
      <c r="AC17" s="661"/>
      <c r="AD17" s="662">
        <v>121053</v>
      </c>
      <c r="AE17" s="662"/>
      <c r="AF17" s="662"/>
      <c r="AG17" s="662"/>
      <c r="AH17" s="662"/>
      <c r="AI17" s="662"/>
      <c r="AJ17" s="662"/>
      <c r="AK17" s="662"/>
      <c r="AL17" s="663">
        <v>1.5</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1291946</v>
      </c>
      <c r="CS17" s="659"/>
      <c r="CT17" s="659"/>
      <c r="CU17" s="659"/>
      <c r="CV17" s="659"/>
      <c r="CW17" s="659"/>
      <c r="CX17" s="659"/>
      <c r="CY17" s="660"/>
      <c r="CZ17" s="661">
        <v>6.2</v>
      </c>
      <c r="DA17" s="661"/>
      <c r="DB17" s="661"/>
      <c r="DC17" s="661"/>
      <c r="DD17" s="667" t="s">
        <v>121</v>
      </c>
      <c r="DE17" s="659"/>
      <c r="DF17" s="659"/>
      <c r="DG17" s="659"/>
      <c r="DH17" s="659"/>
      <c r="DI17" s="659"/>
      <c r="DJ17" s="659"/>
      <c r="DK17" s="659"/>
      <c r="DL17" s="659"/>
      <c r="DM17" s="659"/>
      <c r="DN17" s="659"/>
      <c r="DO17" s="659"/>
      <c r="DP17" s="660"/>
      <c r="DQ17" s="667">
        <v>1278867</v>
      </c>
      <c r="DR17" s="659"/>
      <c r="DS17" s="659"/>
      <c r="DT17" s="659"/>
      <c r="DU17" s="659"/>
      <c r="DV17" s="659"/>
      <c r="DW17" s="659"/>
      <c r="DX17" s="659"/>
      <c r="DY17" s="659"/>
      <c r="DZ17" s="659"/>
      <c r="EA17" s="659"/>
      <c r="EB17" s="659"/>
      <c r="EC17" s="668"/>
    </row>
    <row r="18" spans="2:133" ht="11.25" customHeight="1" x14ac:dyDescent="0.25">
      <c r="B18" s="655" t="s">
        <v>257</v>
      </c>
      <c r="C18" s="656"/>
      <c r="D18" s="656"/>
      <c r="E18" s="656"/>
      <c r="F18" s="656"/>
      <c r="G18" s="656"/>
      <c r="H18" s="656"/>
      <c r="I18" s="656"/>
      <c r="J18" s="656"/>
      <c r="K18" s="656"/>
      <c r="L18" s="656"/>
      <c r="M18" s="656"/>
      <c r="N18" s="656"/>
      <c r="O18" s="656"/>
      <c r="P18" s="656"/>
      <c r="Q18" s="657"/>
      <c r="R18" s="658">
        <v>19996</v>
      </c>
      <c r="S18" s="659"/>
      <c r="T18" s="659"/>
      <c r="U18" s="659"/>
      <c r="V18" s="659"/>
      <c r="W18" s="659"/>
      <c r="X18" s="659"/>
      <c r="Y18" s="660"/>
      <c r="Z18" s="661">
        <v>0.1</v>
      </c>
      <c r="AA18" s="661"/>
      <c r="AB18" s="661"/>
      <c r="AC18" s="661"/>
      <c r="AD18" s="662">
        <v>19996</v>
      </c>
      <c r="AE18" s="662"/>
      <c r="AF18" s="662"/>
      <c r="AG18" s="662"/>
      <c r="AH18" s="662"/>
      <c r="AI18" s="662"/>
      <c r="AJ18" s="662"/>
      <c r="AK18" s="662"/>
      <c r="AL18" s="663">
        <v>0.2</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25">
      <c r="B19" s="655" t="s">
        <v>260</v>
      </c>
      <c r="C19" s="656"/>
      <c r="D19" s="656"/>
      <c r="E19" s="656"/>
      <c r="F19" s="656"/>
      <c r="G19" s="656"/>
      <c r="H19" s="656"/>
      <c r="I19" s="656"/>
      <c r="J19" s="656"/>
      <c r="K19" s="656"/>
      <c r="L19" s="656"/>
      <c r="M19" s="656"/>
      <c r="N19" s="656"/>
      <c r="O19" s="656"/>
      <c r="P19" s="656"/>
      <c r="Q19" s="657"/>
      <c r="R19" s="658">
        <v>100965</v>
      </c>
      <c r="S19" s="659"/>
      <c r="T19" s="659"/>
      <c r="U19" s="659"/>
      <c r="V19" s="659"/>
      <c r="W19" s="659"/>
      <c r="X19" s="659"/>
      <c r="Y19" s="660"/>
      <c r="Z19" s="661">
        <v>0.5</v>
      </c>
      <c r="AA19" s="661"/>
      <c r="AB19" s="661"/>
      <c r="AC19" s="661"/>
      <c r="AD19" s="662">
        <v>100965</v>
      </c>
      <c r="AE19" s="662"/>
      <c r="AF19" s="662"/>
      <c r="AG19" s="662"/>
      <c r="AH19" s="662"/>
      <c r="AI19" s="662"/>
      <c r="AJ19" s="662"/>
      <c r="AK19" s="662"/>
      <c r="AL19" s="663">
        <v>1.2</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v>71848</v>
      </c>
      <c r="BH19" s="659"/>
      <c r="BI19" s="659"/>
      <c r="BJ19" s="659"/>
      <c r="BK19" s="659"/>
      <c r="BL19" s="659"/>
      <c r="BM19" s="659"/>
      <c r="BN19" s="660"/>
      <c r="BO19" s="661">
        <v>2.5</v>
      </c>
      <c r="BP19" s="661"/>
      <c r="BQ19" s="661"/>
      <c r="BR19" s="661"/>
      <c r="BS19" s="662" t="s">
        <v>121</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25">
      <c r="B20" s="671" t="s">
        <v>263</v>
      </c>
      <c r="C20" s="672"/>
      <c r="D20" s="672"/>
      <c r="E20" s="672"/>
      <c r="F20" s="672"/>
      <c r="G20" s="672"/>
      <c r="H20" s="672"/>
      <c r="I20" s="672"/>
      <c r="J20" s="672"/>
      <c r="K20" s="672"/>
      <c r="L20" s="672"/>
      <c r="M20" s="672"/>
      <c r="N20" s="672"/>
      <c r="O20" s="672"/>
      <c r="P20" s="672"/>
      <c r="Q20" s="673"/>
      <c r="R20" s="658">
        <v>92</v>
      </c>
      <c r="S20" s="659"/>
      <c r="T20" s="659"/>
      <c r="U20" s="659"/>
      <c r="V20" s="659"/>
      <c r="W20" s="659"/>
      <c r="X20" s="659"/>
      <c r="Y20" s="660"/>
      <c r="Z20" s="661">
        <v>0</v>
      </c>
      <c r="AA20" s="661"/>
      <c r="AB20" s="661"/>
      <c r="AC20" s="661"/>
      <c r="AD20" s="662">
        <v>92</v>
      </c>
      <c r="AE20" s="662"/>
      <c r="AF20" s="662"/>
      <c r="AG20" s="662"/>
      <c r="AH20" s="662"/>
      <c r="AI20" s="662"/>
      <c r="AJ20" s="662"/>
      <c r="AK20" s="662"/>
      <c r="AL20" s="663">
        <v>0</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v>71848</v>
      </c>
      <c r="BH20" s="659"/>
      <c r="BI20" s="659"/>
      <c r="BJ20" s="659"/>
      <c r="BK20" s="659"/>
      <c r="BL20" s="659"/>
      <c r="BM20" s="659"/>
      <c r="BN20" s="660"/>
      <c r="BO20" s="661">
        <v>2.5</v>
      </c>
      <c r="BP20" s="661"/>
      <c r="BQ20" s="661"/>
      <c r="BR20" s="661"/>
      <c r="BS20" s="662" t="s">
        <v>121</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20742687</v>
      </c>
      <c r="CS20" s="659"/>
      <c r="CT20" s="659"/>
      <c r="CU20" s="659"/>
      <c r="CV20" s="659"/>
      <c r="CW20" s="659"/>
      <c r="CX20" s="659"/>
      <c r="CY20" s="660"/>
      <c r="CZ20" s="661">
        <v>100</v>
      </c>
      <c r="DA20" s="661"/>
      <c r="DB20" s="661"/>
      <c r="DC20" s="661"/>
      <c r="DD20" s="667">
        <v>2984052</v>
      </c>
      <c r="DE20" s="659"/>
      <c r="DF20" s="659"/>
      <c r="DG20" s="659"/>
      <c r="DH20" s="659"/>
      <c r="DI20" s="659"/>
      <c r="DJ20" s="659"/>
      <c r="DK20" s="659"/>
      <c r="DL20" s="659"/>
      <c r="DM20" s="659"/>
      <c r="DN20" s="659"/>
      <c r="DO20" s="659"/>
      <c r="DP20" s="660"/>
      <c r="DQ20" s="667">
        <v>9976193</v>
      </c>
      <c r="DR20" s="659"/>
      <c r="DS20" s="659"/>
      <c r="DT20" s="659"/>
      <c r="DU20" s="659"/>
      <c r="DV20" s="659"/>
      <c r="DW20" s="659"/>
      <c r="DX20" s="659"/>
      <c r="DY20" s="659"/>
      <c r="DZ20" s="659"/>
      <c r="EA20" s="659"/>
      <c r="EB20" s="659"/>
      <c r="EC20" s="668"/>
    </row>
    <row r="21" spans="2:133" ht="11.25" customHeight="1" x14ac:dyDescent="0.25">
      <c r="B21" s="655" t="s">
        <v>266</v>
      </c>
      <c r="C21" s="656"/>
      <c r="D21" s="656"/>
      <c r="E21" s="656"/>
      <c r="F21" s="656"/>
      <c r="G21" s="656"/>
      <c r="H21" s="656"/>
      <c r="I21" s="656"/>
      <c r="J21" s="656"/>
      <c r="K21" s="656"/>
      <c r="L21" s="656"/>
      <c r="M21" s="656"/>
      <c r="N21" s="656"/>
      <c r="O21" s="656"/>
      <c r="P21" s="656"/>
      <c r="Q21" s="657"/>
      <c r="R21" s="658">
        <v>4993457</v>
      </c>
      <c r="S21" s="659"/>
      <c r="T21" s="659"/>
      <c r="U21" s="659"/>
      <c r="V21" s="659"/>
      <c r="W21" s="659"/>
      <c r="X21" s="659"/>
      <c r="Y21" s="660"/>
      <c r="Z21" s="661">
        <v>22.7</v>
      </c>
      <c r="AA21" s="661"/>
      <c r="AB21" s="661"/>
      <c r="AC21" s="661"/>
      <c r="AD21" s="662">
        <v>4436177</v>
      </c>
      <c r="AE21" s="662"/>
      <c r="AF21" s="662"/>
      <c r="AG21" s="662"/>
      <c r="AH21" s="662"/>
      <c r="AI21" s="662"/>
      <c r="AJ21" s="662"/>
      <c r="AK21" s="662"/>
      <c r="AL21" s="663">
        <v>53.3</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v>71848</v>
      </c>
      <c r="BH21" s="659"/>
      <c r="BI21" s="659"/>
      <c r="BJ21" s="659"/>
      <c r="BK21" s="659"/>
      <c r="BL21" s="659"/>
      <c r="BM21" s="659"/>
      <c r="BN21" s="660"/>
      <c r="BO21" s="661">
        <v>2.5</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5">
      <c r="B22" s="655" t="s">
        <v>268</v>
      </c>
      <c r="C22" s="656"/>
      <c r="D22" s="656"/>
      <c r="E22" s="656"/>
      <c r="F22" s="656"/>
      <c r="G22" s="656"/>
      <c r="H22" s="656"/>
      <c r="I22" s="656"/>
      <c r="J22" s="656"/>
      <c r="K22" s="656"/>
      <c r="L22" s="656"/>
      <c r="M22" s="656"/>
      <c r="N22" s="656"/>
      <c r="O22" s="656"/>
      <c r="P22" s="656"/>
      <c r="Q22" s="657"/>
      <c r="R22" s="658">
        <v>4436177</v>
      </c>
      <c r="S22" s="659"/>
      <c r="T22" s="659"/>
      <c r="U22" s="659"/>
      <c r="V22" s="659"/>
      <c r="W22" s="659"/>
      <c r="X22" s="659"/>
      <c r="Y22" s="660"/>
      <c r="Z22" s="661">
        <v>20.2</v>
      </c>
      <c r="AA22" s="661"/>
      <c r="AB22" s="661"/>
      <c r="AC22" s="661"/>
      <c r="AD22" s="662">
        <v>4436177</v>
      </c>
      <c r="AE22" s="662"/>
      <c r="AF22" s="662"/>
      <c r="AG22" s="662"/>
      <c r="AH22" s="662"/>
      <c r="AI22" s="662"/>
      <c r="AJ22" s="662"/>
      <c r="AK22" s="662"/>
      <c r="AL22" s="663">
        <v>53.3</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5">
      <c r="B23" s="655" t="s">
        <v>271</v>
      </c>
      <c r="C23" s="656"/>
      <c r="D23" s="656"/>
      <c r="E23" s="656"/>
      <c r="F23" s="656"/>
      <c r="G23" s="656"/>
      <c r="H23" s="656"/>
      <c r="I23" s="656"/>
      <c r="J23" s="656"/>
      <c r="K23" s="656"/>
      <c r="L23" s="656"/>
      <c r="M23" s="656"/>
      <c r="N23" s="656"/>
      <c r="O23" s="656"/>
      <c r="P23" s="656"/>
      <c r="Q23" s="657"/>
      <c r="R23" s="658">
        <v>557280</v>
      </c>
      <c r="S23" s="659"/>
      <c r="T23" s="659"/>
      <c r="U23" s="659"/>
      <c r="V23" s="659"/>
      <c r="W23" s="659"/>
      <c r="X23" s="659"/>
      <c r="Y23" s="660"/>
      <c r="Z23" s="661">
        <v>2.5</v>
      </c>
      <c r="AA23" s="661"/>
      <c r="AB23" s="661"/>
      <c r="AC23" s="661"/>
      <c r="AD23" s="662" t="s">
        <v>121</v>
      </c>
      <c r="AE23" s="662"/>
      <c r="AF23" s="662"/>
      <c r="AG23" s="662"/>
      <c r="AH23" s="662"/>
      <c r="AI23" s="662"/>
      <c r="AJ23" s="662"/>
      <c r="AK23" s="662"/>
      <c r="AL23" s="663" t="s">
        <v>121</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t="s">
        <v>121</v>
      </c>
      <c r="BH23" s="659"/>
      <c r="BI23" s="659"/>
      <c r="BJ23" s="659"/>
      <c r="BK23" s="659"/>
      <c r="BL23" s="659"/>
      <c r="BM23" s="659"/>
      <c r="BN23" s="660"/>
      <c r="BO23" s="661" t="s">
        <v>121</v>
      </c>
      <c r="BP23" s="661"/>
      <c r="BQ23" s="661"/>
      <c r="BR23" s="661"/>
      <c r="BS23" s="662" t="s">
        <v>121</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5">
      <c r="B24" s="655" t="s">
        <v>278</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7822310</v>
      </c>
      <c r="CS24" s="648"/>
      <c r="CT24" s="648"/>
      <c r="CU24" s="648"/>
      <c r="CV24" s="648"/>
      <c r="CW24" s="648"/>
      <c r="CX24" s="648"/>
      <c r="CY24" s="649"/>
      <c r="CZ24" s="652">
        <v>37.700000000000003</v>
      </c>
      <c r="DA24" s="653"/>
      <c r="DB24" s="653"/>
      <c r="DC24" s="669"/>
      <c r="DD24" s="688">
        <v>4755964</v>
      </c>
      <c r="DE24" s="648"/>
      <c r="DF24" s="648"/>
      <c r="DG24" s="648"/>
      <c r="DH24" s="648"/>
      <c r="DI24" s="648"/>
      <c r="DJ24" s="648"/>
      <c r="DK24" s="649"/>
      <c r="DL24" s="688">
        <v>4415875</v>
      </c>
      <c r="DM24" s="648"/>
      <c r="DN24" s="648"/>
      <c r="DO24" s="648"/>
      <c r="DP24" s="648"/>
      <c r="DQ24" s="648"/>
      <c r="DR24" s="648"/>
      <c r="DS24" s="648"/>
      <c r="DT24" s="648"/>
      <c r="DU24" s="648"/>
      <c r="DV24" s="649"/>
      <c r="DW24" s="652">
        <v>52.9</v>
      </c>
      <c r="DX24" s="653"/>
      <c r="DY24" s="653"/>
      <c r="DZ24" s="653"/>
      <c r="EA24" s="653"/>
      <c r="EB24" s="653"/>
      <c r="EC24" s="654"/>
    </row>
    <row r="25" spans="2:133" ht="11.25" customHeight="1" x14ac:dyDescent="0.25">
      <c r="B25" s="655" t="s">
        <v>281</v>
      </c>
      <c r="C25" s="656"/>
      <c r="D25" s="656"/>
      <c r="E25" s="656"/>
      <c r="F25" s="656"/>
      <c r="G25" s="656"/>
      <c r="H25" s="656"/>
      <c r="I25" s="656"/>
      <c r="J25" s="656"/>
      <c r="K25" s="656"/>
      <c r="L25" s="656"/>
      <c r="M25" s="656"/>
      <c r="N25" s="656"/>
      <c r="O25" s="656"/>
      <c r="P25" s="656"/>
      <c r="Q25" s="657"/>
      <c r="R25" s="658">
        <v>8857916</v>
      </c>
      <c r="S25" s="659"/>
      <c r="T25" s="659"/>
      <c r="U25" s="659"/>
      <c r="V25" s="659"/>
      <c r="W25" s="659"/>
      <c r="X25" s="659"/>
      <c r="Y25" s="660"/>
      <c r="Z25" s="661">
        <v>40.299999999999997</v>
      </c>
      <c r="AA25" s="661"/>
      <c r="AB25" s="661"/>
      <c r="AC25" s="661"/>
      <c r="AD25" s="662">
        <v>8300636</v>
      </c>
      <c r="AE25" s="662"/>
      <c r="AF25" s="662"/>
      <c r="AG25" s="662"/>
      <c r="AH25" s="662"/>
      <c r="AI25" s="662"/>
      <c r="AJ25" s="662"/>
      <c r="AK25" s="662"/>
      <c r="AL25" s="663">
        <v>99.7</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2339392</v>
      </c>
      <c r="CS25" s="691"/>
      <c r="CT25" s="691"/>
      <c r="CU25" s="691"/>
      <c r="CV25" s="691"/>
      <c r="CW25" s="691"/>
      <c r="CX25" s="691"/>
      <c r="CY25" s="692"/>
      <c r="CZ25" s="663">
        <v>11.3</v>
      </c>
      <c r="DA25" s="689"/>
      <c r="DB25" s="689"/>
      <c r="DC25" s="693"/>
      <c r="DD25" s="667">
        <v>2147084</v>
      </c>
      <c r="DE25" s="691"/>
      <c r="DF25" s="691"/>
      <c r="DG25" s="691"/>
      <c r="DH25" s="691"/>
      <c r="DI25" s="691"/>
      <c r="DJ25" s="691"/>
      <c r="DK25" s="692"/>
      <c r="DL25" s="667">
        <v>2127190</v>
      </c>
      <c r="DM25" s="691"/>
      <c r="DN25" s="691"/>
      <c r="DO25" s="691"/>
      <c r="DP25" s="691"/>
      <c r="DQ25" s="691"/>
      <c r="DR25" s="691"/>
      <c r="DS25" s="691"/>
      <c r="DT25" s="691"/>
      <c r="DU25" s="691"/>
      <c r="DV25" s="692"/>
      <c r="DW25" s="663">
        <v>25.5</v>
      </c>
      <c r="DX25" s="689"/>
      <c r="DY25" s="689"/>
      <c r="DZ25" s="689"/>
      <c r="EA25" s="689"/>
      <c r="EB25" s="689"/>
      <c r="EC25" s="690"/>
    </row>
    <row r="26" spans="2:133" ht="11.25" customHeight="1" x14ac:dyDescent="0.25">
      <c r="B26" s="655" t="s">
        <v>284</v>
      </c>
      <c r="C26" s="656"/>
      <c r="D26" s="656"/>
      <c r="E26" s="656"/>
      <c r="F26" s="656"/>
      <c r="G26" s="656"/>
      <c r="H26" s="656"/>
      <c r="I26" s="656"/>
      <c r="J26" s="656"/>
      <c r="K26" s="656"/>
      <c r="L26" s="656"/>
      <c r="M26" s="656"/>
      <c r="N26" s="656"/>
      <c r="O26" s="656"/>
      <c r="P26" s="656"/>
      <c r="Q26" s="657"/>
      <c r="R26" s="658">
        <v>2016</v>
      </c>
      <c r="S26" s="659"/>
      <c r="T26" s="659"/>
      <c r="U26" s="659"/>
      <c r="V26" s="659"/>
      <c r="W26" s="659"/>
      <c r="X26" s="659"/>
      <c r="Y26" s="660"/>
      <c r="Z26" s="661">
        <v>0</v>
      </c>
      <c r="AA26" s="661"/>
      <c r="AB26" s="661"/>
      <c r="AC26" s="661"/>
      <c r="AD26" s="662">
        <v>2016</v>
      </c>
      <c r="AE26" s="662"/>
      <c r="AF26" s="662"/>
      <c r="AG26" s="662"/>
      <c r="AH26" s="662"/>
      <c r="AI26" s="662"/>
      <c r="AJ26" s="662"/>
      <c r="AK26" s="662"/>
      <c r="AL26" s="663">
        <v>0</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1159757</v>
      </c>
      <c r="CS26" s="659"/>
      <c r="CT26" s="659"/>
      <c r="CU26" s="659"/>
      <c r="CV26" s="659"/>
      <c r="CW26" s="659"/>
      <c r="CX26" s="659"/>
      <c r="CY26" s="660"/>
      <c r="CZ26" s="663">
        <v>5.6</v>
      </c>
      <c r="DA26" s="689"/>
      <c r="DB26" s="689"/>
      <c r="DC26" s="693"/>
      <c r="DD26" s="667">
        <v>1102096</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9"/>
      <c r="DY26" s="689"/>
      <c r="DZ26" s="689"/>
      <c r="EA26" s="689"/>
      <c r="EB26" s="689"/>
      <c r="EC26" s="690"/>
    </row>
    <row r="27" spans="2:133" ht="11.25" customHeight="1" x14ac:dyDescent="0.25">
      <c r="B27" s="655" t="s">
        <v>287</v>
      </c>
      <c r="C27" s="656"/>
      <c r="D27" s="656"/>
      <c r="E27" s="656"/>
      <c r="F27" s="656"/>
      <c r="G27" s="656"/>
      <c r="H27" s="656"/>
      <c r="I27" s="656"/>
      <c r="J27" s="656"/>
      <c r="K27" s="656"/>
      <c r="L27" s="656"/>
      <c r="M27" s="656"/>
      <c r="N27" s="656"/>
      <c r="O27" s="656"/>
      <c r="P27" s="656"/>
      <c r="Q27" s="657"/>
      <c r="R27" s="658">
        <v>157115</v>
      </c>
      <c r="S27" s="659"/>
      <c r="T27" s="659"/>
      <c r="U27" s="659"/>
      <c r="V27" s="659"/>
      <c r="W27" s="659"/>
      <c r="X27" s="659"/>
      <c r="Y27" s="660"/>
      <c r="Z27" s="661">
        <v>0.7</v>
      </c>
      <c r="AA27" s="661"/>
      <c r="AB27" s="661"/>
      <c r="AC27" s="661"/>
      <c r="AD27" s="662" t="s">
        <v>121</v>
      </c>
      <c r="AE27" s="662"/>
      <c r="AF27" s="662"/>
      <c r="AG27" s="662"/>
      <c r="AH27" s="662"/>
      <c r="AI27" s="662"/>
      <c r="AJ27" s="662"/>
      <c r="AK27" s="662"/>
      <c r="AL27" s="663" t="s">
        <v>121</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2838037</v>
      </c>
      <c r="BH27" s="659"/>
      <c r="BI27" s="659"/>
      <c r="BJ27" s="659"/>
      <c r="BK27" s="659"/>
      <c r="BL27" s="659"/>
      <c r="BM27" s="659"/>
      <c r="BN27" s="660"/>
      <c r="BO27" s="661">
        <v>100</v>
      </c>
      <c r="BP27" s="661"/>
      <c r="BQ27" s="661"/>
      <c r="BR27" s="661"/>
      <c r="BS27" s="662">
        <v>11615</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4190972</v>
      </c>
      <c r="CS27" s="691"/>
      <c r="CT27" s="691"/>
      <c r="CU27" s="691"/>
      <c r="CV27" s="691"/>
      <c r="CW27" s="691"/>
      <c r="CX27" s="691"/>
      <c r="CY27" s="692"/>
      <c r="CZ27" s="663">
        <v>20.2</v>
      </c>
      <c r="DA27" s="689"/>
      <c r="DB27" s="689"/>
      <c r="DC27" s="693"/>
      <c r="DD27" s="667">
        <v>1330013</v>
      </c>
      <c r="DE27" s="691"/>
      <c r="DF27" s="691"/>
      <c r="DG27" s="691"/>
      <c r="DH27" s="691"/>
      <c r="DI27" s="691"/>
      <c r="DJ27" s="691"/>
      <c r="DK27" s="692"/>
      <c r="DL27" s="667">
        <v>1009818</v>
      </c>
      <c r="DM27" s="691"/>
      <c r="DN27" s="691"/>
      <c r="DO27" s="691"/>
      <c r="DP27" s="691"/>
      <c r="DQ27" s="691"/>
      <c r="DR27" s="691"/>
      <c r="DS27" s="691"/>
      <c r="DT27" s="691"/>
      <c r="DU27" s="691"/>
      <c r="DV27" s="692"/>
      <c r="DW27" s="663">
        <v>12.1</v>
      </c>
      <c r="DX27" s="689"/>
      <c r="DY27" s="689"/>
      <c r="DZ27" s="689"/>
      <c r="EA27" s="689"/>
      <c r="EB27" s="689"/>
      <c r="EC27" s="690"/>
    </row>
    <row r="28" spans="2:133" ht="11.25" customHeight="1" x14ac:dyDescent="0.25">
      <c r="B28" s="655" t="s">
        <v>290</v>
      </c>
      <c r="C28" s="656"/>
      <c r="D28" s="656"/>
      <c r="E28" s="656"/>
      <c r="F28" s="656"/>
      <c r="G28" s="656"/>
      <c r="H28" s="656"/>
      <c r="I28" s="656"/>
      <c r="J28" s="656"/>
      <c r="K28" s="656"/>
      <c r="L28" s="656"/>
      <c r="M28" s="656"/>
      <c r="N28" s="656"/>
      <c r="O28" s="656"/>
      <c r="P28" s="656"/>
      <c r="Q28" s="657"/>
      <c r="R28" s="658">
        <v>45165</v>
      </c>
      <c r="S28" s="659"/>
      <c r="T28" s="659"/>
      <c r="U28" s="659"/>
      <c r="V28" s="659"/>
      <c r="W28" s="659"/>
      <c r="X28" s="659"/>
      <c r="Y28" s="660"/>
      <c r="Z28" s="661">
        <v>0.2</v>
      </c>
      <c r="AA28" s="661"/>
      <c r="AB28" s="661"/>
      <c r="AC28" s="661"/>
      <c r="AD28" s="662">
        <v>4036</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1291946</v>
      </c>
      <c r="CS28" s="659"/>
      <c r="CT28" s="659"/>
      <c r="CU28" s="659"/>
      <c r="CV28" s="659"/>
      <c r="CW28" s="659"/>
      <c r="CX28" s="659"/>
      <c r="CY28" s="660"/>
      <c r="CZ28" s="663">
        <v>6.2</v>
      </c>
      <c r="DA28" s="689"/>
      <c r="DB28" s="689"/>
      <c r="DC28" s="693"/>
      <c r="DD28" s="667">
        <v>1278867</v>
      </c>
      <c r="DE28" s="659"/>
      <c r="DF28" s="659"/>
      <c r="DG28" s="659"/>
      <c r="DH28" s="659"/>
      <c r="DI28" s="659"/>
      <c r="DJ28" s="659"/>
      <c r="DK28" s="660"/>
      <c r="DL28" s="667">
        <v>1278867</v>
      </c>
      <c r="DM28" s="659"/>
      <c r="DN28" s="659"/>
      <c r="DO28" s="659"/>
      <c r="DP28" s="659"/>
      <c r="DQ28" s="659"/>
      <c r="DR28" s="659"/>
      <c r="DS28" s="659"/>
      <c r="DT28" s="659"/>
      <c r="DU28" s="659"/>
      <c r="DV28" s="660"/>
      <c r="DW28" s="663">
        <v>15.3</v>
      </c>
      <c r="DX28" s="689"/>
      <c r="DY28" s="689"/>
      <c r="DZ28" s="689"/>
      <c r="EA28" s="689"/>
      <c r="EB28" s="689"/>
      <c r="EC28" s="690"/>
    </row>
    <row r="29" spans="2:133" ht="11.25" customHeight="1" x14ac:dyDescent="0.25">
      <c r="B29" s="655" t="s">
        <v>292</v>
      </c>
      <c r="C29" s="656"/>
      <c r="D29" s="656"/>
      <c r="E29" s="656"/>
      <c r="F29" s="656"/>
      <c r="G29" s="656"/>
      <c r="H29" s="656"/>
      <c r="I29" s="656"/>
      <c r="J29" s="656"/>
      <c r="K29" s="656"/>
      <c r="L29" s="656"/>
      <c r="M29" s="656"/>
      <c r="N29" s="656"/>
      <c r="O29" s="656"/>
      <c r="P29" s="656"/>
      <c r="Q29" s="657"/>
      <c r="R29" s="658">
        <v>192115</v>
      </c>
      <c r="S29" s="659"/>
      <c r="T29" s="659"/>
      <c r="U29" s="659"/>
      <c r="V29" s="659"/>
      <c r="W29" s="659"/>
      <c r="X29" s="659"/>
      <c r="Y29" s="660"/>
      <c r="Z29" s="661">
        <v>0.9</v>
      </c>
      <c r="AA29" s="661"/>
      <c r="AB29" s="661"/>
      <c r="AC29" s="661"/>
      <c r="AD29" s="662" t="s">
        <v>121</v>
      </c>
      <c r="AE29" s="662"/>
      <c r="AF29" s="662"/>
      <c r="AG29" s="662"/>
      <c r="AH29" s="662"/>
      <c r="AI29" s="662"/>
      <c r="AJ29" s="662"/>
      <c r="AK29" s="662"/>
      <c r="AL29" s="663" t="s">
        <v>121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66</v>
      </c>
      <c r="CG29" s="656"/>
      <c r="CH29" s="656"/>
      <c r="CI29" s="656"/>
      <c r="CJ29" s="656"/>
      <c r="CK29" s="656"/>
      <c r="CL29" s="656"/>
      <c r="CM29" s="656"/>
      <c r="CN29" s="656"/>
      <c r="CO29" s="656"/>
      <c r="CP29" s="656"/>
      <c r="CQ29" s="657"/>
      <c r="CR29" s="658">
        <v>1291946</v>
      </c>
      <c r="CS29" s="691"/>
      <c r="CT29" s="691"/>
      <c r="CU29" s="691"/>
      <c r="CV29" s="691"/>
      <c r="CW29" s="691"/>
      <c r="CX29" s="691"/>
      <c r="CY29" s="692"/>
      <c r="CZ29" s="663">
        <v>6.2</v>
      </c>
      <c r="DA29" s="689"/>
      <c r="DB29" s="689"/>
      <c r="DC29" s="693"/>
      <c r="DD29" s="667">
        <v>1278867</v>
      </c>
      <c r="DE29" s="691"/>
      <c r="DF29" s="691"/>
      <c r="DG29" s="691"/>
      <c r="DH29" s="691"/>
      <c r="DI29" s="691"/>
      <c r="DJ29" s="691"/>
      <c r="DK29" s="692"/>
      <c r="DL29" s="667">
        <v>1278867</v>
      </c>
      <c r="DM29" s="691"/>
      <c r="DN29" s="691"/>
      <c r="DO29" s="691"/>
      <c r="DP29" s="691"/>
      <c r="DQ29" s="691"/>
      <c r="DR29" s="691"/>
      <c r="DS29" s="691"/>
      <c r="DT29" s="691"/>
      <c r="DU29" s="691"/>
      <c r="DV29" s="692"/>
      <c r="DW29" s="663">
        <v>15.3</v>
      </c>
      <c r="DX29" s="689"/>
      <c r="DY29" s="689"/>
      <c r="DZ29" s="689"/>
      <c r="EA29" s="689"/>
      <c r="EB29" s="689"/>
      <c r="EC29" s="690"/>
    </row>
    <row r="30" spans="2:133" ht="11.25" customHeight="1" x14ac:dyDescent="0.25">
      <c r="B30" s="655" t="s">
        <v>294</v>
      </c>
      <c r="C30" s="656"/>
      <c r="D30" s="656"/>
      <c r="E30" s="656"/>
      <c r="F30" s="656"/>
      <c r="G30" s="656"/>
      <c r="H30" s="656"/>
      <c r="I30" s="656"/>
      <c r="J30" s="656"/>
      <c r="K30" s="656"/>
      <c r="L30" s="656"/>
      <c r="M30" s="656"/>
      <c r="N30" s="656"/>
      <c r="O30" s="656"/>
      <c r="P30" s="656"/>
      <c r="Q30" s="657"/>
      <c r="R30" s="658">
        <v>3253678</v>
      </c>
      <c r="S30" s="659"/>
      <c r="T30" s="659"/>
      <c r="U30" s="659"/>
      <c r="V30" s="659"/>
      <c r="W30" s="659"/>
      <c r="X30" s="659"/>
      <c r="Y30" s="660"/>
      <c r="Z30" s="661">
        <v>14.8</v>
      </c>
      <c r="AA30" s="661"/>
      <c r="AB30" s="661"/>
      <c r="AC30" s="661"/>
      <c r="AD30" s="662" t="s">
        <v>121</v>
      </c>
      <c r="AE30" s="662"/>
      <c r="AF30" s="662"/>
      <c r="AG30" s="662"/>
      <c r="AH30" s="662"/>
      <c r="AI30" s="662"/>
      <c r="AJ30" s="662"/>
      <c r="AK30" s="662"/>
      <c r="AL30" s="663" t="s">
        <v>121</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1254656</v>
      </c>
      <c r="CS30" s="659"/>
      <c r="CT30" s="659"/>
      <c r="CU30" s="659"/>
      <c r="CV30" s="659"/>
      <c r="CW30" s="659"/>
      <c r="CX30" s="659"/>
      <c r="CY30" s="660"/>
      <c r="CZ30" s="663">
        <v>6</v>
      </c>
      <c r="DA30" s="689"/>
      <c r="DB30" s="689"/>
      <c r="DC30" s="693"/>
      <c r="DD30" s="667">
        <v>1241577</v>
      </c>
      <c r="DE30" s="659"/>
      <c r="DF30" s="659"/>
      <c r="DG30" s="659"/>
      <c r="DH30" s="659"/>
      <c r="DI30" s="659"/>
      <c r="DJ30" s="659"/>
      <c r="DK30" s="660"/>
      <c r="DL30" s="667">
        <v>1241577</v>
      </c>
      <c r="DM30" s="659"/>
      <c r="DN30" s="659"/>
      <c r="DO30" s="659"/>
      <c r="DP30" s="659"/>
      <c r="DQ30" s="659"/>
      <c r="DR30" s="659"/>
      <c r="DS30" s="659"/>
      <c r="DT30" s="659"/>
      <c r="DU30" s="659"/>
      <c r="DV30" s="660"/>
      <c r="DW30" s="663">
        <v>14.9</v>
      </c>
      <c r="DX30" s="689"/>
      <c r="DY30" s="689"/>
      <c r="DZ30" s="689"/>
      <c r="EA30" s="689"/>
      <c r="EB30" s="689"/>
      <c r="EC30" s="690"/>
    </row>
    <row r="31" spans="2:133" ht="11.25" customHeight="1" x14ac:dyDescent="0.25">
      <c r="B31" s="671" t="s">
        <v>298</v>
      </c>
      <c r="C31" s="672"/>
      <c r="D31" s="672"/>
      <c r="E31" s="672"/>
      <c r="F31" s="672"/>
      <c r="G31" s="672"/>
      <c r="H31" s="672"/>
      <c r="I31" s="672"/>
      <c r="J31" s="672"/>
      <c r="K31" s="672"/>
      <c r="L31" s="672"/>
      <c r="M31" s="672"/>
      <c r="N31" s="672"/>
      <c r="O31" s="672"/>
      <c r="P31" s="672"/>
      <c r="Q31" s="673"/>
      <c r="R31" s="658">
        <v>300</v>
      </c>
      <c r="S31" s="659"/>
      <c r="T31" s="659"/>
      <c r="U31" s="659"/>
      <c r="V31" s="659"/>
      <c r="W31" s="659"/>
      <c r="X31" s="659"/>
      <c r="Y31" s="660"/>
      <c r="Z31" s="661">
        <v>0</v>
      </c>
      <c r="AA31" s="661"/>
      <c r="AB31" s="661"/>
      <c r="AC31" s="661"/>
      <c r="AD31" s="662">
        <v>300</v>
      </c>
      <c r="AE31" s="662"/>
      <c r="AF31" s="662"/>
      <c r="AG31" s="662"/>
      <c r="AH31" s="662"/>
      <c r="AI31" s="662"/>
      <c r="AJ31" s="662"/>
      <c r="AK31" s="662"/>
      <c r="AL31" s="663">
        <v>0</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99.2</v>
      </c>
      <c r="BH31" s="702"/>
      <c r="BI31" s="702"/>
      <c r="BJ31" s="702"/>
      <c r="BK31" s="702"/>
      <c r="BL31" s="702"/>
      <c r="BM31" s="653">
        <v>94.5</v>
      </c>
      <c r="BN31" s="702"/>
      <c r="BO31" s="702"/>
      <c r="BP31" s="702"/>
      <c r="BQ31" s="703"/>
      <c r="BR31" s="714">
        <v>99.2</v>
      </c>
      <c r="BS31" s="702"/>
      <c r="BT31" s="702"/>
      <c r="BU31" s="702"/>
      <c r="BV31" s="702"/>
      <c r="BW31" s="702"/>
      <c r="BX31" s="653">
        <v>94.4</v>
      </c>
      <c r="BY31" s="702"/>
      <c r="BZ31" s="702"/>
      <c r="CA31" s="702"/>
      <c r="CB31" s="703"/>
      <c r="CD31" s="696"/>
      <c r="CE31" s="697"/>
      <c r="CF31" s="655" t="s">
        <v>301</v>
      </c>
      <c r="CG31" s="656"/>
      <c r="CH31" s="656"/>
      <c r="CI31" s="656"/>
      <c r="CJ31" s="656"/>
      <c r="CK31" s="656"/>
      <c r="CL31" s="656"/>
      <c r="CM31" s="656"/>
      <c r="CN31" s="656"/>
      <c r="CO31" s="656"/>
      <c r="CP31" s="656"/>
      <c r="CQ31" s="657"/>
      <c r="CR31" s="658">
        <v>37290</v>
      </c>
      <c r="CS31" s="691"/>
      <c r="CT31" s="691"/>
      <c r="CU31" s="691"/>
      <c r="CV31" s="691"/>
      <c r="CW31" s="691"/>
      <c r="CX31" s="691"/>
      <c r="CY31" s="692"/>
      <c r="CZ31" s="663">
        <v>0.2</v>
      </c>
      <c r="DA31" s="689"/>
      <c r="DB31" s="689"/>
      <c r="DC31" s="693"/>
      <c r="DD31" s="667">
        <v>37290</v>
      </c>
      <c r="DE31" s="691"/>
      <c r="DF31" s="691"/>
      <c r="DG31" s="691"/>
      <c r="DH31" s="691"/>
      <c r="DI31" s="691"/>
      <c r="DJ31" s="691"/>
      <c r="DK31" s="692"/>
      <c r="DL31" s="667">
        <v>37290</v>
      </c>
      <c r="DM31" s="691"/>
      <c r="DN31" s="691"/>
      <c r="DO31" s="691"/>
      <c r="DP31" s="691"/>
      <c r="DQ31" s="691"/>
      <c r="DR31" s="691"/>
      <c r="DS31" s="691"/>
      <c r="DT31" s="691"/>
      <c r="DU31" s="691"/>
      <c r="DV31" s="692"/>
      <c r="DW31" s="663">
        <v>0.4</v>
      </c>
      <c r="DX31" s="689"/>
      <c r="DY31" s="689"/>
      <c r="DZ31" s="689"/>
      <c r="EA31" s="689"/>
      <c r="EB31" s="689"/>
      <c r="EC31" s="690"/>
    </row>
    <row r="32" spans="2:133" ht="11.25" customHeight="1" x14ac:dyDescent="0.25">
      <c r="B32" s="655" t="s">
        <v>302</v>
      </c>
      <c r="C32" s="656"/>
      <c r="D32" s="656"/>
      <c r="E32" s="656"/>
      <c r="F32" s="656"/>
      <c r="G32" s="656"/>
      <c r="H32" s="656"/>
      <c r="I32" s="656"/>
      <c r="J32" s="656"/>
      <c r="K32" s="656"/>
      <c r="L32" s="656"/>
      <c r="M32" s="656"/>
      <c r="N32" s="656"/>
      <c r="O32" s="656"/>
      <c r="P32" s="656"/>
      <c r="Q32" s="657"/>
      <c r="R32" s="658">
        <v>1641643</v>
      </c>
      <c r="S32" s="659"/>
      <c r="T32" s="659"/>
      <c r="U32" s="659"/>
      <c r="V32" s="659"/>
      <c r="W32" s="659"/>
      <c r="X32" s="659"/>
      <c r="Y32" s="660"/>
      <c r="Z32" s="661">
        <v>7.5</v>
      </c>
      <c r="AA32" s="661"/>
      <c r="AB32" s="661"/>
      <c r="AC32" s="661"/>
      <c r="AD32" s="662" t="s">
        <v>121</v>
      </c>
      <c r="AE32" s="662"/>
      <c r="AF32" s="662"/>
      <c r="AG32" s="662"/>
      <c r="AH32" s="662"/>
      <c r="AI32" s="662"/>
      <c r="AJ32" s="662"/>
      <c r="AK32" s="662"/>
      <c r="AL32" s="663" t="s">
        <v>121</v>
      </c>
      <c r="AM32" s="664"/>
      <c r="AN32" s="664"/>
      <c r="AO32" s="665"/>
      <c r="AP32" s="706"/>
      <c r="AQ32" s="707"/>
      <c r="AR32" s="707"/>
      <c r="AS32" s="707"/>
      <c r="AT32" s="711"/>
      <c r="AU32" s="196" t="s">
        <v>303</v>
      </c>
      <c r="AX32" s="655" t="s">
        <v>304</v>
      </c>
      <c r="AY32" s="656"/>
      <c r="AZ32" s="656"/>
      <c r="BA32" s="656"/>
      <c r="BB32" s="656"/>
      <c r="BC32" s="656"/>
      <c r="BD32" s="656"/>
      <c r="BE32" s="656"/>
      <c r="BF32" s="657"/>
      <c r="BG32" s="715">
        <v>98.9</v>
      </c>
      <c r="BH32" s="691"/>
      <c r="BI32" s="691"/>
      <c r="BJ32" s="691"/>
      <c r="BK32" s="691"/>
      <c r="BL32" s="691"/>
      <c r="BM32" s="664">
        <v>97</v>
      </c>
      <c r="BN32" s="691"/>
      <c r="BO32" s="691"/>
      <c r="BP32" s="691"/>
      <c r="BQ32" s="713"/>
      <c r="BR32" s="715">
        <v>99.1</v>
      </c>
      <c r="BS32" s="691"/>
      <c r="BT32" s="691"/>
      <c r="BU32" s="691"/>
      <c r="BV32" s="691"/>
      <c r="BW32" s="691"/>
      <c r="BX32" s="664">
        <v>97.2</v>
      </c>
      <c r="BY32" s="691"/>
      <c r="BZ32" s="691"/>
      <c r="CA32" s="691"/>
      <c r="CB32" s="713"/>
      <c r="CD32" s="698"/>
      <c r="CE32" s="699"/>
      <c r="CF32" s="655" t="s">
        <v>305</v>
      </c>
      <c r="CG32" s="656"/>
      <c r="CH32" s="656"/>
      <c r="CI32" s="656"/>
      <c r="CJ32" s="656"/>
      <c r="CK32" s="656"/>
      <c r="CL32" s="656"/>
      <c r="CM32" s="656"/>
      <c r="CN32" s="656"/>
      <c r="CO32" s="656"/>
      <c r="CP32" s="656"/>
      <c r="CQ32" s="657"/>
      <c r="CR32" s="658" t="s">
        <v>121</v>
      </c>
      <c r="CS32" s="659"/>
      <c r="CT32" s="659"/>
      <c r="CU32" s="659"/>
      <c r="CV32" s="659"/>
      <c r="CW32" s="659"/>
      <c r="CX32" s="659"/>
      <c r="CY32" s="660"/>
      <c r="CZ32" s="663" t="s">
        <v>121</v>
      </c>
      <c r="DA32" s="689"/>
      <c r="DB32" s="689"/>
      <c r="DC32" s="693"/>
      <c r="DD32" s="667" t="s">
        <v>121</v>
      </c>
      <c r="DE32" s="659"/>
      <c r="DF32" s="659"/>
      <c r="DG32" s="659"/>
      <c r="DH32" s="659"/>
      <c r="DI32" s="659"/>
      <c r="DJ32" s="659"/>
      <c r="DK32" s="660"/>
      <c r="DL32" s="667" t="s">
        <v>121</v>
      </c>
      <c r="DM32" s="659"/>
      <c r="DN32" s="659"/>
      <c r="DO32" s="659"/>
      <c r="DP32" s="659"/>
      <c r="DQ32" s="659"/>
      <c r="DR32" s="659"/>
      <c r="DS32" s="659"/>
      <c r="DT32" s="659"/>
      <c r="DU32" s="659"/>
      <c r="DV32" s="660"/>
      <c r="DW32" s="663" t="s">
        <v>121</v>
      </c>
      <c r="DX32" s="689"/>
      <c r="DY32" s="689"/>
      <c r="DZ32" s="689"/>
      <c r="EA32" s="689"/>
      <c r="EB32" s="689"/>
      <c r="EC32" s="690"/>
    </row>
    <row r="33" spans="2:133" ht="11.25" customHeight="1" x14ac:dyDescent="0.25">
      <c r="B33" s="655" t="s">
        <v>306</v>
      </c>
      <c r="C33" s="656"/>
      <c r="D33" s="656"/>
      <c r="E33" s="656"/>
      <c r="F33" s="656"/>
      <c r="G33" s="656"/>
      <c r="H33" s="656"/>
      <c r="I33" s="656"/>
      <c r="J33" s="656"/>
      <c r="K33" s="656"/>
      <c r="L33" s="656"/>
      <c r="M33" s="656"/>
      <c r="N33" s="656"/>
      <c r="O33" s="656"/>
      <c r="P33" s="656"/>
      <c r="Q33" s="657"/>
      <c r="R33" s="658">
        <v>147618</v>
      </c>
      <c r="S33" s="659"/>
      <c r="T33" s="659"/>
      <c r="U33" s="659"/>
      <c r="V33" s="659"/>
      <c r="W33" s="659"/>
      <c r="X33" s="659"/>
      <c r="Y33" s="660"/>
      <c r="Z33" s="661">
        <v>0.7</v>
      </c>
      <c r="AA33" s="661"/>
      <c r="AB33" s="661"/>
      <c r="AC33" s="661"/>
      <c r="AD33" s="662">
        <v>17231</v>
      </c>
      <c r="AE33" s="662"/>
      <c r="AF33" s="662"/>
      <c r="AG33" s="662"/>
      <c r="AH33" s="662"/>
      <c r="AI33" s="662"/>
      <c r="AJ33" s="662"/>
      <c r="AK33" s="662"/>
      <c r="AL33" s="663">
        <v>0.2</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99.2</v>
      </c>
      <c r="BH33" s="717"/>
      <c r="BI33" s="717"/>
      <c r="BJ33" s="717"/>
      <c r="BK33" s="717"/>
      <c r="BL33" s="717"/>
      <c r="BM33" s="718">
        <v>91.8</v>
      </c>
      <c r="BN33" s="717"/>
      <c r="BO33" s="717"/>
      <c r="BP33" s="717"/>
      <c r="BQ33" s="719"/>
      <c r="BR33" s="716">
        <v>99.1</v>
      </c>
      <c r="BS33" s="717"/>
      <c r="BT33" s="717"/>
      <c r="BU33" s="717"/>
      <c r="BV33" s="717"/>
      <c r="BW33" s="717"/>
      <c r="BX33" s="718">
        <v>91.3</v>
      </c>
      <c r="BY33" s="717"/>
      <c r="BZ33" s="717"/>
      <c r="CA33" s="717"/>
      <c r="CB33" s="719"/>
      <c r="CD33" s="655" t="s">
        <v>308</v>
      </c>
      <c r="CE33" s="656"/>
      <c r="CF33" s="656"/>
      <c r="CG33" s="656"/>
      <c r="CH33" s="656"/>
      <c r="CI33" s="656"/>
      <c r="CJ33" s="656"/>
      <c r="CK33" s="656"/>
      <c r="CL33" s="656"/>
      <c r="CM33" s="656"/>
      <c r="CN33" s="656"/>
      <c r="CO33" s="656"/>
      <c r="CP33" s="656"/>
      <c r="CQ33" s="657"/>
      <c r="CR33" s="658">
        <v>9396993</v>
      </c>
      <c r="CS33" s="691"/>
      <c r="CT33" s="691"/>
      <c r="CU33" s="691"/>
      <c r="CV33" s="691"/>
      <c r="CW33" s="691"/>
      <c r="CX33" s="691"/>
      <c r="CY33" s="692"/>
      <c r="CZ33" s="663">
        <v>45.3</v>
      </c>
      <c r="DA33" s="689"/>
      <c r="DB33" s="689"/>
      <c r="DC33" s="693"/>
      <c r="DD33" s="667">
        <v>4752272</v>
      </c>
      <c r="DE33" s="691"/>
      <c r="DF33" s="691"/>
      <c r="DG33" s="691"/>
      <c r="DH33" s="691"/>
      <c r="DI33" s="691"/>
      <c r="DJ33" s="691"/>
      <c r="DK33" s="692"/>
      <c r="DL33" s="667">
        <v>3554823</v>
      </c>
      <c r="DM33" s="691"/>
      <c r="DN33" s="691"/>
      <c r="DO33" s="691"/>
      <c r="DP33" s="691"/>
      <c r="DQ33" s="691"/>
      <c r="DR33" s="691"/>
      <c r="DS33" s="691"/>
      <c r="DT33" s="691"/>
      <c r="DU33" s="691"/>
      <c r="DV33" s="692"/>
      <c r="DW33" s="663">
        <v>42.6</v>
      </c>
      <c r="DX33" s="689"/>
      <c r="DY33" s="689"/>
      <c r="DZ33" s="689"/>
      <c r="EA33" s="689"/>
      <c r="EB33" s="689"/>
      <c r="EC33" s="690"/>
    </row>
    <row r="34" spans="2:133" ht="11.25" customHeight="1" x14ac:dyDescent="0.25">
      <c r="B34" s="655" t="s">
        <v>309</v>
      </c>
      <c r="C34" s="656"/>
      <c r="D34" s="656"/>
      <c r="E34" s="656"/>
      <c r="F34" s="656"/>
      <c r="G34" s="656"/>
      <c r="H34" s="656"/>
      <c r="I34" s="656"/>
      <c r="J34" s="656"/>
      <c r="K34" s="656"/>
      <c r="L34" s="656"/>
      <c r="M34" s="656"/>
      <c r="N34" s="656"/>
      <c r="O34" s="656"/>
      <c r="P34" s="656"/>
      <c r="Q34" s="657"/>
      <c r="R34" s="658">
        <v>2170508</v>
      </c>
      <c r="S34" s="659"/>
      <c r="T34" s="659"/>
      <c r="U34" s="659"/>
      <c r="V34" s="659"/>
      <c r="W34" s="659"/>
      <c r="X34" s="659"/>
      <c r="Y34" s="660"/>
      <c r="Z34" s="661">
        <v>9.9</v>
      </c>
      <c r="AA34" s="661"/>
      <c r="AB34" s="661"/>
      <c r="AC34" s="661"/>
      <c r="AD34" s="662" t="s">
        <v>121</v>
      </c>
      <c r="AE34" s="662"/>
      <c r="AF34" s="662"/>
      <c r="AG34" s="662"/>
      <c r="AH34" s="662"/>
      <c r="AI34" s="662"/>
      <c r="AJ34" s="662"/>
      <c r="AK34" s="662"/>
      <c r="AL34" s="663" t="s">
        <v>121</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310</v>
      </c>
      <c r="CE34" s="656"/>
      <c r="CF34" s="656"/>
      <c r="CG34" s="656"/>
      <c r="CH34" s="656"/>
      <c r="CI34" s="656"/>
      <c r="CJ34" s="656"/>
      <c r="CK34" s="656"/>
      <c r="CL34" s="656"/>
      <c r="CM34" s="656"/>
      <c r="CN34" s="656"/>
      <c r="CO34" s="656"/>
      <c r="CP34" s="656"/>
      <c r="CQ34" s="657"/>
      <c r="CR34" s="658">
        <v>3253908</v>
      </c>
      <c r="CS34" s="659"/>
      <c r="CT34" s="659"/>
      <c r="CU34" s="659"/>
      <c r="CV34" s="659"/>
      <c r="CW34" s="659"/>
      <c r="CX34" s="659"/>
      <c r="CY34" s="660"/>
      <c r="CZ34" s="663">
        <v>15.7</v>
      </c>
      <c r="DA34" s="689"/>
      <c r="DB34" s="689"/>
      <c r="DC34" s="693"/>
      <c r="DD34" s="667">
        <v>1303339</v>
      </c>
      <c r="DE34" s="659"/>
      <c r="DF34" s="659"/>
      <c r="DG34" s="659"/>
      <c r="DH34" s="659"/>
      <c r="DI34" s="659"/>
      <c r="DJ34" s="659"/>
      <c r="DK34" s="660"/>
      <c r="DL34" s="667">
        <v>1068674</v>
      </c>
      <c r="DM34" s="659"/>
      <c r="DN34" s="659"/>
      <c r="DO34" s="659"/>
      <c r="DP34" s="659"/>
      <c r="DQ34" s="659"/>
      <c r="DR34" s="659"/>
      <c r="DS34" s="659"/>
      <c r="DT34" s="659"/>
      <c r="DU34" s="659"/>
      <c r="DV34" s="660"/>
      <c r="DW34" s="663">
        <v>12.8</v>
      </c>
      <c r="DX34" s="689"/>
      <c r="DY34" s="689"/>
      <c r="DZ34" s="689"/>
      <c r="EA34" s="689"/>
      <c r="EB34" s="689"/>
      <c r="EC34" s="690"/>
    </row>
    <row r="35" spans="2:133" ht="11.25" customHeight="1" x14ac:dyDescent="0.25">
      <c r="B35" s="655" t="s">
        <v>311</v>
      </c>
      <c r="C35" s="656"/>
      <c r="D35" s="656"/>
      <c r="E35" s="656"/>
      <c r="F35" s="656"/>
      <c r="G35" s="656"/>
      <c r="H35" s="656"/>
      <c r="I35" s="656"/>
      <c r="J35" s="656"/>
      <c r="K35" s="656"/>
      <c r="L35" s="656"/>
      <c r="M35" s="656"/>
      <c r="N35" s="656"/>
      <c r="O35" s="656"/>
      <c r="P35" s="656"/>
      <c r="Q35" s="657"/>
      <c r="R35" s="658">
        <v>2565172</v>
      </c>
      <c r="S35" s="659"/>
      <c r="T35" s="659"/>
      <c r="U35" s="659"/>
      <c r="V35" s="659"/>
      <c r="W35" s="659"/>
      <c r="X35" s="659"/>
      <c r="Y35" s="660"/>
      <c r="Z35" s="661">
        <v>11.7</v>
      </c>
      <c r="AA35" s="661"/>
      <c r="AB35" s="661"/>
      <c r="AC35" s="661"/>
      <c r="AD35" s="662" t="s">
        <v>121</v>
      </c>
      <c r="AE35" s="662"/>
      <c r="AF35" s="662"/>
      <c r="AG35" s="662"/>
      <c r="AH35" s="662"/>
      <c r="AI35" s="662"/>
      <c r="AJ35" s="662"/>
      <c r="AK35" s="662"/>
      <c r="AL35" s="663" t="s">
        <v>121</v>
      </c>
      <c r="AM35" s="664"/>
      <c r="AN35" s="664"/>
      <c r="AO35" s="665"/>
      <c r="AP35" s="206"/>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29428</v>
      </c>
      <c r="CS35" s="691"/>
      <c r="CT35" s="691"/>
      <c r="CU35" s="691"/>
      <c r="CV35" s="691"/>
      <c r="CW35" s="691"/>
      <c r="CX35" s="691"/>
      <c r="CY35" s="692"/>
      <c r="CZ35" s="663">
        <v>0.1</v>
      </c>
      <c r="DA35" s="689"/>
      <c r="DB35" s="689"/>
      <c r="DC35" s="693"/>
      <c r="DD35" s="667">
        <v>28091</v>
      </c>
      <c r="DE35" s="691"/>
      <c r="DF35" s="691"/>
      <c r="DG35" s="691"/>
      <c r="DH35" s="691"/>
      <c r="DI35" s="691"/>
      <c r="DJ35" s="691"/>
      <c r="DK35" s="692"/>
      <c r="DL35" s="667">
        <v>27855</v>
      </c>
      <c r="DM35" s="691"/>
      <c r="DN35" s="691"/>
      <c r="DO35" s="691"/>
      <c r="DP35" s="691"/>
      <c r="DQ35" s="691"/>
      <c r="DR35" s="691"/>
      <c r="DS35" s="691"/>
      <c r="DT35" s="691"/>
      <c r="DU35" s="691"/>
      <c r="DV35" s="692"/>
      <c r="DW35" s="663">
        <v>0.3</v>
      </c>
      <c r="DX35" s="689"/>
      <c r="DY35" s="689"/>
      <c r="DZ35" s="689"/>
      <c r="EA35" s="689"/>
      <c r="EB35" s="689"/>
      <c r="EC35" s="690"/>
    </row>
    <row r="36" spans="2:133" ht="11.25" customHeight="1" x14ac:dyDescent="0.25">
      <c r="B36" s="655" t="s">
        <v>315</v>
      </c>
      <c r="C36" s="656"/>
      <c r="D36" s="656"/>
      <c r="E36" s="656"/>
      <c r="F36" s="656"/>
      <c r="G36" s="656"/>
      <c r="H36" s="656"/>
      <c r="I36" s="656"/>
      <c r="J36" s="656"/>
      <c r="K36" s="656"/>
      <c r="L36" s="656"/>
      <c r="M36" s="656"/>
      <c r="N36" s="656"/>
      <c r="O36" s="656"/>
      <c r="P36" s="656"/>
      <c r="Q36" s="657"/>
      <c r="R36" s="658">
        <v>756898</v>
      </c>
      <c r="S36" s="659"/>
      <c r="T36" s="659"/>
      <c r="U36" s="659"/>
      <c r="V36" s="659"/>
      <c r="W36" s="659"/>
      <c r="X36" s="659"/>
      <c r="Y36" s="660"/>
      <c r="Z36" s="661">
        <v>3.4</v>
      </c>
      <c r="AA36" s="661"/>
      <c r="AB36" s="661"/>
      <c r="AC36" s="661"/>
      <c r="AD36" s="662" t="s">
        <v>121</v>
      </c>
      <c r="AE36" s="662"/>
      <c r="AF36" s="662"/>
      <c r="AG36" s="662"/>
      <c r="AH36" s="662"/>
      <c r="AI36" s="662"/>
      <c r="AJ36" s="662"/>
      <c r="AK36" s="662"/>
      <c r="AL36" s="663" t="s">
        <v>121</v>
      </c>
      <c r="AM36" s="664"/>
      <c r="AN36" s="664"/>
      <c r="AO36" s="665"/>
      <c r="AP36" s="206"/>
      <c r="AQ36" s="724" t="s">
        <v>316</v>
      </c>
      <c r="AR36" s="725"/>
      <c r="AS36" s="725"/>
      <c r="AT36" s="725"/>
      <c r="AU36" s="725"/>
      <c r="AV36" s="725"/>
      <c r="AW36" s="725"/>
      <c r="AX36" s="725"/>
      <c r="AY36" s="726"/>
      <c r="AZ36" s="647">
        <v>1811949</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97773</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2651174</v>
      </c>
      <c r="CS36" s="659"/>
      <c r="CT36" s="659"/>
      <c r="CU36" s="659"/>
      <c r="CV36" s="659"/>
      <c r="CW36" s="659"/>
      <c r="CX36" s="659"/>
      <c r="CY36" s="660"/>
      <c r="CZ36" s="663">
        <v>12.8</v>
      </c>
      <c r="DA36" s="689"/>
      <c r="DB36" s="689"/>
      <c r="DC36" s="693"/>
      <c r="DD36" s="667">
        <v>1964501</v>
      </c>
      <c r="DE36" s="659"/>
      <c r="DF36" s="659"/>
      <c r="DG36" s="659"/>
      <c r="DH36" s="659"/>
      <c r="DI36" s="659"/>
      <c r="DJ36" s="659"/>
      <c r="DK36" s="660"/>
      <c r="DL36" s="667">
        <v>1382878</v>
      </c>
      <c r="DM36" s="659"/>
      <c r="DN36" s="659"/>
      <c r="DO36" s="659"/>
      <c r="DP36" s="659"/>
      <c r="DQ36" s="659"/>
      <c r="DR36" s="659"/>
      <c r="DS36" s="659"/>
      <c r="DT36" s="659"/>
      <c r="DU36" s="659"/>
      <c r="DV36" s="660"/>
      <c r="DW36" s="663">
        <v>16.600000000000001</v>
      </c>
      <c r="DX36" s="689"/>
      <c r="DY36" s="689"/>
      <c r="DZ36" s="689"/>
      <c r="EA36" s="689"/>
      <c r="EB36" s="689"/>
      <c r="EC36" s="690"/>
    </row>
    <row r="37" spans="2:133" ht="11.25" customHeight="1" x14ac:dyDescent="0.25">
      <c r="B37" s="655" t="s">
        <v>319</v>
      </c>
      <c r="C37" s="656"/>
      <c r="D37" s="656"/>
      <c r="E37" s="656"/>
      <c r="F37" s="656"/>
      <c r="G37" s="656"/>
      <c r="H37" s="656"/>
      <c r="I37" s="656"/>
      <c r="J37" s="656"/>
      <c r="K37" s="656"/>
      <c r="L37" s="656"/>
      <c r="M37" s="656"/>
      <c r="N37" s="656"/>
      <c r="O37" s="656"/>
      <c r="P37" s="656"/>
      <c r="Q37" s="657"/>
      <c r="R37" s="658">
        <v>331675</v>
      </c>
      <c r="S37" s="659"/>
      <c r="T37" s="659"/>
      <c r="U37" s="659"/>
      <c r="V37" s="659"/>
      <c r="W37" s="659"/>
      <c r="X37" s="659"/>
      <c r="Y37" s="660"/>
      <c r="Z37" s="661">
        <v>1.5</v>
      </c>
      <c r="AA37" s="661"/>
      <c r="AB37" s="661"/>
      <c r="AC37" s="661"/>
      <c r="AD37" s="662">
        <v>1000</v>
      </c>
      <c r="AE37" s="662"/>
      <c r="AF37" s="662"/>
      <c r="AG37" s="662"/>
      <c r="AH37" s="662"/>
      <c r="AI37" s="662"/>
      <c r="AJ37" s="662"/>
      <c r="AK37" s="662"/>
      <c r="AL37" s="663">
        <v>0</v>
      </c>
      <c r="AM37" s="664"/>
      <c r="AN37" s="664"/>
      <c r="AO37" s="665"/>
      <c r="AQ37" s="721" t="s">
        <v>320</v>
      </c>
      <c r="AR37" s="722"/>
      <c r="AS37" s="722"/>
      <c r="AT37" s="722"/>
      <c r="AU37" s="722"/>
      <c r="AV37" s="722"/>
      <c r="AW37" s="722"/>
      <c r="AX37" s="722"/>
      <c r="AY37" s="723"/>
      <c r="AZ37" s="658">
        <v>431042</v>
      </c>
      <c r="BA37" s="659"/>
      <c r="BB37" s="659"/>
      <c r="BC37" s="659"/>
      <c r="BD37" s="691"/>
      <c r="BE37" s="691"/>
      <c r="BF37" s="713"/>
      <c r="BG37" s="655" t="s">
        <v>321</v>
      </c>
      <c r="BH37" s="656"/>
      <c r="BI37" s="656"/>
      <c r="BJ37" s="656"/>
      <c r="BK37" s="656"/>
      <c r="BL37" s="656"/>
      <c r="BM37" s="656"/>
      <c r="BN37" s="656"/>
      <c r="BO37" s="656"/>
      <c r="BP37" s="656"/>
      <c r="BQ37" s="656"/>
      <c r="BR37" s="656"/>
      <c r="BS37" s="656"/>
      <c r="BT37" s="656"/>
      <c r="BU37" s="657"/>
      <c r="BV37" s="658">
        <v>72024</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879819</v>
      </c>
      <c r="CS37" s="691"/>
      <c r="CT37" s="691"/>
      <c r="CU37" s="691"/>
      <c r="CV37" s="691"/>
      <c r="CW37" s="691"/>
      <c r="CX37" s="691"/>
      <c r="CY37" s="692"/>
      <c r="CZ37" s="663">
        <v>4.2</v>
      </c>
      <c r="DA37" s="689"/>
      <c r="DB37" s="689"/>
      <c r="DC37" s="693"/>
      <c r="DD37" s="667">
        <v>848268</v>
      </c>
      <c r="DE37" s="691"/>
      <c r="DF37" s="691"/>
      <c r="DG37" s="691"/>
      <c r="DH37" s="691"/>
      <c r="DI37" s="691"/>
      <c r="DJ37" s="691"/>
      <c r="DK37" s="692"/>
      <c r="DL37" s="667">
        <v>754998</v>
      </c>
      <c r="DM37" s="691"/>
      <c r="DN37" s="691"/>
      <c r="DO37" s="691"/>
      <c r="DP37" s="691"/>
      <c r="DQ37" s="691"/>
      <c r="DR37" s="691"/>
      <c r="DS37" s="691"/>
      <c r="DT37" s="691"/>
      <c r="DU37" s="691"/>
      <c r="DV37" s="692"/>
      <c r="DW37" s="663">
        <v>9</v>
      </c>
      <c r="DX37" s="689"/>
      <c r="DY37" s="689"/>
      <c r="DZ37" s="689"/>
      <c r="EA37" s="689"/>
      <c r="EB37" s="689"/>
      <c r="EC37" s="690"/>
    </row>
    <row r="38" spans="2:133" ht="11.25" customHeight="1" x14ac:dyDescent="0.25">
      <c r="B38" s="655" t="s">
        <v>323</v>
      </c>
      <c r="C38" s="656"/>
      <c r="D38" s="656"/>
      <c r="E38" s="656"/>
      <c r="F38" s="656"/>
      <c r="G38" s="656"/>
      <c r="H38" s="656"/>
      <c r="I38" s="656"/>
      <c r="J38" s="656"/>
      <c r="K38" s="656"/>
      <c r="L38" s="656"/>
      <c r="M38" s="656"/>
      <c r="N38" s="656"/>
      <c r="O38" s="656"/>
      <c r="P38" s="656"/>
      <c r="Q38" s="657"/>
      <c r="R38" s="658">
        <v>1866966</v>
      </c>
      <c r="S38" s="659"/>
      <c r="T38" s="659"/>
      <c r="U38" s="659"/>
      <c r="V38" s="659"/>
      <c r="W38" s="659"/>
      <c r="X38" s="659"/>
      <c r="Y38" s="660"/>
      <c r="Z38" s="661">
        <v>8.5</v>
      </c>
      <c r="AA38" s="661"/>
      <c r="AB38" s="661"/>
      <c r="AC38" s="661"/>
      <c r="AD38" s="662" t="s">
        <v>121</v>
      </c>
      <c r="AE38" s="662"/>
      <c r="AF38" s="662"/>
      <c r="AG38" s="662"/>
      <c r="AH38" s="662"/>
      <c r="AI38" s="662"/>
      <c r="AJ38" s="662"/>
      <c r="AK38" s="662"/>
      <c r="AL38" s="663" t="s">
        <v>121</v>
      </c>
      <c r="AM38" s="664"/>
      <c r="AN38" s="664"/>
      <c r="AO38" s="665"/>
      <c r="AQ38" s="721" t="s">
        <v>324</v>
      </c>
      <c r="AR38" s="722"/>
      <c r="AS38" s="722"/>
      <c r="AT38" s="722"/>
      <c r="AU38" s="722"/>
      <c r="AV38" s="722"/>
      <c r="AW38" s="722"/>
      <c r="AX38" s="722"/>
      <c r="AY38" s="723"/>
      <c r="AZ38" s="658">
        <v>80248</v>
      </c>
      <c r="BA38" s="659"/>
      <c r="BB38" s="659"/>
      <c r="BC38" s="659"/>
      <c r="BD38" s="691"/>
      <c r="BE38" s="691"/>
      <c r="BF38" s="713"/>
      <c r="BG38" s="655" t="s">
        <v>325</v>
      </c>
      <c r="BH38" s="656"/>
      <c r="BI38" s="656"/>
      <c r="BJ38" s="656"/>
      <c r="BK38" s="656"/>
      <c r="BL38" s="656"/>
      <c r="BM38" s="656"/>
      <c r="BN38" s="656"/>
      <c r="BO38" s="656"/>
      <c r="BP38" s="656"/>
      <c r="BQ38" s="656"/>
      <c r="BR38" s="656"/>
      <c r="BS38" s="656"/>
      <c r="BT38" s="656"/>
      <c r="BU38" s="657"/>
      <c r="BV38" s="658">
        <v>3055</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1300659</v>
      </c>
      <c r="CS38" s="659"/>
      <c r="CT38" s="659"/>
      <c r="CU38" s="659"/>
      <c r="CV38" s="659"/>
      <c r="CW38" s="659"/>
      <c r="CX38" s="659"/>
      <c r="CY38" s="660"/>
      <c r="CZ38" s="663">
        <v>6.3</v>
      </c>
      <c r="DA38" s="689"/>
      <c r="DB38" s="689"/>
      <c r="DC38" s="693"/>
      <c r="DD38" s="667">
        <v>1084647</v>
      </c>
      <c r="DE38" s="659"/>
      <c r="DF38" s="659"/>
      <c r="DG38" s="659"/>
      <c r="DH38" s="659"/>
      <c r="DI38" s="659"/>
      <c r="DJ38" s="659"/>
      <c r="DK38" s="660"/>
      <c r="DL38" s="667">
        <v>1075416</v>
      </c>
      <c r="DM38" s="659"/>
      <c r="DN38" s="659"/>
      <c r="DO38" s="659"/>
      <c r="DP38" s="659"/>
      <c r="DQ38" s="659"/>
      <c r="DR38" s="659"/>
      <c r="DS38" s="659"/>
      <c r="DT38" s="659"/>
      <c r="DU38" s="659"/>
      <c r="DV38" s="660"/>
      <c r="DW38" s="663">
        <v>12.9</v>
      </c>
      <c r="DX38" s="689"/>
      <c r="DY38" s="689"/>
      <c r="DZ38" s="689"/>
      <c r="EA38" s="689"/>
      <c r="EB38" s="689"/>
      <c r="EC38" s="690"/>
    </row>
    <row r="39" spans="2:133" ht="11.25" customHeight="1" x14ac:dyDescent="0.25">
      <c r="B39" s="655" t="s">
        <v>327</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328</v>
      </c>
      <c r="AR39" s="722"/>
      <c r="AS39" s="722"/>
      <c r="AT39" s="722"/>
      <c r="AU39" s="722"/>
      <c r="AV39" s="722"/>
      <c r="AW39" s="722"/>
      <c r="AX39" s="722"/>
      <c r="AY39" s="723"/>
      <c r="AZ39" s="658" t="s">
        <v>121</v>
      </c>
      <c r="BA39" s="659"/>
      <c r="BB39" s="659"/>
      <c r="BC39" s="659"/>
      <c r="BD39" s="691"/>
      <c r="BE39" s="691"/>
      <c r="BF39" s="713"/>
      <c r="BG39" s="655" t="s">
        <v>329</v>
      </c>
      <c r="BH39" s="656"/>
      <c r="BI39" s="656"/>
      <c r="BJ39" s="656"/>
      <c r="BK39" s="656"/>
      <c r="BL39" s="656"/>
      <c r="BM39" s="656"/>
      <c r="BN39" s="656"/>
      <c r="BO39" s="656"/>
      <c r="BP39" s="656"/>
      <c r="BQ39" s="656"/>
      <c r="BR39" s="656"/>
      <c r="BS39" s="656"/>
      <c r="BT39" s="656"/>
      <c r="BU39" s="657"/>
      <c r="BV39" s="658">
        <v>4716</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1885440</v>
      </c>
      <c r="CS39" s="691"/>
      <c r="CT39" s="691"/>
      <c r="CU39" s="691"/>
      <c r="CV39" s="691"/>
      <c r="CW39" s="691"/>
      <c r="CX39" s="691"/>
      <c r="CY39" s="692"/>
      <c r="CZ39" s="663">
        <v>9.1</v>
      </c>
      <c r="DA39" s="689"/>
      <c r="DB39" s="689"/>
      <c r="DC39" s="693"/>
      <c r="DD39" s="667">
        <v>371694</v>
      </c>
      <c r="DE39" s="691"/>
      <c r="DF39" s="691"/>
      <c r="DG39" s="691"/>
      <c r="DH39" s="691"/>
      <c r="DI39" s="691"/>
      <c r="DJ39" s="691"/>
      <c r="DK39" s="692"/>
      <c r="DL39" s="667" t="s">
        <v>121</v>
      </c>
      <c r="DM39" s="691"/>
      <c r="DN39" s="691"/>
      <c r="DO39" s="691"/>
      <c r="DP39" s="691"/>
      <c r="DQ39" s="691"/>
      <c r="DR39" s="691"/>
      <c r="DS39" s="691"/>
      <c r="DT39" s="691"/>
      <c r="DU39" s="691"/>
      <c r="DV39" s="692"/>
      <c r="DW39" s="663" t="s">
        <v>121</v>
      </c>
      <c r="DX39" s="689"/>
      <c r="DY39" s="689"/>
      <c r="DZ39" s="689"/>
      <c r="EA39" s="689"/>
      <c r="EB39" s="689"/>
      <c r="EC39" s="690"/>
    </row>
    <row r="40" spans="2:133" ht="11.25" customHeight="1" x14ac:dyDescent="0.25">
      <c r="B40" s="655" t="s">
        <v>331</v>
      </c>
      <c r="C40" s="656"/>
      <c r="D40" s="656"/>
      <c r="E40" s="656"/>
      <c r="F40" s="656"/>
      <c r="G40" s="656"/>
      <c r="H40" s="656"/>
      <c r="I40" s="656"/>
      <c r="J40" s="656"/>
      <c r="K40" s="656"/>
      <c r="L40" s="656"/>
      <c r="M40" s="656"/>
      <c r="N40" s="656"/>
      <c r="O40" s="656"/>
      <c r="P40" s="656"/>
      <c r="Q40" s="657"/>
      <c r="R40" s="658">
        <v>20466</v>
      </c>
      <c r="S40" s="659"/>
      <c r="T40" s="659"/>
      <c r="U40" s="659"/>
      <c r="V40" s="659"/>
      <c r="W40" s="659"/>
      <c r="X40" s="659"/>
      <c r="Y40" s="660"/>
      <c r="Z40" s="661">
        <v>0.1</v>
      </c>
      <c r="AA40" s="661"/>
      <c r="AB40" s="661"/>
      <c r="AC40" s="661"/>
      <c r="AD40" s="662" t="s">
        <v>121</v>
      </c>
      <c r="AE40" s="662"/>
      <c r="AF40" s="662"/>
      <c r="AG40" s="662"/>
      <c r="AH40" s="662"/>
      <c r="AI40" s="662"/>
      <c r="AJ40" s="662"/>
      <c r="AK40" s="662"/>
      <c r="AL40" s="663" t="s">
        <v>121</v>
      </c>
      <c r="AM40" s="664"/>
      <c r="AN40" s="664"/>
      <c r="AO40" s="665"/>
      <c r="AQ40" s="721" t="s">
        <v>332</v>
      </c>
      <c r="AR40" s="722"/>
      <c r="AS40" s="722"/>
      <c r="AT40" s="722"/>
      <c r="AU40" s="722"/>
      <c r="AV40" s="722"/>
      <c r="AW40" s="722"/>
      <c r="AX40" s="722"/>
      <c r="AY40" s="723"/>
      <c r="AZ40" s="658" t="s">
        <v>121</v>
      </c>
      <c r="BA40" s="659"/>
      <c r="BB40" s="659"/>
      <c r="BC40" s="659"/>
      <c r="BD40" s="691"/>
      <c r="BE40" s="691"/>
      <c r="BF40" s="713"/>
      <c r="BG40" s="706" t="s">
        <v>333</v>
      </c>
      <c r="BH40" s="707"/>
      <c r="BI40" s="707"/>
      <c r="BJ40" s="707"/>
      <c r="BK40" s="707"/>
      <c r="BL40" s="202"/>
      <c r="BM40" s="656" t="s">
        <v>334</v>
      </c>
      <c r="BN40" s="656"/>
      <c r="BO40" s="656"/>
      <c r="BP40" s="656"/>
      <c r="BQ40" s="656"/>
      <c r="BR40" s="656"/>
      <c r="BS40" s="656"/>
      <c r="BT40" s="656"/>
      <c r="BU40" s="657"/>
      <c r="BV40" s="658">
        <v>121</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276384</v>
      </c>
      <c r="CS40" s="659"/>
      <c r="CT40" s="659"/>
      <c r="CU40" s="659"/>
      <c r="CV40" s="659"/>
      <c r="CW40" s="659"/>
      <c r="CX40" s="659"/>
      <c r="CY40" s="660"/>
      <c r="CZ40" s="663">
        <v>1.3</v>
      </c>
      <c r="DA40" s="689"/>
      <c r="DB40" s="689"/>
      <c r="DC40" s="693"/>
      <c r="DD40" s="667" t="s">
        <v>121</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9"/>
      <c r="DY40" s="689"/>
      <c r="DZ40" s="689"/>
      <c r="EA40" s="689"/>
      <c r="EB40" s="689"/>
      <c r="EC40" s="690"/>
    </row>
    <row r="41" spans="2:133" ht="11.25" customHeight="1" x14ac:dyDescent="0.25">
      <c r="B41" s="679" t="s">
        <v>336</v>
      </c>
      <c r="C41" s="680"/>
      <c r="D41" s="680"/>
      <c r="E41" s="680"/>
      <c r="F41" s="680"/>
      <c r="G41" s="680"/>
      <c r="H41" s="680"/>
      <c r="I41" s="680"/>
      <c r="J41" s="680"/>
      <c r="K41" s="680"/>
      <c r="L41" s="680"/>
      <c r="M41" s="680"/>
      <c r="N41" s="680"/>
      <c r="O41" s="680"/>
      <c r="P41" s="680"/>
      <c r="Q41" s="681"/>
      <c r="R41" s="730">
        <v>21988785</v>
      </c>
      <c r="S41" s="731"/>
      <c r="T41" s="731"/>
      <c r="U41" s="731"/>
      <c r="V41" s="731"/>
      <c r="W41" s="731"/>
      <c r="X41" s="731"/>
      <c r="Y41" s="735"/>
      <c r="Z41" s="736">
        <v>100</v>
      </c>
      <c r="AA41" s="736"/>
      <c r="AB41" s="736"/>
      <c r="AC41" s="736"/>
      <c r="AD41" s="737">
        <v>8325219</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263044</v>
      </c>
      <c r="BA41" s="659"/>
      <c r="BB41" s="659"/>
      <c r="BC41" s="659"/>
      <c r="BD41" s="691"/>
      <c r="BE41" s="691"/>
      <c r="BF41" s="713"/>
      <c r="BG41" s="706"/>
      <c r="BH41" s="707"/>
      <c r="BI41" s="707"/>
      <c r="BJ41" s="707"/>
      <c r="BK41" s="707"/>
      <c r="BL41" s="202"/>
      <c r="BM41" s="656" t="s">
        <v>338</v>
      </c>
      <c r="BN41" s="656"/>
      <c r="BO41" s="656"/>
      <c r="BP41" s="656"/>
      <c r="BQ41" s="656"/>
      <c r="BR41" s="656"/>
      <c r="BS41" s="656"/>
      <c r="BT41" s="656"/>
      <c r="BU41" s="657"/>
      <c r="BV41" s="658">
        <v>1</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121</v>
      </c>
      <c r="CS41" s="691"/>
      <c r="CT41" s="691"/>
      <c r="CU41" s="691"/>
      <c r="CV41" s="691"/>
      <c r="CW41" s="691"/>
      <c r="CX41" s="691"/>
      <c r="CY41" s="692"/>
      <c r="CZ41" s="663" t="s">
        <v>121</v>
      </c>
      <c r="DA41" s="689"/>
      <c r="DB41" s="689"/>
      <c r="DC41" s="693"/>
      <c r="DD41" s="667" t="s">
        <v>121</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5">
      <c r="AQ42" s="727" t="s">
        <v>340</v>
      </c>
      <c r="AR42" s="728"/>
      <c r="AS42" s="728"/>
      <c r="AT42" s="728"/>
      <c r="AU42" s="728"/>
      <c r="AV42" s="728"/>
      <c r="AW42" s="728"/>
      <c r="AX42" s="728"/>
      <c r="AY42" s="729"/>
      <c r="AZ42" s="730">
        <v>1037615</v>
      </c>
      <c r="BA42" s="731"/>
      <c r="BB42" s="731"/>
      <c r="BC42" s="731"/>
      <c r="BD42" s="717"/>
      <c r="BE42" s="717"/>
      <c r="BF42" s="719"/>
      <c r="BG42" s="708"/>
      <c r="BH42" s="709"/>
      <c r="BI42" s="709"/>
      <c r="BJ42" s="709"/>
      <c r="BK42" s="709"/>
      <c r="BL42" s="203"/>
      <c r="BM42" s="680" t="s">
        <v>341</v>
      </c>
      <c r="BN42" s="680"/>
      <c r="BO42" s="680"/>
      <c r="BP42" s="680"/>
      <c r="BQ42" s="680"/>
      <c r="BR42" s="680"/>
      <c r="BS42" s="680"/>
      <c r="BT42" s="680"/>
      <c r="BU42" s="681"/>
      <c r="BV42" s="730">
        <v>493</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3523384</v>
      </c>
      <c r="CS42" s="691"/>
      <c r="CT42" s="691"/>
      <c r="CU42" s="691"/>
      <c r="CV42" s="691"/>
      <c r="CW42" s="691"/>
      <c r="CX42" s="691"/>
      <c r="CY42" s="692"/>
      <c r="CZ42" s="663">
        <v>17</v>
      </c>
      <c r="DA42" s="689"/>
      <c r="DB42" s="689"/>
      <c r="DC42" s="693"/>
      <c r="DD42" s="667">
        <v>467957</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5">
      <c r="B43" s="196" t="s">
        <v>343</v>
      </c>
      <c r="CD43" s="655" t="s">
        <v>344</v>
      </c>
      <c r="CE43" s="656"/>
      <c r="CF43" s="656"/>
      <c r="CG43" s="656"/>
      <c r="CH43" s="656"/>
      <c r="CI43" s="656"/>
      <c r="CJ43" s="656"/>
      <c r="CK43" s="656"/>
      <c r="CL43" s="656"/>
      <c r="CM43" s="656"/>
      <c r="CN43" s="656"/>
      <c r="CO43" s="656"/>
      <c r="CP43" s="656"/>
      <c r="CQ43" s="657"/>
      <c r="CR43" s="658">
        <v>88635</v>
      </c>
      <c r="CS43" s="691"/>
      <c r="CT43" s="691"/>
      <c r="CU43" s="691"/>
      <c r="CV43" s="691"/>
      <c r="CW43" s="691"/>
      <c r="CX43" s="691"/>
      <c r="CY43" s="692"/>
      <c r="CZ43" s="663">
        <v>0.4</v>
      </c>
      <c r="DA43" s="689"/>
      <c r="DB43" s="689"/>
      <c r="DC43" s="693"/>
      <c r="DD43" s="667">
        <v>88635</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5">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2984052</v>
      </c>
      <c r="CS44" s="659"/>
      <c r="CT44" s="659"/>
      <c r="CU44" s="659"/>
      <c r="CV44" s="659"/>
      <c r="CW44" s="659"/>
      <c r="CX44" s="659"/>
      <c r="CY44" s="660"/>
      <c r="CZ44" s="663">
        <v>14.4</v>
      </c>
      <c r="DA44" s="664"/>
      <c r="DB44" s="664"/>
      <c r="DC44" s="670"/>
      <c r="DD44" s="667">
        <v>367964</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5">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706230</v>
      </c>
      <c r="CS45" s="691"/>
      <c r="CT45" s="691"/>
      <c r="CU45" s="691"/>
      <c r="CV45" s="691"/>
      <c r="CW45" s="691"/>
      <c r="CX45" s="691"/>
      <c r="CY45" s="692"/>
      <c r="CZ45" s="663">
        <v>3.4</v>
      </c>
      <c r="DA45" s="689"/>
      <c r="DB45" s="689"/>
      <c r="DC45" s="693"/>
      <c r="DD45" s="667">
        <v>79790</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5">
      <c r="B46" s="207"/>
      <c r="CD46" s="696"/>
      <c r="CE46" s="697"/>
      <c r="CF46" s="655" t="s">
        <v>349</v>
      </c>
      <c r="CG46" s="656"/>
      <c r="CH46" s="656"/>
      <c r="CI46" s="656"/>
      <c r="CJ46" s="656"/>
      <c r="CK46" s="656"/>
      <c r="CL46" s="656"/>
      <c r="CM46" s="656"/>
      <c r="CN46" s="656"/>
      <c r="CO46" s="656"/>
      <c r="CP46" s="656"/>
      <c r="CQ46" s="657"/>
      <c r="CR46" s="658">
        <v>2275777</v>
      </c>
      <c r="CS46" s="659"/>
      <c r="CT46" s="659"/>
      <c r="CU46" s="659"/>
      <c r="CV46" s="659"/>
      <c r="CW46" s="659"/>
      <c r="CX46" s="659"/>
      <c r="CY46" s="660"/>
      <c r="CZ46" s="663">
        <v>11</v>
      </c>
      <c r="DA46" s="664"/>
      <c r="DB46" s="664"/>
      <c r="DC46" s="670"/>
      <c r="DD46" s="667">
        <v>286329</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5">
      <c r="B47" s="207"/>
      <c r="CD47" s="696"/>
      <c r="CE47" s="697"/>
      <c r="CF47" s="655" t="s">
        <v>350</v>
      </c>
      <c r="CG47" s="656"/>
      <c r="CH47" s="656"/>
      <c r="CI47" s="656"/>
      <c r="CJ47" s="656"/>
      <c r="CK47" s="656"/>
      <c r="CL47" s="656"/>
      <c r="CM47" s="656"/>
      <c r="CN47" s="656"/>
      <c r="CO47" s="656"/>
      <c r="CP47" s="656"/>
      <c r="CQ47" s="657"/>
      <c r="CR47" s="658">
        <v>539332</v>
      </c>
      <c r="CS47" s="691"/>
      <c r="CT47" s="691"/>
      <c r="CU47" s="691"/>
      <c r="CV47" s="691"/>
      <c r="CW47" s="691"/>
      <c r="CX47" s="691"/>
      <c r="CY47" s="692"/>
      <c r="CZ47" s="663">
        <v>2.6</v>
      </c>
      <c r="DA47" s="689"/>
      <c r="DB47" s="689"/>
      <c r="DC47" s="693"/>
      <c r="DD47" s="667">
        <v>99993</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0.5" x14ac:dyDescent="0.25">
      <c r="B48" s="207"/>
      <c r="CD48" s="698"/>
      <c r="CE48" s="699"/>
      <c r="CF48" s="655" t="s">
        <v>351</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5">
      <c r="B49" s="207"/>
      <c r="CD49" s="679" t="s">
        <v>352</v>
      </c>
      <c r="CE49" s="680"/>
      <c r="CF49" s="680"/>
      <c r="CG49" s="680"/>
      <c r="CH49" s="680"/>
      <c r="CI49" s="680"/>
      <c r="CJ49" s="680"/>
      <c r="CK49" s="680"/>
      <c r="CL49" s="680"/>
      <c r="CM49" s="680"/>
      <c r="CN49" s="680"/>
      <c r="CO49" s="680"/>
      <c r="CP49" s="680"/>
      <c r="CQ49" s="681"/>
      <c r="CR49" s="730">
        <v>20742687</v>
      </c>
      <c r="CS49" s="717"/>
      <c r="CT49" s="717"/>
      <c r="CU49" s="717"/>
      <c r="CV49" s="717"/>
      <c r="CW49" s="717"/>
      <c r="CX49" s="717"/>
      <c r="CY49" s="746"/>
      <c r="CZ49" s="738">
        <v>100</v>
      </c>
      <c r="DA49" s="747"/>
      <c r="DB49" s="747"/>
      <c r="DC49" s="748"/>
      <c r="DD49" s="749">
        <v>9976193</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0vqo8KXiTYPeXy0gJT4BUOqaoqlJp2R8B8s58WXEQZgid/kcn5gQlH95ZjACJR9HWlSpZXRQALunA4KpzbTh7A==" saltValue="EylPmh3Ew5aCztet8nIyD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41" zoomScale="50" zoomScaleNormal="50" zoomScaleSheetLayoutView="70" workbookViewId="0"/>
  </sheetViews>
  <sheetFormatPr defaultColWidth="0" defaultRowHeight="12.75" zeroHeight="1" x14ac:dyDescent="0.25"/>
  <cols>
    <col min="1" max="130" width="2.796875" style="213" customWidth="1"/>
    <col min="131" max="131" width="1.6640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5">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7"/>
    </row>
    <row r="6" spans="1:131" s="218" customFormat="1" ht="26.25" customHeight="1" thickBot="1" x14ac:dyDescent="0.3">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5">
      <c r="A7" s="219">
        <v>1</v>
      </c>
      <c r="B7" s="784" t="s">
        <v>375</v>
      </c>
      <c r="C7" s="785"/>
      <c r="D7" s="785"/>
      <c r="E7" s="785"/>
      <c r="F7" s="785"/>
      <c r="G7" s="785"/>
      <c r="H7" s="785"/>
      <c r="I7" s="785"/>
      <c r="J7" s="785"/>
      <c r="K7" s="785"/>
      <c r="L7" s="785"/>
      <c r="M7" s="785"/>
      <c r="N7" s="785"/>
      <c r="O7" s="785"/>
      <c r="P7" s="786"/>
      <c r="Q7" s="787">
        <v>21927</v>
      </c>
      <c r="R7" s="788"/>
      <c r="S7" s="788"/>
      <c r="T7" s="788"/>
      <c r="U7" s="788"/>
      <c r="V7" s="788">
        <v>20684</v>
      </c>
      <c r="W7" s="788"/>
      <c r="X7" s="788"/>
      <c r="Y7" s="788"/>
      <c r="Z7" s="788"/>
      <c r="AA7" s="788">
        <v>1243</v>
      </c>
      <c r="AB7" s="788"/>
      <c r="AC7" s="788"/>
      <c r="AD7" s="788"/>
      <c r="AE7" s="789"/>
      <c r="AF7" s="790">
        <v>664</v>
      </c>
      <c r="AG7" s="791"/>
      <c r="AH7" s="791"/>
      <c r="AI7" s="791"/>
      <c r="AJ7" s="792"/>
      <c r="AK7" s="793">
        <v>2541</v>
      </c>
      <c r="AL7" s="794"/>
      <c r="AM7" s="794"/>
      <c r="AN7" s="794"/>
      <c r="AO7" s="794"/>
      <c r="AP7" s="794">
        <v>9740</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t="s">
        <v>558</v>
      </c>
      <c r="BS7" s="781" t="s">
        <v>559</v>
      </c>
      <c r="BT7" s="782"/>
      <c r="BU7" s="782"/>
      <c r="BV7" s="782"/>
      <c r="BW7" s="782"/>
      <c r="BX7" s="782"/>
      <c r="BY7" s="782"/>
      <c r="BZ7" s="782"/>
      <c r="CA7" s="782"/>
      <c r="CB7" s="782"/>
      <c r="CC7" s="782"/>
      <c r="CD7" s="782"/>
      <c r="CE7" s="782"/>
      <c r="CF7" s="782"/>
      <c r="CG7" s="797"/>
      <c r="CH7" s="778">
        <v>0</v>
      </c>
      <c r="CI7" s="779"/>
      <c r="CJ7" s="779"/>
      <c r="CK7" s="779"/>
      <c r="CL7" s="780"/>
      <c r="CM7" s="778">
        <v>2</v>
      </c>
      <c r="CN7" s="779"/>
      <c r="CO7" s="779"/>
      <c r="CP7" s="779"/>
      <c r="CQ7" s="780"/>
      <c r="CR7" s="778">
        <v>2</v>
      </c>
      <c r="CS7" s="779"/>
      <c r="CT7" s="779"/>
      <c r="CU7" s="779"/>
      <c r="CV7" s="780"/>
      <c r="CW7" s="778" t="s">
        <v>560</v>
      </c>
      <c r="CX7" s="779"/>
      <c r="CY7" s="779"/>
      <c r="CZ7" s="779"/>
      <c r="DA7" s="780"/>
      <c r="DB7" s="778" t="s">
        <v>560</v>
      </c>
      <c r="DC7" s="779"/>
      <c r="DD7" s="779"/>
      <c r="DE7" s="779"/>
      <c r="DF7" s="780"/>
      <c r="DG7" s="778">
        <v>1398</v>
      </c>
      <c r="DH7" s="779"/>
      <c r="DI7" s="779"/>
      <c r="DJ7" s="779"/>
      <c r="DK7" s="780"/>
      <c r="DL7" s="778" t="s">
        <v>487</v>
      </c>
      <c r="DM7" s="779"/>
      <c r="DN7" s="779"/>
      <c r="DO7" s="779"/>
      <c r="DP7" s="780"/>
      <c r="DQ7" s="778">
        <v>1398</v>
      </c>
      <c r="DR7" s="779"/>
      <c r="DS7" s="779"/>
      <c r="DT7" s="779"/>
      <c r="DU7" s="780"/>
      <c r="DV7" s="781"/>
      <c r="DW7" s="782"/>
      <c r="DX7" s="782"/>
      <c r="DY7" s="782"/>
      <c r="DZ7" s="783"/>
      <c r="EA7" s="217"/>
    </row>
    <row r="8" spans="1:131" s="218" customFormat="1" ht="26.25" customHeight="1" x14ac:dyDescent="0.25">
      <c r="A8" s="221">
        <v>2</v>
      </c>
      <c r="B8" s="815" t="s">
        <v>376</v>
      </c>
      <c r="C8" s="816"/>
      <c r="D8" s="816"/>
      <c r="E8" s="816"/>
      <c r="F8" s="816"/>
      <c r="G8" s="816"/>
      <c r="H8" s="816"/>
      <c r="I8" s="816"/>
      <c r="J8" s="816"/>
      <c r="K8" s="816"/>
      <c r="L8" s="816"/>
      <c r="M8" s="816"/>
      <c r="N8" s="816"/>
      <c r="O8" s="816"/>
      <c r="P8" s="817"/>
      <c r="Q8" s="818">
        <v>92</v>
      </c>
      <c r="R8" s="819"/>
      <c r="S8" s="819"/>
      <c r="T8" s="819"/>
      <c r="U8" s="819"/>
      <c r="V8" s="819">
        <v>89</v>
      </c>
      <c r="W8" s="819"/>
      <c r="X8" s="819"/>
      <c r="Y8" s="819"/>
      <c r="Z8" s="819"/>
      <c r="AA8" s="819">
        <v>3</v>
      </c>
      <c r="AB8" s="819"/>
      <c r="AC8" s="819"/>
      <c r="AD8" s="819"/>
      <c r="AE8" s="820"/>
      <c r="AF8" s="821">
        <v>3</v>
      </c>
      <c r="AG8" s="822"/>
      <c r="AH8" s="822"/>
      <c r="AI8" s="822"/>
      <c r="AJ8" s="823"/>
      <c r="AK8" s="804">
        <v>11</v>
      </c>
      <c r="AL8" s="805"/>
      <c r="AM8" s="805"/>
      <c r="AN8" s="805"/>
      <c r="AO8" s="805"/>
      <c r="AP8" s="805">
        <v>265</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5">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5">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5">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5">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5">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5">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5">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5">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5">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5">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5">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5">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3">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5">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377</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3">
      <c r="A23" s="223" t="s">
        <v>378</v>
      </c>
      <c r="B23" s="824" t="s">
        <v>379</v>
      </c>
      <c r="C23" s="825"/>
      <c r="D23" s="825"/>
      <c r="E23" s="825"/>
      <c r="F23" s="825"/>
      <c r="G23" s="825"/>
      <c r="H23" s="825"/>
      <c r="I23" s="825"/>
      <c r="J23" s="825"/>
      <c r="K23" s="825"/>
      <c r="L23" s="825"/>
      <c r="M23" s="825"/>
      <c r="N23" s="825"/>
      <c r="O23" s="825"/>
      <c r="P23" s="826"/>
      <c r="Q23" s="827">
        <v>22019</v>
      </c>
      <c r="R23" s="828"/>
      <c r="S23" s="828"/>
      <c r="T23" s="828"/>
      <c r="U23" s="828"/>
      <c r="V23" s="828">
        <v>20773</v>
      </c>
      <c r="W23" s="828"/>
      <c r="X23" s="828"/>
      <c r="Y23" s="828"/>
      <c r="Z23" s="828"/>
      <c r="AA23" s="828">
        <v>1246</v>
      </c>
      <c r="AB23" s="828"/>
      <c r="AC23" s="828"/>
      <c r="AD23" s="828"/>
      <c r="AE23" s="829"/>
      <c r="AF23" s="830">
        <v>667</v>
      </c>
      <c r="AG23" s="828"/>
      <c r="AH23" s="828"/>
      <c r="AI23" s="828"/>
      <c r="AJ23" s="831"/>
      <c r="AK23" s="832"/>
      <c r="AL23" s="833"/>
      <c r="AM23" s="833"/>
      <c r="AN23" s="833"/>
      <c r="AO23" s="833"/>
      <c r="AP23" s="828">
        <v>10005</v>
      </c>
      <c r="AQ23" s="828"/>
      <c r="AR23" s="828"/>
      <c r="AS23" s="828"/>
      <c r="AT23" s="828"/>
      <c r="AU23" s="844"/>
      <c r="AV23" s="844"/>
      <c r="AW23" s="844"/>
      <c r="AX23" s="844"/>
      <c r="AY23" s="845"/>
      <c r="AZ23" s="846" t="s">
        <v>121</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5">
      <c r="A24" s="843" t="s">
        <v>380</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3">
      <c r="A25" s="760" t="s">
        <v>381</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5">
      <c r="A26" s="762" t="s">
        <v>358</v>
      </c>
      <c r="B26" s="763"/>
      <c r="C26" s="763"/>
      <c r="D26" s="763"/>
      <c r="E26" s="763"/>
      <c r="F26" s="763"/>
      <c r="G26" s="763"/>
      <c r="H26" s="763"/>
      <c r="I26" s="763"/>
      <c r="J26" s="763"/>
      <c r="K26" s="763"/>
      <c r="L26" s="763"/>
      <c r="M26" s="763"/>
      <c r="N26" s="763"/>
      <c r="O26" s="763"/>
      <c r="P26" s="764"/>
      <c r="Q26" s="768" t="s">
        <v>382</v>
      </c>
      <c r="R26" s="769"/>
      <c r="S26" s="769"/>
      <c r="T26" s="769"/>
      <c r="U26" s="770"/>
      <c r="V26" s="768" t="s">
        <v>383</v>
      </c>
      <c r="W26" s="769"/>
      <c r="X26" s="769"/>
      <c r="Y26" s="769"/>
      <c r="Z26" s="770"/>
      <c r="AA26" s="768" t="s">
        <v>384</v>
      </c>
      <c r="AB26" s="769"/>
      <c r="AC26" s="769"/>
      <c r="AD26" s="769"/>
      <c r="AE26" s="769"/>
      <c r="AF26" s="849" t="s">
        <v>385</v>
      </c>
      <c r="AG26" s="850"/>
      <c r="AH26" s="850"/>
      <c r="AI26" s="850"/>
      <c r="AJ26" s="851"/>
      <c r="AK26" s="769" t="s">
        <v>386</v>
      </c>
      <c r="AL26" s="769"/>
      <c r="AM26" s="769"/>
      <c r="AN26" s="769"/>
      <c r="AO26" s="770"/>
      <c r="AP26" s="768" t="s">
        <v>387</v>
      </c>
      <c r="AQ26" s="769"/>
      <c r="AR26" s="769"/>
      <c r="AS26" s="769"/>
      <c r="AT26" s="770"/>
      <c r="AU26" s="768" t="s">
        <v>388</v>
      </c>
      <c r="AV26" s="769"/>
      <c r="AW26" s="769"/>
      <c r="AX26" s="769"/>
      <c r="AY26" s="770"/>
      <c r="AZ26" s="768" t="s">
        <v>389</v>
      </c>
      <c r="BA26" s="769"/>
      <c r="BB26" s="769"/>
      <c r="BC26" s="769"/>
      <c r="BD26" s="770"/>
      <c r="BE26" s="768" t="s">
        <v>365</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3">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5">
      <c r="A28" s="225">
        <v>1</v>
      </c>
      <c r="B28" s="784" t="s">
        <v>390</v>
      </c>
      <c r="C28" s="785"/>
      <c r="D28" s="785"/>
      <c r="E28" s="785"/>
      <c r="F28" s="785"/>
      <c r="G28" s="785"/>
      <c r="H28" s="785"/>
      <c r="I28" s="785"/>
      <c r="J28" s="785"/>
      <c r="K28" s="785"/>
      <c r="L28" s="785"/>
      <c r="M28" s="785"/>
      <c r="N28" s="785"/>
      <c r="O28" s="785"/>
      <c r="P28" s="786"/>
      <c r="Q28" s="857">
        <v>3642</v>
      </c>
      <c r="R28" s="858"/>
      <c r="S28" s="858"/>
      <c r="T28" s="858"/>
      <c r="U28" s="858"/>
      <c r="V28" s="858">
        <v>3544</v>
      </c>
      <c r="W28" s="858"/>
      <c r="X28" s="858"/>
      <c r="Y28" s="858"/>
      <c r="Z28" s="858"/>
      <c r="AA28" s="858">
        <v>98</v>
      </c>
      <c r="AB28" s="858"/>
      <c r="AC28" s="858"/>
      <c r="AD28" s="858"/>
      <c r="AE28" s="859"/>
      <c r="AF28" s="860">
        <v>98</v>
      </c>
      <c r="AG28" s="858"/>
      <c r="AH28" s="858"/>
      <c r="AI28" s="858"/>
      <c r="AJ28" s="861"/>
      <c r="AK28" s="862">
        <v>391</v>
      </c>
      <c r="AL28" s="863"/>
      <c r="AM28" s="863"/>
      <c r="AN28" s="863"/>
      <c r="AO28" s="863"/>
      <c r="AP28" s="863" t="s">
        <v>487</v>
      </c>
      <c r="AQ28" s="863"/>
      <c r="AR28" s="863"/>
      <c r="AS28" s="863"/>
      <c r="AT28" s="863"/>
      <c r="AU28" s="863" t="s">
        <v>487</v>
      </c>
      <c r="AV28" s="863"/>
      <c r="AW28" s="863"/>
      <c r="AX28" s="863"/>
      <c r="AY28" s="863"/>
      <c r="AZ28" s="864" t="s">
        <v>487</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5">
      <c r="A29" s="225">
        <v>2</v>
      </c>
      <c r="B29" s="815" t="s">
        <v>391</v>
      </c>
      <c r="C29" s="816"/>
      <c r="D29" s="816"/>
      <c r="E29" s="816"/>
      <c r="F29" s="816"/>
      <c r="G29" s="816"/>
      <c r="H29" s="816"/>
      <c r="I29" s="816"/>
      <c r="J29" s="816"/>
      <c r="K29" s="816"/>
      <c r="L29" s="816"/>
      <c r="M29" s="816"/>
      <c r="N29" s="816"/>
      <c r="O29" s="816"/>
      <c r="P29" s="817"/>
      <c r="Q29" s="818">
        <v>463</v>
      </c>
      <c r="R29" s="819"/>
      <c r="S29" s="819"/>
      <c r="T29" s="819"/>
      <c r="U29" s="819"/>
      <c r="V29" s="819">
        <v>456</v>
      </c>
      <c r="W29" s="819"/>
      <c r="X29" s="819"/>
      <c r="Y29" s="819"/>
      <c r="Z29" s="819"/>
      <c r="AA29" s="819">
        <v>7</v>
      </c>
      <c r="AB29" s="819"/>
      <c r="AC29" s="819"/>
      <c r="AD29" s="819"/>
      <c r="AE29" s="820"/>
      <c r="AF29" s="821">
        <v>7</v>
      </c>
      <c r="AG29" s="822"/>
      <c r="AH29" s="822"/>
      <c r="AI29" s="822"/>
      <c r="AJ29" s="823"/>
      <c r="AK29" s="869">
        <v>139</v>
      </c>
      <c r="AL29" s="865"/>
      <c r="AM29" s="865"/>
      <c r="AN29" s="865"/>
      <c r="AO29" s="865"/>
      <c r="AP29" s="865" t="s">
        <v>487</v>
      </c>
      <c r="AQ29" s="865"/>
      <c r="AR29" s="865"/>
      <c r="AS29" s="865"/>
      <c r="AT29" s="865"/>
      <c r="AU29" s="865" t="s">
        <v>487</v>
      </c>
      <c r="AV29" s="865"/>
      <c r="AW29" s="865"/>
      <c r="AX29" s="865"/>
      <c r="AY29" s="865"/>
      <c r="AZ29" s="866" t="s">
        <v>487</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5">
      <c r="A30" s="225">
        <v>3</v>
      </c>
      <c r="B30" s="815" t="s">
        <v>392</v>
      </c>
      <c r="C30" s="816"/>
      <c r="D30" s="816"/>
      <c r="E30" s="816"/>
      <c r="F30" s="816"/>
      <c r="G30" s="816"/>
      <c r="H30" s="816"/>
      <c r="I30" s="816"/>
      <c r="J30" s="816"/>
      <c r="K30" s="816"/>
      <c r="L30" s="816"/>
      <c r="M30" s="816"/>
      <c r="N30" s="816"/>
      <c r="O30" s="816"/>
      <c r="P30" s="817"/>
      <c r="Q30" s="818">
        <v>321</v>
      </c>
      <c r="R30" s="819"/>
      <c r="S30" s="819"/>
      <c r="T30" s="819"/>
      <c r="U30" s="819"/>
      <c r="V30" s="819">
        <v>306</v>
      </c>
      <c r="W30" s="819"/>
      <c r="X30" s="819"/>
      <c r="Y30" s="819"/>
      <c r="Z30" s="819"/>
      <c r="AA30" s="819">
        <v>15</v>
      </c>
      <c r="AB30" s="819"/>
      <c r="AC30" s="819"/>
      <c r="AD30" s="819"/>
      <c r="AE30" s="820"/>
      <c r="AF30" s="821">
        <v>88</v>
      </c>
      <c r="AG30" s="822"/>
      <c r="AH30" s="822"/>
      <c r="AI30" s="822"/>
      <c r="AJ30" s="823"/>
      <c r="AK30" s="869">
        <v>132</v>
      </c>
      <c r="AL30" s="865"/>
      <c r="AM30" s="865"/>
      <c r="AN30" s="865"/>
      <c r="AO30" s="865"/>
      <c r="AP30" s="865">
        <v>2405</v>
      </c>
      <c r="AQ30" s="865"/>
      <c r="AR30" s="865"/>
      <c r="AS30" s="865"/>
      <c r="AT30" s="865"/>
      <c r="AU30" s="865">
        <v>2121</v>
      </c>
      <c r="AV30" s="865"/>
      <c r="AW30" s="865"/>
      <c r="AX30" s="865"/>
      <c r="AY30" s="865"/>
      <c r="AZ30" s="866" t="s">
        <v>487</v>
      </c>
      <c r="BA30" s="866"/>
      <c r="BB30" s="866"/>
      <c r="BC30" s="866"/>
      <c r="BD30" s="866"/>
      <c r="BE30" s="867" t="s">
        <v>393</v>
      </c>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5">
      <c r="A31" s="225">
        <v>4</v>
      </c>
      <c r="B31" s="815" t="s">
        <v>394</v>
      </c>
      <c r="C31" s="816"/>
      <c r="D31" s="816"/>
      <c r="E31" s="816"/>
      <c r="F31" s="816"/>
      <c r="G31" s="816"/>
      <c r="H31" s="816"/>
      <c r="I31" s="816"/>
      <c r="J31" s="816"/>
      <c r="K31" s="816"/>
      <c r="L31" s="816"/>
      <c r="M31" s="816"/>
      <c r="N31" s="816"/>
      <c r="O31" s="816"/>
      <c r="P31" s="817"/>
      <c r="Q31" s="818">
        <v>370</v>
      </c>
      <c r="R31" s="819"/>
      <c r="S31" s="819"/>
      <c r="T31" s="819"/>
      <c r="U31" s="819"/>
      <c r="V31" s="819">
        <v>360</v>
      </c>
      <c r="W31" s="819"/>
      <c r="X31" s="819"/>
      <c r="Y31" s="819"/>
      <c r="Z31" s="819"/>
      <c r="AA31" s="819">
        <v>10</v>
      </c>
      <c r="AB31" s="819"/>
      <c r="AC31" s="819"/>
      <c r="AD31" s="819"/>
      <c r="AE31" s="820"/>
      <c r="AF31" s="821">
        <v>106</v>
      </c>
      <c r="AG31" s="822"/>
      <c r="AH31" s="822"/>
      <c r="AI31" s="822"/>
      <c r="AJ31" s="823"/>
      <c r="AK31" s="869">
        <v>192</v>
      </c>
      <c r="AL31" s="865"/>
      <c r="AM31" s="865"/>
      <c r="AN31" s="865"/>
      <c r="AO31" s="865"/>
      <c r="AP31" s="865">
        <v>2222</v>
      </c>
      <c r="AQ31" s="865"/>
      <c r="AR31" s="865"/>
      <c r="AS31" s="865"/>
      <c r="AT31" s="865"/>
      <c r="AU31" s="865">
        <v>1844</v>
      </c>
      <c r="AV31" s="865"/>
      <c r="AW31" s="865"/>
      <c r="AX31" s="865"/>
      <c r="AY31" s="865"/>
      <c r="AZ31" s="866" t="s">
        <v>487</v>
      </c>
      <c r="BA31" s="866"/>
      <c r="BB31" s="866"/>
      <c r="BC31" s="866"/>
      <c r="BD31" s="866"/>
      <c r="BE31" s="867" t="s">
        <v>393</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5">
      <c r="A32" s="225">
        <v>5</v>
      </c>
      <c r="B32" s="815" t="s">
        <v>395</v>
      </c>
      <c r="C32" s="816"/>
      <c r="D32" s="816"/>
      <c r="E32" s="816"/>
      <c r="F32" s="816"/>
      <c r="G32" s="816"/>
      <c r="H32" s="816"/>
      <c r="I32" s="816"/>
      <c r="J32" s="816"/>
      <c r="K32" s="816"/>
      <c r="L32" s="816"/>
      <c r="M32" s="816"/>
      <c r="N32" s="816"/>
      <c r="O32" s="816"/>
      <c r="P32" s="817"/>
      <c r="Q32" s="818">
        <v>113</v>
      </c>
      <c r="R32" s="819"/>
      <c r="S32" s="819"/>
      <c r="T32" s="819"/>
      <c r="U32" s="819"/>
      <c r="V32" s="819">
        <v>102</v>
      </c>
      <c r="W32" s="819"/>
      <c r="X32" s="819"/>
      <c r="Y32" s="819"/>
      <c r="Z32" s="819"/>
      <c r="AA32" s="819">
        <v>11</v>
      </c>
      <c r="AB32" s="819"/>
      <c r="AC32" s="819"/>
      <c r="AD32" s="819"/>
      <c r="AE32" s="820"/>
      <c r="AF32" s="821">
        <v>41</v>
      </c>
      <c r="AG32" s="822"/>
      <c r="AH32" s="822"/>
      <c r="AI32" s="822"/>
      <c r="AJ32" s="823"/>
      <c r="AK32" s="869">
        <v>68</v>
      </c>
      <c r="AL32" s="865"/>
      <c r="AM32" s="865"/>
      <c r="AN32" s="865"/>
      <c r="AO32" s="865"/>
      <c r="AP32" s="865">
        <v>367</v>
      </c>
      <c r="AQ32" s="865"/>
      <c r="AR32" s="865"/>
      <c r="AS32" s="865"/>
      <c r="AT32" s="865"/>
      <c r="AU32" s="865">
        <v>301</v>
      </c>
      <c r="AV32" s="865"/>
      <c r="AW32" s="865"/>
      <c r="AX32" s="865"/>
      <c r="AY32" s="865"/>
      <c r="AZ32" s="866" t="s">
        <v>487</v>
      </c>
      <c r="BA32" s="866"/>
      <c r="BB32" s="866"/>
      <c r="BC32" s="866"/>
      <c r="BD32" s="866"/>
      <c r="BE32" s="867" t="s">
        <v>393</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5">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5">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5">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5">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5">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5">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5">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5">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5">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5">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5">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5">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5">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5">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5">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5">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5">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5">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5">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5">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5">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5">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5">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5">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5">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5">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5">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5">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3">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5">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396</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3">
      <c r="A63" s="223" t="s">
        <v>378</v>
      </c>
      <c r="B63" s="824" t="s">
        <v>397</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340</v>
      </c>
      <c r="AG63" s="879"/>
      <c r="AH63" s="879"/>
      <c r="AI63" s="879"/>
      <c r="AJ63" s="880"/>
      <c r="AK63" s="881"/>
      <c r="AL63" s="876"/>
      <c r="AM63" s="876"/>
      <c r="AN63" s="876"/>
      <c r="AO63" s="876"/>
      <c r="AP63" s="879">
        <v>4994</v>
      </c>
      <c r="AQ63" s="879"/>
      <c r="AR63" s="879"/>
      <c r="AS63" s="879"/>
      <c r="AT63" s="879"/>
      <c r="AU63" s="879">
        <v>4266</v>
      </c>
      <c r="AV63" s="879"/>
      <c r="AW63" s="879"/>
      <c r="AX63" s="879"/>
      <c r="AY63" s="879"/>
      <c r="AZ63" s="883"/>
      <c r="BA63" s="883"/>
      <c r="BB63" s="883"/>
      <c r="BC63" s="883"/>
      <c r="BD63" s="883"/>
      <c r="BE63" s="884"/>
      <c r="BF63" s="884"/>
      <c r="BG63" s="884"/>
      <c r="BH63" s="884"/>
      <c r="BI63" s="885"/>
      <c r="BJ63" s="886" t="s">
        <v>121</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3">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5">
      <c r="A66" s="762" t="s">
        <v>399</v>
      </c>
      <c r="B66" s="763"/>
      <c r="C66" s="763"/>
      <c r="D66" s="763"/>
      <c r="E66" s="763"/>
      <c r="F66" s="763"/>
      <c r="G66" s="763"/>
      <c r="H66" s="763"/>
      <c r="I66" s="763"/>
      <c r="J66" s="763"/>
      <c r="K66" s="763"/>
      <c r="L66" s="763"/>
      <c r="M66" s="763"/>
      <c r="N66" s="763"/>
      <c r="O66" s="763"/>
      <c r="P66" s="764"/>
      <c r="Q66" s="768" t="s">
        <v>382</v>
      </c>
      <c r="R66" s="769"/>
      <c r="S66" s="769"/>
      <c r="T66" s="769"/>
      <c r="U66" s="770"/>
      <c r="V66" s="768" t="s">
        <v>383</v>
      </c>
      <c r="W66" s="769"/>
      <c r="X66" s="769"/>
      <c r="Y66" s="769"/>
      <c r="Z66" s="770"/>
      <c r="AA66" s="768" t="s">
        <v>384</v>
      </c>
      <c r="AB66" s="769"/>
      <c r="AC66" s="769"/>
      <c r="AD66" s="769"/>
      <c r="AE66" s="770"/>
      <c r="AF66" s="889" t="s">
        <v>385</v>
      </c>
      <c r="AG66" s="850"/>
      <c r="AH66" s="850"/>
      <c r="AI66" s="850"/>
      <c r="AJ66" s="890"/>
      <c r="AK66" s="768" t="s">
        <v>386</v>
      </c>
      <c r="AL66" s="763"/>
      <c r="AM66" s="763"/>
      <c r="AN66" s="763"/>
      <c r="AO66" s="764"/>
      <c r="AP66" s="768" t="s">
        <v>387</v>
      </c>
      <c r="AQ66" s="769"/>
      <c r="AR66" s="769"/>
      <c r="AS66" s="769"/>
      <c r="AT66" s="770"/>
      <c r="AU66" s="768" t="s">
        <v>400</v>
      </c>
      <c r="AV66" s="769"/>
      <c r="AW66" s="769"/>
      <c r="AX66" s="769"/>
      <c r="AY66" s="770"/>
      <c r="AZ66" s="768" t="s">
        <v>365</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3">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5">
      <c r="A68" s="219">
        <v>1</v>
      </c>
      <c r="B68" s="904" t="s">
        <v>548</v>
      </c>
      <c r="C68" s="905"/>
      <c r="D68" s="905"/>
      <c r="E68" s="905"/>
      <c r="F68" s="905"/>
      <c r="G68" s="905"/>
      <c r="H68" s="905"/>
      <c r="I68" s="905"/>
      <c r="J68" s="905"/>
      <c r="K68" s="905"/>
      <c r="L68" s="905"/>
      <c r="M68" s="905"/>
      <c r="N68" s="905"/>
      <c r="O68" s="905"/>
      <c r="P68" s="906"/>
      <c r="Q68" s="907">
        <v>411</v>
      </c>
      <c r="R68" s="901"/>
      <c r="S68" s="901"/>
      <c r="T68" s="901"/>
      <c r="U68" s="901"/>
      <c r="V68" s="901">
        <v>379</v>
      </c>
      <c r="W68" s="901"/>
      <c r="X68" s="901"/>
      <c r="Y68" s="901"/>
      <c r="Z68" s="901"/>
      <c r="AA68" s="901">
        <v>32</v>
      </c>
      <c r="AB68" s="901"/>
      <c r="AC68" s="901"/>
      <c r="AD68" s="901"/>
      <c r="AE68" s="901"/>
      <c r="AF68" s="901">
        <v>32</v>
      </c>
      <c r="AG68" s="901"/>
      <c r="AH68" s="901"/>
      <c r="AI68" s="901"/>
      <c r="AJ68" s="901"/>
      <c r="AK68" s="901">
        <v>6</v>
      </c>
      <c r="AL68" s="901"/>
      <c r="AM68" s="901"/>
      <c r="AN68" s="901"/>
      <c r="AO68" s="901"/>
      <c r="AP68" s="901">
        <v>54</v>
      </c>
      <c r="AQ68" s="901"/>
      <c r="AR68" s="901"/>
      <c r="AS68" s="901"/>
      <c r="AT68" s="901"/>
      <c r="AU68" s="901">
        <v>21</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5">
      <c r="A69" s="221">
        <v>2</v>
      </c>
      <c r="B69" s="908" t="s">
        <v>549</v>
      </c>
      <c r="C69" s="909"/>
      <c r="D69" s="909"/>
      <c r="E69" s="909"/>
      <c r="F69" s="909"/>
      <c r="G69" s="909"/>
      <c r="H69" s="909"/>
      <c r="I69" s="909"/>
      <c r="J69" s="909"/>
      <c r="K69" s="909"/>
      <c r="L69" s="909"/>
      <c r="M69" s="909"/>
      <c r="N69" s="909"/>
      <c r="O69" s="909"/>
      <c r="P69" s="910"/>
      <c r="Q69" s="911">
        <v>3328</v>
      </c>
      <c r="R69" s="865"/>
      <c r="S69" s="865"/>
      <c r="T69" s="865"/>
      <c r="U69" s="865"/>
      <c r="V69" s="865">
        <v>3263</v>
      </c>
      <c r="W69" s="865"/>
      <c r="X69" s="865"/>
      <c r="Y69" s="865"/>
      <c r="Z69" s="865"/>
      <c r="AA69" s="865">
        <v>65</v>
      </c>
      <c r="AB69" s="865"/>
      <c r="AC69" s="865"/>
      <c r="AD69" s="865"/>
      <c r="AE69" s="865"/>
      <c r="AF69" s="865">
        <v>65</v>
      </c>
      <c r="AG69" s="865"/>
      <c r="AH69" s="865"/>
      <c r="AI69" s="865"/>
      <c r="AJ69" s="865"/>
      <c r="AK69" s="865">
        <v>64</v>
      </c>
      <c r="AL69" s="865"/>
      <c r="AM69" s="865"/>
      <c r="AN69" s="865"/>
      <c r="AO69" s="865"/>
      <c r="AP69" s="865">
        <v>2214</v>
      </c>
      <c r="AQ69" s="865"/>
      <c r="AR69" s="865"/>
      <c r="AS69" s="865"/>
      <c r="AT69" s="865"/>
      <c r="AU69" s="865">
        <v>392</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5">
      <c r="A70" s="221">
        <v>3</v>
      </c>
      <c r="B70" s="908" t="s">
        <v>550</v>
      </c>
      <c r="C70" s="909"/>
      <c r="D70" s="909"/>
      <c r="E70" s="909"/>
      <c r="F70" s="909"/>
      <c r="G70" s="909"/>
      <c r="H70" s="909"/>
      <c r="I70" s="909"/>
      <c r="J70" s="909"/>
      <c r="K70" s="909"/>
      <c r="L70" s="909"/>
      <c r="M70" s="909"/>
      <c r="N70" s="909"/>
      <c r="O70" s="909"/>
      <c r="P70" s="910"/>
      <c r="Q70" s="911">
        <v>18017</v>
      </c>
      <c r="R70" s="865"/>
      <c r="S70" s="865"/>
      <c r="T70" s="865"/>
      <c r="U70" s="865"/>
      <c r="V70" s="865">
        <v>17271</v>
      </c>
      <c r="W70" s="865"/>
      <c r="X70" s="865"/>
      <c r="Y70" s="865"/>
      <c r="Z70" s="865"/>
      <c r="AA70" s="865">
        <v>746</v>
      </c>
      <c r="AB70" s="865"/>
      <c r="AC70" s="865"/>
      <c r="AD70" s="865"/>
      <c r="AE70" s="865"/>
      <c r="AF70" s="865">
        <v>371</v>
      </c>
      <c r="AG70" s="865"/>
      <c r="AH70" s="865"/>
      <c r="AI70" s="865"/>
      <c r="AJ70" s="865"/>
      <c r="AK70" s="865">
        <v>2779</v>
      </c>
      <c r="AL70" s="865"/>
      <c r="AM70" s="865"/>
      <c r="AN70" s="865"/>
      <c r="AO70" s="865"/>
      <c r="AP70" s="865" t="s">
        <v>487</v>
      </c>
      <c r="AQ70" s="865"/>
      <c r="AR70" s="865"/>
      <c r="AS70" s="865"/>
      <c r="AT70" s="865"/>
      <c r="AU70" s="865" t="s">
        <v>487</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5">
      <c r="A71" s="221">
        <v>4</v>
      </c>
      <c r="B71" s="908" t="s">
        <v>551</v>
      </c>
      <c r="C71" s="909"/>
      <c r="D71" s="909"/>
      <c r="E71" s="909"/>
      <c r="F71" s="909"/>
      <c r="G71" s="909"/>
      <c r="H71" s="909"/>
      <c r="I71" s="909"/>
      <c r="J71" s="909"/>
      <c r="K71" s="909"/>
      <c r="L71" s="909"/>
      <c r="M71" s="909"/>
      <c r="N71" s="909"/>
      <c r="O71" s="909"/>
      <c r="P71" s="910"/>
      <c r="Q71" s="911">
        <v>127</v>
      </c>
      <c r="R71" s="865"/>
      <c r="S71" s="865"/>
      <c r="T71" s="865"/>
      <c r="U71" s="865"/>
      <c r="V71" s="865">
        <v>122</v>
      </c>
      <c r="W71" s="865"/>
      <c r="X71" s="865"/>
      <c r="Y71" s="865"/>
      <c r="Z71" s="865"/>
      <c r="AA71" s="865">
        <v>5</v>
      </c>
      <c r="AB71" s="865"/>
      <c r="AC71" s="865"/>
      <c r="AD71" s="865"/>
      <c r="AE71" s="865"/>
      <c r="AF71" s="865">
        <v>5</v>
      </c>
      <c r="AG71" s="865"/>
      <c r="AH71" s="865"/>
      <c r="AI71" s="865"/>
      <c r="AJ71" s="865"/>
      <c r="AK71" s="865">
        <v>40</v>
      </c>
      <c r="AL71" s="865"/>
      <c r="AM71" s="865"/>
      <c r="AN71" s="865"/>
      <c r="AO71" s="865"/>
      <c r="AP71" s="865" t="s">
        <v>487</v>
      </c>
      <c r="AQ71" s="865"/>
      <c r="AR71" s="865"/>
      <c r="AS71" s="865"/>
      <c r="AT71" s="865"/>
      <c r="AU71" s="865" t="s">
        <v>487</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5">
      <c r="A72" s="221">
        <v>5</v>
      </c>
      <c r="B72" s="908" t="s">
        <v>552</v>
      </c>
      <c r="C72" s="909"/>
      <c r="D72" s="909"/>
      <c r="E72" s="909"/>
      <c r="F72" s="909"/>
      <c r="G72" s="909"/>
      <c r="H72" s="909"/>
      <c r="I72" s="909"/>
      <c r="J72" s="909"/>
      <c r="K72" s="909"/>
      <c r="L72" s="909"/>
      <c r="M72" s="909"/>
      <c r="N72" s="909"/>
      <c r="O72" s="909"/>
      <c r="P72" s="910"/>
      <c r="Q72" s="911">
        <v>140745</v>
      </c>
      <c r="R72" s="865"/>
      <c r="S72" s="865"/>
      <c r="T72" s="865"/>
      <c r="U72" s="865"/>
      <c r="V72" s="865">
        <v>139623</v>
      </c>
      <c r="W72" s="865"/>
      <c r="X72" s="865"/>
      <c r="Y72" s="865"/>
      <c r="Z72" s="865"/>
      <c r="AA72" s="865">
        <v>1121</v>
      </c>
      <c r="AB72" s="865"/>
      <c r="AC72" s="865"/>
      <c r="AD72" s="865"/>
      <c r="AE72" s="865"/>
      <c r="AF72" s="865">
        <v>206</v>
      </c>
      <c r="AG72" s="865"/>
      <c r="AH72" s="865"/>
      <c r="AI72" s="865"/>
      <c r="AJ72" s="865"/>
      <c r="AK72" s="865">
        <v>773</v>
      </c>
      <c r="AL72" s="865"/>
      <c r="AM72" s="865"/>
      <c r="AN72" s="865"/>
      <c r="AO72" s="865"/>
      <c r="AP72" s="865" t="s">
        <v>487</v>
      </c>
      <c r="AQ72" s="865"/>
      <c r="AR72" s="865"/>
      <c r="AS72" s="865"/>
      <c r="AT72" s="865"/>
      <c r="AU72" s="865" t="s">
        <v>487</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5">
      <c r="A73" s="221">
        <v>6</v>
      </c>
      <c r="B73" s="908" t="s">
        <v>553</v>
      </c>
      <c r="C73" s="909"/>
      <c r="D73" s="909"/>
      <c r="E73" s="909"/>
      <c r="F73" s="909"/>
      <c r="G73" s="909"/>
      <c r="H73" s="909"/>
      <c r="I73" s="909"/>
      <c r="J73" s="909"/>
      <c r="K73" s="909"/>
      <c r="L73" s="909"/>
      <c r="M73" s="909"/>
      <c r="N73" s="909"/>
      <c r="O73" s="909"/>
      <c r="P73" s="910"/>
      <c r="Q73" s="911">
        <v>2877</v>
      </c>
      <c r="R73" s="865"/>
      <c r="S73" s="865"/>
      <c r="T73" s="865"/>
      <c r="U73" s="865"/>
      <c r="V73" s="865">
        <v>2785</v>
      </c>
      <c r="W73" s="865"/>
      <c r="X73" s="865"/>
      <c r="Y73" s="865"/>
      <c r="Z73" s="865"/>
      <c r="AA73" s="865">
        <v>92</v>
      </c>
      <c r="AB73" s="865"/>
      <c r="AC73" s="865"/>
      <c r="AD73" s="865"/>
      <c r="AE73" s="865"/>
      <c r="AF73" s="865">
        <v>92</v>
      </c>
      <c r="AG73" s="865"/>
      <c r="AH73" s="865"/>
      <c r="AI73" s="865"/>
      <c r="AJ73" s="865"/>
      <c r="AK73" s="865">
        <v>10</v>
      </c>
      <c r="AL73" s="865"/>
      <c r="AM73" s="865"/>
      <c r="AN73" s="865"/>
      <c r="AO73" s="865"/>
      <c r="AP73" s="865" t="s">
        <v>487</v>
      </c>
      <c r="AQ73" s="865"/>
      <c r="AR73" s="865"/>
      <c r="AS73" s="865"/>
      <c r="AT73" s="865"/>
      <c r="AU73" s="865" t="s">
        <v>487</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5">
      <c r="A74" s="221">
        <v>7</v>
      </c>
      <c r="B74" s="908" t="s">
        <v>554</v>
      </c>
      <c r="C74" s="909"/>
      <c r="D74" s="909"/>
      <c r="E74" s="909"/>
      <c r="F74" s="909"/>
      <c r="G74" s="909"/>
      <c r="H74" s="909"/>
      <c r="I74" s="909"/>
      <c r="J74" s="909"/>
      <c r="K74" s="909"/>
      <c r="L74" s="909"/>
      <c r="M74" s="909"/>
      <c r="N74" s="909"/>
      <c r="O74" s="909"/>
      <c r="P74" s="910"/>
      <c r="Q74" s="911">
        <v>21</v>
      </c>
      <c r="R74" s="865"/>
      <c r="S74" s="865"/>
      <c r="T74" s="865"/>
      <c r="U74" s="865"/>
      <c r="V74" s="865">
        <v>20</v>
      </c>
      <c r="W74" s="865"/>
      <c r="X74" s="865"/>
      <c r="Y74" s="865"/>
      <c r="Z74" s="865"/>
      <c r="AA74" s="865">
        <v>0</v>
      </c>
      <c r="AB74" s="865"/>
      <c r="AC74" s="865"/>
      <c r="AD74" s="865"/>
      <c r="AE74" s="865"/>
      <c r="AF74" s="865">
        <v>0</v>
      </c>
      <c r="AG74" s="865"/>
      <c r="AH74" s="865"/>
      <c r="AI74" s="865"/>
      <c r="AJ74" s="865"/>
      <c r="AK74" s="865">
        <v>0</v>
      </c>
      <c r="AL74" s="865"/>
      <c r="AM74" s="865"/>
      <c r="AN74" s="865"/>
      <c r="AO74" s="865"/>
      <c r="AP74" s="865" t="s">
        <v>487</v>
      </c>
      <c r="AQ74" s="865"/>
      <c r="AR74" s="865"/>
      <c r="AS74" s="865"/>
      <c r="AT74" s="865"/>
      <c r="AU74" s="865" t="s">
        <v>487</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5">
      <c r="A75" s="221">
        <v>8</v>
      </c>
      <c r="B75" s="908" t="s">
        <v>555</v>
      </c>
      <c r="C75" s="909"/>
      <c r="D75" s="909"/>
      <c r="E75" s="909"/>
      <c r="F75" s="909"/>
      <c r="G75" s="909"/>
      <c r="H75" s="909"/>
      <c r="I75" s="909"/>
      <c r="J75" s="909"/>
      <c r="K75" s="909"/>
      <c r="L75" s="909"/>
      <c r="M75" s="909"/>
      <c r="N75" s="909"/>
      <c r="O75" s="909"/>
      <c r="P75" s="910"/>
      <c r="Q75" s="912">
        <v>2756</v>
      </c>
      <c r="R75" s="913"/>
      <c r="S75" s="913"/>
      <c r="T75" s="913"/>
      <c r="U75" s="869"/>
      <c r="V75" s="914">
        <v>2686</v>
      </c>
      <c r="W75" s="913"/>
      <c r="X75" s="913"/>
      <c r="Y75" s="913"/>
      <c r="Z75" s="869"/>
      <c r="AA75" s="914">
        <v>70</v>
      </c>
      <c r="AB75" s="913"/>
      <c r="AC75" s="913"/>
      <c r="AD75" s="913"/>
      <c r="AE75" s="869"/>
      <c r="AF75" s="914">
        <v>70</v>
      </c>
      <c r="AG75" s="913"/>
      <c r="AH75" s="913"/>
      <c r="AI75" s="913"/>
      <c r="AJ75" s="869"/>
      <c r="AK75" s="914">
        <v>9</v>
      </c>
      <c r="AL75" s="913"/>
      <c r="AM75" s="913"/>
      <c r="AN75" s="913"/>
      <c r="AO75" s="869"/>
      <c r="AP75" s="914">
        <v>4386</v>
      </c>
      <c r="AQ75" s="913"/>
      <c r="AR75" s="913"/>
      <c r="AS75" s="913"/>
      <c r="AT75" s="869"/>
      <c r="AU75" s="914">
        <v>514</v>
      </c>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5">
      <c r="A76" s="221">
        <v>9</v>
      </c>
      <c r="B76" s="908" t="s">
        <v>556</v>
      </c>
      <c r="C76" s="909"/>
      <c r="D76" s="909"/>
      <c r="E76" s="909"/>
      <c r="F76" s="909"/>
      <c r="G76" s="909"/>
      <c r="H76" s="909"/>
      <c r="I76" s="909"/>
      <c r="J76" s="909"/>
      <c r="K76" s="909"/>
      <c r="L76" s="909"/>
      <c r="M76" s="909"/>
      <c r="N76" s="909"/>
      <c r="O76" s="909"/>
      <c r="P76" s="910"/>
      <c r="Q76" s="912">
        <v>1536</v>
      </c>
      <c r="R76" s="913"/>
      <c r="S76" s="913"/>
      <c r="T76" s="913"/>
      <c r="U76" s="869"/>
      <c r="V76" s="914">
        <v>1529</v>
      </c>
      <c r="W76" s="913"/>
      <c r="X76" s="913"/>
      <c r="Y76" s="913"/>
      <c r="Z76" s="869"/>
      <c r="AA76" s="914">
        <v>7</v>
      </c>
      <c r="AB76" s="913"/>
      <c r="AC76" s="913"/>
      <c r="AD76" s="913"/>
      <c r="AE76" s="869"/>
      <c r="AF76" s="914">
        <v>3824</v>
      </c>
      <c r="AG76" s="913"/>
      <c r="AH76" s="913"/>
      <c r="AI76" s="913"/>
      <c r="AJ76" s="869"/>
      <c r="AK76" s="914">
        <v>1</v>
      </c>
      <c r="AL76" s="913"/>
      <c r="AM76" s="913"/>
      <c r="AN76" s="913"/>
      <c r="AO76" s="869"/>
      <c r="AP76" s="914">
        <v>1913</v>
      </c>
      <c r="AQ76" s="913"/>
      <c r="AR76" s="913"/>
      <c r="AS76" s="913"/>
      <c r="AT76" s="869"/>
      <c r="AU76" s="914">
        <v>0</v>
      </c>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5">
      <c r="A77" s="221">
        <v>10</v>
      </c>
      <c r="B77" s="908" t="s">
        <v>557</v>
      </c>
      <c r="C77" s="909"/>
      <c r="D77" s="909"/>
      <c r="E77" s="909"/>
      <c r="F77" s="909"/>
      <c r="G77" s="909"/>
      <c r="H77" s="909"/>
      <c r="I77" s="909"/>
      <c r="J77" s="909"/>
      <c r="K77" s="909"/>
      <c r="L77" s="909"/>
      <c r="M77" s="909"/>
      <c r="N77" s="909"/>
      <c r="O77" s="909"/>
      <c r="P77" s="910"/>
      <c r="Q77" s="912">
        <v>3607</v>
      </c>
      <c r="R77" s="913"/>
      <c r="S77" s="913"/>
      <c r="T77" s="913"/>
      <c r="U77" s="869"/>
      <c r="V77" s="914">
        <v>3630</v>
      </c>
      <c r="W77" s="913"/>
      <c r="X77" s="913"/>
      <c r="Y77" s="913"/>
      <c r="Z77" s="869"/>
      <c r="AA77" s="914">
        <v>-23</v>
      </c>
      <c r="AB77" s="913"/>
      <c r="AC77" s="913"/>
      <c r="AD77" s="913"/>
      <c r="AE77" s="869"/>
      <c r="AF77" s="914">
        <v>3530</v>
      </c>
      <c r="AG77" s="913"/>
      <c r="AH77" s="913"/>
      <c r="AI77" s="913"/>
      <c r="AJ77" s="869"/>
      <c r="AK77" s="914">
        <v>326</v>
      </c>
      <c r="AL77" s="913"/>
      <c r="AM77" s="913"/>
      <c r="AN77" s="913"/>
      <c r="AO77" s="869"/>
      <c r="AP77" s="914">
        <v>4484</v>
      </c>
      <c r="AQ77" s="913"/>
      <c r="AR77" s="913"/>
      <c r="AS77" s="913"/>
      <c r="AT77" s="869"/>
      <c r="AU77" s="914">
        <v>84</v>
      </c>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5">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5">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5">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5">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5">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5">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5">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5">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5">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5">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3">
      <c r="A88" s="223" t="s">
        <v>378</v>
      </c>
      <c r="B88" s="824" t="s">
        <v>401</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8195</v>
      </c>
      <c r="AG88" s="879"/>
      <c r="AH88" s="879"/>
      <c r="AI88" s="879"/>
      <c r="AJ88" s="879"/>
      <c r="AK88" s="876"/>
      <c r="AL88" s="876"/>
      <c r="AM88" s="876"/>
      <c r="AN88" s="876"/>
      <c r="AO88" s="876"/>
      <c r="AP88" s="879">
        <v>13051</v>
      </c>
      <c r="AQ88" s="879"/>
      <c r="AR88" s="879"/>
      <c r="AS88" s="879"/>
      <c r="AT88" s="879"/>
      <c r="AU88" s="879">
        <v>1011</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24" t="s">
        <v>402</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2</v>
      </c>
      <c r="CS102" s="887"/>
      <c r="CT102" s="887"/>
      <c r="CU102" s="887"/>
      <c r="CV102" s="926"/>
      <c r="CW102" s="925" t="s">
        <v>487</v>
      </c>
      <c r="CX102" s="887"/>
      <c r="CY102" s="887"/>
      <c r="CZ102" s="887"/>
      <c r="DA102" s="926"/>
      <c r="DB102" s="925" t="s">
        <v>487</v>
      </c>
      <c r="DC102" s="887"/>
      <c r="DD102" s="887"/>
      <c r="DE102" s="887"/>
      <c r="DF102" s="926"/>
      <c r="DG102" s="925">
        <v>1398</v>
      </c>
      <c r="DH102" s="887"/>
      <c r="DI102" s="887"/>
      <c r="DJ102" s="887"/>
      <c r="DK102" s="926"/>
      <c r="DL102" s="925" t="s">
        <v>487</v>
      </c>
      <c r="DM102" s="887"/>
      <c r="DN102" s="887"/>
      <c r="DO102" s="887"/>
      <c r="DP102" s="926"/>
      <c r="DQ102" s="925">
        <v>1398</v>
      </c>
      <c r="DR102" s="887"/>
      <c r="DS102" s="887"/>
      <c r="DT102" s="887"/>
      <c r="DU102" s="926"/>
      <c r="DV102" s="824"/>
      <c r="DW102" s="825"/>
      <c r="DX102" s="825"/>
      <c r="DY102" s="825"/>
      <c r="DZ102" s="949"/>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403</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404</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2" t="s">
        <v>407</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408</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5">
      <c r="A109" s="947" t="s">
        <v>409</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410</v>
      </c>
      <c r="AB109" s="928"/>
      <c r="AC109" s="928"/>
      <c r="AD109" s="928"/>
      <c r="AE109" s="929"/>
      <c r="AF109" s="927" t="s">
        <v>411</v>
      </c>
      <c r="AG109" s="928"/>
      <c r="AH109" s="928"/>
      <c r="AI109" s="928"/>
      <c r="AJ109" s="929"/>
      <c r="AK109" s="927" t="s">
        <v>295</v>
      </c>
      <c r="AL109" s="928"/>
      <c r="AM109" s="928"/>
      <c r="AN109" s="928"/>
      <c r="AO109" s="929"/>
      <c r="AP109" s="927" t="s">
        <v>412</v>
      </c>
      <c r="AQ109" s="928"/>
      <c r="AR109" s="928"/>
      <c r="AS109" s="928"/>
      <c r="AT109" s="930"/>
      <c r="AU109" s="947" t="s">
        <v>409</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410</v>
      </c>
      <c r="BR109" s="928"/>
      <c r="BS109" s="928"/>
      <c r="BT109" s="928"/>
      <c r="BU109" s="929"/>
      <c r="BV109" s="927" t="s">
        <v>411</v>
      </c>
      <c r="BW109" s="928"/>
      <c r="BX109" s="928"/>
      <c r="BY109" s="928"/>
      <c r="BZ109" s="929"/>
      <c r="CA109" s="927" t="s">
        <v>295</v>
      </c>
      <c r="CB109" s="928"/>
      <c r="CC109" s="928"/>
      <c r="CD109" s="928"/>
      <c r="CE109" s="929"/>
      <c r="CF109" s="948" t="s">
        <v>412</v>
      </c>
      <c r="CG109" s="948"/>
      <c r="CH109" s="948"/>
      <c r="CI109" s="948"/>
      <c r="CJ109" s="948"/>
      <c r="CK109" s="927" t="s">
        <v>413</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410</v>
      </c>
      <c r="DH109" s="928"/>
      <c r="DI109" s="928"/>
      <c r="DJ109" s="928"/>
      <c r="DK109" s="929"/>
      <c r="DL109" s="927" t="s">
        <v>411</v>
      </c>
      <c r="DM109" s="928"/>
      <c r="DN109" s="928"/>
      <c r="DO109" s="928"/>
      <c r="DP109" s="929"/>
      <c r="DQ109" s="927" t="s">
        <v>295</v>
      </c>
      <c r="DR109" s="928"/>
      <c r="DS109" s="928"/>
      <c r="DT109" s="928"/>
      <c r="DU109" s="929"/>
      <c r="DV109" s="927" t="s">
        <v>412</v>
      </c>
      <c r="DW109" s="928"/>
      <c r="DX109" s="928"/>
      <c r="DY109" s="928"/>
      <c r="DZ109" s="930"/>
    </row>
    <row r="110" spans="1:131" s="212" customFormat="1" ht="26.25" customHeight="1" x14ac:dyDescent="0.25">
      <c r="A110" s="931" t="s">
        <v>414</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1436549</v>
      </c>
      <c r="AB110" s="935"/>
      <c r="AC110" s="935"/>
      <c r="AD110" s="935"/>
      <c r="AE110" s="936"/>
      <c r="AF110" s="937">
        <v>1345421</v>
      </c>
      <c r="AG110" s="935"/>
      <c r="AH110" s="935"/>
      <c r="AI110" s="935"/>
      <c r="AJ110" s="936"/>
      <c r="AK110" s="937">
        <v>1291946</v>
      </c>
      <c r="AL110" s="935"/>
      <c r="AM110" s="935"/>
      <c r="AN110" s="935"/>
      <c r="AO110" s="936"/>
      <c r="AP110" s="938">
        <v>18.2</v>
      </c>
      <c r="AQ110" s="939"/>
      <c r="AR110" s="939"/>
      <c r="AS110" s="939"/>
      <c r="AT110" s="940"/>
      <c r="AU110" s="941" t="s">
        <v>69</v>
      </c>
      <c r="AV110" s="942"/>
      <c r="AW110" s="942"/>
      <c r="AX110" s="942"/>
      <c r="AY110" s="942"/>
      <c r="AZ110" s="964" t="s">
        <v>415</v>
      </c>
      <c r="BA110" s="932"/>
      <c r="BB110" s="932"/>
      <c r="BC110" s="932"/>
      <c r="BD110" s="932"/>
      <c r="BE110" s="932"/>
      <c r="BF110" s="932"/>
      <c r="BG110" s="932"/>
      <c r="BH110" s="932"/>
      <c r="BI110" s="932"/>
      <c r="BJ110" s="932"/>
      <c r="BK110" s="932"/>
      <c r="BL110" s="932"/>
      <c r="BM110" s="932"/>
      <c r="BN110" s="932"/>
      <c r="BO110" s="932"/>
      <c r="BP110" s="933"/>
      <c r="BQ110" s="965">
        <v>10227179</v>
      </c>
      <c r="BR110" s="966"/>
      <c r="BS110" s="966"/>
      <c r="BT110" s="966"/>
      <c r="BU110" s="966"/>
      <c r="BV110" s="966">
        <v>9393498</v>
      </c>
      <c r="BW110" s="966"/>
      <c r="BX110" s="966"/>
      <c r="BY110" s="966"/>
      <c r="BZ110" s="966"/>
      <c r="CA110" s="966">
        <v>10005808</v>
      </c>
      <c r="CB110" s="966"/>
      <c r="CC110" s="966"/>
      <c r="CD110" s="966"/>
      <c r="CE110" s="966"/>
      <c r="CF110" s="979">
        <v>140.69999999999999</v>
      </c>
      <c r="CG110" s="980"/>
      <c r="CH110" s="980"/>
      <c r="CI110" s="980"/>
      <c r="CJ110" s="980"/>
      <c r="CK110" s="981" t="s">
        <v>416</v>
      </c>
      <c r="CL110" s="982"/>
      <c r="CM110" s="964" t="s">
        <v>417</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121</v>
      </c>
      <c r="DH110" s="966"/>
      <c r="DI110" s="966"/>
      <c r="DJ110" s="966"/>
      <c r="DK110" s="966"/>
      <c r="DL110" s="966" t="s">
        <v>121</v>
      </c>
      <c r="DM110" s="966"/>
      <c r="DN110" s="966"/>
      <c r="DO110" s="966"/>
      <c r="DP110" s="966"/>
      <c r="DQ110" s="966" t="s">
        <v>121</v>
      </c>
      <c r="DR110" s="966"/>
      <c r="DS110" s="966"/>
      <c r="DT110" s="966"/>
      <c r="DU110" s="966"/>
      <c r="DV110" s="967" t="s">
        <v>121</v>
      </c>
      <c r="DW110" s="967"/>
      <c r="DX110" s="967"/>
      <c r="DY110" s="967"/>
      <c r="DZ110" s="968"/>
    </row>
    <row r="111" spans="1:131" s="212" customFormat="1" ht="26.25" customHeight="1" x14ac:dyDescent="0.25">
      <c r="A111" s="969" t="s">
        <v>418</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121</v>
      </c>
      <c r="AB111" s="973"/>
      <c r="AC111" s="973"/>
      <c r="AD111" s="973"/>
      <c r="AE111" s="974"/>
      <c r="AF111" s="975" t="s">
        <v>121</v>
      </c>
      <c r="AG111" s="973"/>
      <c r="AH111" s="973"/>
      <c r="AI111" s="973"/>
      <c r="AJ111" s="974"/>
      <c r="AK111" s="975" t="s">
        <v>121</v>
      </c>
      <c r="AL111" s="973"/>
      <c r="AM111" s="973"/>
      <c r="AN111" s="973"/>
      <c r="AO111" s="974"/>
      <c r="AP111" s="976" t="s">
        <v>121</v>
      </c>
      <c r="AQ111" s="977"/>
      <c r="AR111" s="977"/>
      <c r="AS111" s="977"/>
      <c r="AT111" s="978"/>
      <c r="AU111" s="943"/>
      <c r="AV111" s="944"/>
      <c r="AW111" s="944"/>
      <c r="AX111" s="944"/>
      <c r="AY111" s="944"/>
      <c r="AZ111" s="957" t="s">
        <v>419</v>
      </c>
      <c r="BA111" s="958"/>
      <c r="BB111" s="958"/>
      <c r="BC111" s="958"/>
      <c r="BD111" s="958"/>
      <c r="BE111" s="958"/>
      <c r="BF111" s="958"/>
      <c r="BG111" s="958"/>
      <c r="BH111" s="958"/>
      <c r="BI111" s="958"/>
      <c r="BJ111" s="958"/>
      <c r="BK111" s="958"/>
      <c r="BL111" s="958"/>
      <c r="BM111" s="958"/>
      <c r="BN111" s="958"/>
      <c r="BO111" s="958"/>
      <c r="BP111" s="959"/>
      <c r="BQ111" s="960">
        <v>1390377</v>
      </c>
      <c r="BR111" s="961"/>
      <c r="BS111" s="961"/>
      <c r="BT111" s="961"/>
      <c r="BU111" s="961"/>
      <c r="BV111" s="961">
        <v>1393580</v>
      </c>
      <c r="BW111" s="961"/>
      <c r="BX111" s="961"/>
      <c r="BY111" s="961"/>
      <c r="BZ111" s="961"/>
      <c r="CA111" s="961">
        <v>1396957</v>
      </c>
      <c r="CB111" s="961"/>
      <c r="CC111" s="961"/>
      <c r="CD111" s="961"/>
      <c r="CE111" s="961"/>
      <c r="CF111" s="955">
        <v>19.600000000000001</v>
      </c>
      <c r="CG111" s="956"/>
      <c r="CH111" s="956"/>
      <c r="CI111" s="956"/>
      <c r="CJ111" s="956"/>
      <c r="CK111" s="983"/>
      <c r="CL111" s="984"/>
      <c r="CM111" s="957" t="s">
        <v>420</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121</v>
      </c>
      <c r="DH111" s="961"/>
      <c r="DI111" s="961"/>
      <c r="DJ111" s="961"/>
      <c r="DK111" s="961"/>
      <c r="DL111" s="961" t="s">
        <v>121</v>
      </c>
      <c r="DM111" s="961"/>
      <c r="DN111" s="961"/>
      <c r="DO111" s="961"/>
      <c r="DP111" s="961"/>
      <c r="DQ111" s="961" t="s">
        <v>121</v>
      </c>
      <c r="DR111" s="961"/>
      <c r="DS111" s="961"/>
      <c r="DT111" s="961"/>
      <c r="DU111" s="961"/>
      <c r="DV111" s="962" t="s">
        <v>121</v>
      </c>
      <c r="DW111" s="962"/>
      <c r="DX111" s="962"/>
      <c r="DY111" s="962"/>
      <c r="DZ111" s="963"/>
    </row>
    <row r="112" spans="1:131" s="212" customFormat="1" ht="26.25" customHeight="1" x14ac:dyDescent="0.25">
      <c r="A112" s="987" t="s">
        <v>421</v>
      </c>
      <c r="B112" s="988"/>
      <c r="C112" s="958" t="s">
        <v>422</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121</v>
      </c>
      <c r="AB112" s="994"/>
      <c r="AC112" s="994"/>
      <c r="AD112" s="994"/>
      <c r="AE112" s="995"/>
      <c r="AF112" s="996" t="s">
        <v>121</v>
      </c>
      <c r="AG112" s="994"/>
      <c r="AH112" s="994"/>
      <c r="AI112" s="994"/>
      <c r="AJ112" s="995"/>
      <c r="AK112" s="996" t="s">
        <v>121</v>
      </c>
      <c r="AL112" s="994"/>
      <c r="AM112" s="994"/>
      <c r="AN112" s="994"/>
      <c r="AO112" s="995"/>
      <c r="AP112" s="997" t="s">
        <v>121</v>
      </c>
      <c r="AQ112" s="998"/>
      <c r="AR112" s="998"/>
      <c r="AS112" s="998"/>
      <c r="AT112" s="999"/>
      <c r="AU112" s="943"/>
      <c r="AV112" s="944"/>
      <c r="AW112" s="944"/>
      <c r="AX112" s="944"/>
      <c r="AY112" s="944"/>
      <c r="AZ112" s="957" t="s">
        <v>423</v>
      </c>
      <c r="BA112" s="958"/>
      <c r="BB112" s="958"/>
      <c r="BC112" s="958"/>
      <c r="BD112" s="958"/>
      <c r="BE112" s="958"/>
      <c r="BF112" s="958"/>
      <c r="BG112" s="958"/>
      <c r="BH112" s="958"/>
      <c r="BI112" s="958"/>
      <c r="BJ112" s="958"/>
      <c r="BK112" s="958"/>
      <c r="BL112" s="958"/>
      <c r="BM112" s="958"/>
      <c r="BN112" s="958"/>
      <c r="BO112" s="958"/>
      <c r="BP112" s="959"/>
      <c r="BQ112" s="960">
        <v>4187147</v>
      </c>
      <c r="BR112" s="961"/>
      <c r="BS112" s="961"/>
      <c r="BT112" s="961"/>
      <c r="BU112" s="961"/>
      <c r="BV112" s="961">
        <v>4298738</v>
      </c>
      <c r="BW112" s="961"/>
      <c r="BX112" s="961"/>
      <c r="BY112" s="961"/>
      <c r="BZ112" s="961"/>
      <c r="CA112" s="961">
        <v>4266914</v>
      </c>
      <c r="CB112" s="961"/>
      <c r="CC112" s="961"/>
      <c r="CD112" s="961"/>
      <c r="CE112" s="961"/>
      <c r="CF112" s="955">
        <v>60</v>
      </c>
      <c r="CG112" s="956"/>
      <c r="CH112" s="956"/>
      <c r="CI112" s="956"/>
      <c r="CJ112" s="956"/>
      <c r="CK112" s="983"/>
      <c r="CL112" s="984"/>
      <c r="CM112" s="957" t="s">
        <v>424</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121</v>
      </c>
      <c r="DH112" s="961"/>
      <c r="DI112" s="961"/>
      <c r="DJ112" s="961"/>
      <c r="DK112" s="961"/>
      <c r="DL112" s="961" t="s">
        <v>121</v>
      </c>
      <c r="DM112" s="961"/>
      <c r="DN112" s="961"/>
      <c r="DO112" s="961"/>
      <c r="DP112" s="961"/>
      <c r="DQ112" s="961" t="s">
        <v>121</v>
      </c>
      <c r="DR112" s="961"/>
      <c r="DS112" s="961"/>
      <c r="DT112" s="961"/>
      <c r="DU112" s="961"/>
      <c r="DV112" s="962" t="s">
        <v>121</v>
      </c>
      <c r="DW112" s="962"/>
      <c r="DX112" s="962"/>
      <c r="DY112" s="962"/>
      <c r="DZ112" s="963"/>
    </row>
    <row r="113" spans="1:130" s="212" customFormat="1" ht="26.25" customHeight="1" x14ac:dyDescent="0.25">
      <c r="A113" s="989"/>
      <c r="B113" s="990"/>
      <c r="C113" s="958" t="s">
        <v>425</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269009</v>
      </c>
      <c r="AB113" s="973"/>
      <c r="AC113" s="973"/>
      <c r="AD113" s="973"/>
      <c r="AE113" s="974"/>
      <c r="AF113" s="975">
        <v>265624</v>
      </c>
      <c r="AG113" s="973"/>
      <c r="AH113" s="973"/>
      <c r="AI113" s="973"/>
      <c r="AJ113" s="974"/>
      <c r="AK113" s="975">
        <v>255908</v>
      </c>
      <c r="AL113" s="973"/>
      <c r="AM113" s="973"/>
      <c r="AN113" s="973"/>
      <c r="AO113" s="974"/>
      <c r="AP113" s="976">
        <v>3.6</v>
      </c>
      <c r="AQ113" s="977"/>
      <c r="AR113" s="977"/>
      <c r="AS113" s="977"/>
      <c r="AT113" s="978"/>
      <c r="AU113" s="943"/>
      <c r="AV113" s="944"/>
      <c r="AW113" s="944"/>
      <c r="AX113" s="944"/>
      <c r="AY113" s="944"/>
      <c r="AZ113" s="957" t="s">
        <v>426</v>
      </c>
      <c r="BA113" s="958"/>
      <c r="BB113" s="958"/>
      <c r="BC113" s="958"/>
      <c r="BD113" s="958"/>
      <c r="BE113" s="958"/>
      <c r="BF113" s="958"/>
      <c r="BG113" s="958"/>
      <c r="BH113" s="958"/>
      <c r="BI113" s="958"/>
      <c r="BJ113" s="958"/>
      <c r="BK113" s="958"/>
      <c r="BL113" s="958"/>
      <c r="BM113" s="958"/>
      <c r="BN113" s="958"/>
      <c r="BO113" s="958"/>
      <c r="BP113" s="959"/>
      <c r="BQ113" s="960">
        <v>1296258</v>
      </c>
      <c r="BR113" s="961"/>
      <c r="BS113" s="961"/>
      <c r="BT113" s="961"/>
      <c r="BU113" s="961"/>
      <c r="BV113" s="961">
        <v>1144489</v>
      </c>
      <c r="BW113" s="961"/>
      <c r="BX113" s="961"/>
      <c r="BY113" s="961"/>
      <c r="BZ113" s="961"/>
      <c r="CA113" s="961">
        <v>1010838</v>
      </c>
      <c r="CB113" s="961"/>
      <c r="CC113" s="961"/>
      <c r="CD113" s="961"/>
      <c r="CE113" s="961"/>
      <c r="CF113" s="955">
        <v>14.2</v>
      </c>
      <c r="CG113" s="956"/>
      <c r="CH113" s="956"/>
      <c r="CI113" s="956"/>
      <c r="CJ113" s="956"/>
      <c r="CK113" s="983"/>
      <c r="CL113" s="984"/>
      <c r="CM113" s="957" t="s">
        <v>427</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121</v>
      </c>
      <c r="DH113" s="994"/>
      <c r="DI113" s="994"/>
      <c r="DJ113" s="994"/>
      <c r="DK113" s="995"/>
      <c r="DL113" s="996" t="s">
        <v>121</v>
      </c>
      <c r="DM113" s="994"/>
      <c r="DN113" s="994"/>
      <c r="DO113" s="994"/>
      <c r="DP113" s="995"/>
      <c r="DQ113" s="996" t="s">
        <v>121</v>
      </c>
      <c r="DR113" s="994"/>
      <c r="DS113" s="994"/>
      <c r="DT113" s="994"/>
      <c r="DU113" s="995"/>
      <c r="DV113" s="997" t="s">
        <v>121</v>
      </c>
      <c r="DW113" s="998"/>
      <c r="DX113" s="998"/>
      <c r="DY113" s="998"/>
      <c r="DZ113" s="999"/>
    </row>
    <row r="114" spans="1:130" s="212" customFormat="1" ht="26.25" customHeight="1" x14ac:dyDescent="0.25">
      <c r="A114" s="989"/>
      <c r="B114" s="990"/>
      <c r="C114" s="958" t="s">
        <v>428</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132180</v>
      </c>
      <c r="AB114" s="994"/>
      <c r="AC114" s="994"/>
      <c r="AD114" s="994"/>
      <c r="AE114" s="995"/>
      <c r="AF114" s="996">
        <v>137804</v>
      </c>
      <c r="AG114" s="994"/>
      <c r="AH114" s="994"/>
      <c r="AI114" s="994"/>
      <c r="AJ114" s="995"/>
      <c r="AK114" s="996">
        <v>133582</v>
      </c>
      <c r="AL114" s="994"/>
      <c r="AM114" s="994"/>
      <c r="AN114" s="994"/>
      <c r="AO114" s="995"/>
      <c r="AP114" s="997">
        <v>1.9</v>
      </c>
      <c r="AQ114" s="998"/>
      <c r="AR114" s="998"/>
      <c r="AS114" s="998"/>
      <c r="AT114" s="999"/>
      <c r="AU114" s="943"/>
      <c r="AV114" s="944"/>
      <c r="AW114" s="944"/>
      <c r="AX114" s="944"/>
      <c r="AY114" s="944"/>
      <c r="AZ114" s="957" t="s">
        <v>429</v>
      </c>
      <c r="BA114" s="958"/>
      <c r="BB114" s="958"/>
      <c r="BC114" s="958"/>
      <c r="BD114" s="958"/>
      <c r="BE114" s="958"/>
      <c r="BF114" s="958"/>
      <c r="BG114" s="958"/>
      <c r="BH114" s="958"/>
      <c r="BI114" s="958"/>
      <c r="BJ114" s="958"/>
      <c r="BK114" s="958"/>
      <c r="BL114" s="958"/>
      <c r="BM114" s="958"/>
      <c r="BN114" s="958"/>
      <c r="BO114" s="958"/>
      <c r="BP114" s="959"/>
      <c r="BQ114" s="960">
        <v>1710381</v>
      </c>
      <c r="BR114" s="961"/>
      <c r="BS114" s="961"/>
      <c r="BT114" s="961"/>
      <c r="BU114" s="961"/>
      <c r="BV114" s="961">
        <v>1577503</v>
      </c>
      <c r="BW114" s="961"/>
      <c r="BX114" s="961"/>
      <c r="BY114" s="961"/>
      <c r="BZ114" s="961"/>
      <c r="CA114" s="961">
        <v>1505642</v>
      </c>
      <c r="CB114" s="961"/>
      <c r="CC114" s="961"/>
      <c r="CD114" s="961"/>
      <c r="CE114" s="961"/>
      <c r="CF114" s="955">
        <v>21.2</v>
      </c>
      <c r="CG114" s="956"/>
      <c r="CH114" s="956"/>
      <c r="CI114" s="956"/>
      <c r="CJ114" s="956"/>
      <c r="CK114" s="983"/>
      <c r="CL114" s="984"/>
      <c r="CM114" s="957" t="s">
        <v>430</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121</v>
      </c>
      <c r="DH114" s="994"/>
      <c r="DI114" s="994"/>
      <c r="DJ114" s="994"/>
      <c r="DK114" s="995"/>
      <c r="DL114" s="996" t="s">
        <v>121</v>
      </c>
      <c r="DM114" s="994"/>
      <c r="DN114" s="994"/>
      <c r="DO114" s="994"/>
      <c r="DP114" s="995"/>
      <c r="DQ114" s="996" t="s">
        <v>121</v>
      </c>
      <c r="DR114" s="994"/>
      <c r="DS114" s="994"/>
      <c r="DT114" s="994"/>
      <c r="DU114" s="995"/>
      <c r="DV114" s="997" t="s">
        <v>121</v>
      </c>
      <c r="DW114" s="998"/>
      <c r="DX114" s="998"/>
      <c r="DY114" s="998"/>
      <c r="DZ114" s="999"/>
    </row>
    <row r="115" spans="1:130" s="212" customFormat="1" ht="26.25" customHeight="1" x14ac:dyDescent="0.25">
      <c r="A115" s="989"/>
      <c r="B115" s="990"/>
      <c r="C115" s="958" t="s">
        <v>431</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22</v>
      </c>
      <c r="AB115" s="973"/>
      <c r="AC115" s="973"/>
      <c r="AD115" s="973"/>
      <c r="AE115" s="974"/>
      <c r="AF115" s="975">
        <v>19</v>
      </c>
      <c r="AG115" s="973"/>
      <c r="AH115" s="973"/>
      <c r="AI115" s="973"/>
      <c r="AJ115" s="974"/>
      <c r="AK115" s="975">
        <v>17</v>
      </c>
      <c r="AL115" s="973"/>
      <c r="AM115" s="973"/>
      <c r="AN115" s="973"/>
      <c r="AO115" s="974"/>
      <c r="AP115" s="976">
        <v>0</v>
      </c>
      <c r="AQ115" s="977"/>
      <c r="AR115" s="977"/>
      <c r="AS115" s="977"/>
      <c r="AT115" s="978"/>
      <c r="AU115" s="943"/>
      <c r="AV115" s="944"/>
      <c r="AW115" s="944"/>
      <c r="AX115" s="944"/>
      <c r="AY115" s="944"/>
      <c r="AZ115" s="957" t="s">
        <v>432</v>
      </c>
      <c r="BA115" s="958"/>
      <c r="BB115" s="958"/>
      <c r="BC115" s="958"/>
      <c r="BD115" s="958"/>
      <c r="BE115" s="958"/>
      <c r="BF115" s="958"/>
      <c r="BG115" s="958"/>
      <c r="BH115" s="958"/>
      <c r="BI115" s="958"/>
      <c r="BJ115" s="958"/>
      <c r="BK115" s="958"/>
      <c r="BL115" s="958"/>
      <c r="BM115" s="958"/>
      <c r="BN115" s="958"/>
      <c r="BO115" s="958"/>
      <c r="BP115" s="959"/>
      <c r="BQ115" s="960" t="s">
        <v>121</v>
      </c>
      <c r="BR115" s="961"/>
      <c r="BS115" s="961"/>
      <c r="BT115" s="961"/>
      <c r="BU115" s="961"/>
      <c r="BV115" s="961" t="s">
        <v>121</v>
      </c>
      <c r="BW115" s="961"/>
      <c r="BX115" s="961"/>
      <c r="BY115" s="961"/>
      <c r="BZ115" s="961"/>
      <c r="CA115" s="961" t="s">
        <v>121</v>
      </c>
      <c r="CB115" s="961"/>
      <c r="CC115" s="961"/>
      <c r="CD115" s="961"/>
      <c r="CE115" s="961"/>
      <c r="CF115" s="955" t="s">
        <v>121</v>
      </c>
      <c r="CG115" s="956"/>
      <c r="CH115" s="956"/>
      <c r="CI115" s="956"/>
      <c r="CJ115" s="956"/>
      <c r="CK115" s="983"/>
      <c r="CL115" s="984"/>
      <c r="CM115" s="957" t="s">
        <v>433</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v>1390377</v>
      </c>
      <c r="DH115" s="994"/>
      <c r="DI115" s="994"/>
      <c r="DJ115" s="994"/>
      <c r="DK115" s="995"/>
      <c r="DL115" s="996">
        <v>1393580</v>
      </c>
      <c r="DM115" s="994"/>
      <c r="DN115" s="994"/>
      <c r="DO115" s="994"/>
      <c r="DP115" s="995"/>
      <c r="DQ115" s="996">
        <v>1396957</v>
      </c>
      <c r="DR115" s="994"/>
      <c r="DS115" s="994"/>
      <c r="DT115" s="994"/>
      <c r="DU115" s="995"/>
      <c r="DV115" s="997">
        <v>19.600000000000001</v>
      </c>
      <c r="DW115" s="998"/>
      <c r="DX115" s="998"/>
      <c r="DY115" s="998"/>
      <c r="DZ115" s="999"/>
    </row>
    <row r="116" spans="1:130" s="212" customFormat="1" ht="26.25" customHeight="1" x14ac:dyDescent="0.25">
      <c r="A116" s="991"/>
      <c r="B116" s="992"/>
      <c r="C116" s="1000" t="s">
        <v>434</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121</v>
      </c>
      <c r="AB116" s="994"/>
      <c r="AC116" s="994"/>
      <c r="AD116" s="994"/>
      <c r="AE116" s="995"/>
      <c r="AF116" s="996" t="s">
        <v>121</v>
      </c>
      <c r="AG116" s="994"/>
      <c r="AH116" s="994"/>
      <c r="AI116" s="994"/>
      <c r="AJ116" s="995"/>
      <c r="AK116" s="996" t="s">
        <v>121</v>
      </c>
      <c r="AL116" s="994"/>
      <c r="AM116" s="994"/>
      <c r="AN116" s="994"/>
      <c r="AO116" s="995"/>
      <c r="AP116" s="997" t="s">
        <v>121</v>
      </c>
      <c r="AQ116" s="998"/>
      <c r="AR116" s="998"/>
      <c r="AS116" s="998"/>
      <c r="AT116" s="999"/>
      <c r="AU116" s="943"/>
      <c r="AV116" s="944"/>
      <c r="AW116" s="944"/>
      <c r="AX116" s="944"/>
      <c r="AY116" s="944"/>
      <c r="AZ116" s="1002" t="s">
        <v>435</v>
      </c>
      <c r="BA116" s="1003"/>
      <c r="BB116" s="1003"/>
      <c r="BC116" s="1003"/>
      <c r="BD116" s="1003"/>
      <c r="BE116" s="1003"/>
      <c r="BF116" s="1003"/>
      <c r="BG116" s="1003"/>
      <c r="BH116" s="1003"/>
      <c r="BI116" s="1003"/>
      <c r="BJ116" s="1003"/>
      <c r="BK116" s="1003"/>
      <c r="BL116" s="1003"/>
      <c r="BM116" s="1003"/>
      <c r="BN116" s="1003"/>
      <c r="BO116" s="1003"/>
      <c r="BP116" s="1004"/>
      <c r="BQ116" s="960" t="s">
        <v>121</v>
      </c>
      <c r="BR116" s="961"/>
      <c r="BS116" s="961"/>
      <c r="BT116" s="961"/>
      <c r="BU116" s="961"/>
      <c r="BV116" s="961" t="s">
        <v>121</v>
      </c>
      <c r="BW116" s="961"/>
      <c r="BX116" s="961"/>
      <c r="BY116" s="961"/>
      <c r="BZ116" s="961"/>
      <c r="CA116" s="961" t="s">
        <v>121</v>
      </c>
      <c r="CB116" s="961"/>
      <c r="CC116" s="961"/>
      <c r="CD116" s="961"/>
      <c r="CE116" s="961"/>
      <c r="CF116" s="955" t="s">
        <v>121</v>
      </c>
      <c r="CG116" s="956"/>
      <c r="CH116" s="956"/>
      <c r="CI116" s="956"/>
      <c r="CJ116" s="956"/>
      <c r="CK116" s="983"/>
      <c r="CL116" s="984"/>
      <c r="CM116" s="957" t="s">
        <v>436</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121</v>
      </c>
      <c r="DH116" s="994"/>
      <c r="DI116" s="994"/>
      <c r="DJ116" s="994"/>
      <c r="DK116" s="995"/>
      <c r="DL116" s="996" t="s">
        <v>121</v>
      </c>
      <c r="DM116" s="994"/>
      <c r="DN116" s="994"/>
      <c r="DO116" s="994"/>
      <c r="DP116" s="995"/>
      <c r="DQ116" s="996" t="s">
        <v>121</v>
      </c>
      <c r="DR116" s="994"/>
      <c r="DS116" s="994"/>
      <c r="DT116" s="994"/>
      <c r="DU116" s="995"/>
      <c r="DV116" s="997" t="s">
        <v>121</v>
      </c>
      <c r="DW116" s="998"/>
      <c r="DX116" s="998"/>
      <c r="DY116" s="998"/>
      <c r="DZ116" s="999"/>
    </row>
    <row r="117" spans="1:130" s="212" customFormat="1" ht="26.25" customHeight="1" x14ac:dyDescent="0.25">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437</v>
      </c>
      <c r="Z117" s="929"/>
      <c r="AA117" s="1013">
        <v>1837760</v>
      </c>
      <c r="AB117" s="1014"/>
      <c r="AC117" s="1014"/>
      <c r="AD117" s="1014"/>
      <c r="AE117" s="1015"/>
      <c r="AF117" s="1016">
        <v>1748868</v>
      </c>
      <c r="AG117" s="1014"/>
      <c r="AH117" s="1014"/>
      <c r="AI117" s="1014"/>
      <c r="AJ117" s="1015"/>
      <c r="AK117" s="1016">
        <v>1681453</v>
      </c>
      <c r="AL117" s="1014"/>
      <c r="AM117" s="1014"/>
      <c r="AN117" s="1014"/>
      <c r="AO117" s="1015"/>
      <c r="AP117" s="1017"/>
      <c r="AQ117" s="1018"/>
      <c r="AR117" s="1018"/>
      <c r="AS117" s="1018"/>
      <c r="AT117" s="1019"/>
      <c r="AU117" s="943"/>
      <c r="AV117" s="944"/>
      <c r="AW117" s="944"/>
      <c r="AX117" s="944"/>
      <c r="AY117" s="944"/>
      <c r="AZ117" s="1009" t="s">
        <v>438</v>
      </c>
      <c r="BA117" s="1010"/>
      <c r="BB117" s="1010"/>
      <c r="BC117" s="1010"/>
      <c r="BD117" s="1010"/>
      <c r="BE117" s="1010"/>
      <c r="BF117" s="1010"/>
      <c r="BG117" s="1010"/>
      <c r="BH117" s="1010"/>
      <c r="BI117" s="1010"/>
      <c r="BJ117" s="1010"/>
      <c r="BK117" s="1010"/>
      <c r="BL117" s="1010"/>
      <c r="BM117" s="1010"/>
      <c r="BN117" s="1010"/>
      <c r="BO117" s="1010"/>
      <c r="BP117" s="1011"/>
      <c r="BQ117" s="960" t="s">
        <v>121</v>
      </c>
      <c r="BR117" s="961"/>
      <c r="BS117" s="961"/>
      <c r="BT117" s="961"/>
      <c r="BU117" s="961"/>
      <c r="BV117" s="961" t="s">
        <v>121</v>
      </c>
      <c r="BW117" s="961"/>
      <c r="BX117" s="961"/>
      <c r="BY117" s="961"/>
      <c r="BZ117" s="961"/>
      <c r="CA117" s="961" t="s">
        <v>121</v>
      </c>
      <c r="CB117" s="961"/>
      <c r="CC117" s="961"/>
      <c r="CD117" s="961"/>
      <c r="CE117" s="961"/>
      <c r="CF117" s="955" t="s">
        <v>121</v>
      </c>
      <c r="CG117" s="956"/>
      <c r="CH117" s="956"/>
      <c r="CI117" s="956"/>
      <c r="CJ117" s="956"/>
      <c r="CK117" s="983"/>
      <c r="CL117" s="984"/>
      <c r="CM117" s="957" t="s">
        <v>439</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121</v>
      </c>
      <c r="DH117" s="994"/>
      <c r="DI117" s="994"/>
      <c r="DJ117" s="994"/>
      <c r="DK117" s="995"/>
      <c r="DL117" s="996" t="s">
        <v>121</v>
      </c>
      <c r="DM117" s="994"/>
      <c r="DN117" s="994"/>
      <c r="DO117" s="994"/>
      <c r="DP117" s="995"/>
      <c r="DQ117" s="996" t="s">
        <v>121</v>
      </c>
      <c r="DR117" s="994"/>
      <c r="DS117" s="994"/>
      <c r="DT117" s="994"/>
      <c r="DU117" s="995"/>
      <c r="DV117" s="997" t="s">
        <v>121</v>
      </c>
      <c r="DW117" s="998"/>
      <c r="DX117" s="998"/>
      <c r="DY117" s="998"/>
      <c r="DZ117" s="999"/>
    </row>
    <row r="118" spans="1:130" s="212" customFormat="1" ht="26.25" customHeight="1" x14ac:dyDescent="0.25">
      <c r="A118" s="947" t="s">
        <v>413</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410</v>
      </c>
      <c r="AB118" s="928"/>
      <c r="AC118" s="928"/>
      <c r="AD118" s="928"/>
      <c r="AE118" s="929"/>
      <c r="AF118" s="927" t="s">
        <v>411</v>
      </c>
      <c r="AG118" s="928"/>
      <c r="AH118" s="928"/>
      <c r="AI118" s="928"/>
      <c r="AJ118" s="929"/>
      <c r="AK118" s="927" t="s">
        <v>295</v>
      </c>
      <c r="AL118" s="928"/>
      <c r="AM118" s="928"/>
      <c r="AN118" s="928"/>
      <c r="AO118" s="929"/>
      <c r="AP118" s="1005" t="s">
        <v>412</v>
      </c>
      <c r="AQ118" s="1006"/>
      <c r="AR118" s="1006"/>
      <c r="AS118" s="1006"/>
      <c r="AT118" s="1007"/>
      <c r="AU118" s="943"/>
      <c r="AV118" s="944"/>
      <c r="AW118" s="944"/>
      <c r="AX118" s="944"/>
      <c r="AY118" s="944"/>
      <c r="AZ118" s="1008" t="s">
        <v>440</v>
      </c>
      <c r="BA118" s="1000"/>
      <c r="BB118" s="1000"/>
      <c r="BC118" s="1000"/>
      <c r="BD118" s="1000"/>
      <c r="BE118" s="1000"/>
      <c r="BF118" s="1000"/>
      <c r="BG118" s="1000"/>
      <c r="BH118" s="1000"/>
      <c r="BI118" s="1000"/>
      <c r="BJ118" s="1000"/>
      <c r="BK118" s="1000"/>
      <c r="BL118" s="1000"/>
      <c r="BM118" s="1000"/>
      <c r="BN118" s="1000"/>
      <c r="BO118" s="1000"/>
      <c r="BP118" s="1001"/>
      <c r="BQ118" s="1034" t="s">
        <v>121</v>
      </c>
      <c r="BR118" s="1035"/>
      <c r="BS118" s="1035"/>
      <c r="BT118" s="1035"/>
      <c r="BU118" s="1035"/>
      <c r="BV118" s="1035" t="s">
        <v>121</v>
      </c>
      <c r="BW118" s="1035"/>
      <c r="BX118" s="1035"/>
      <c r="BY118" s="1035"/>
      <c r="BZ118" s="1035"/>
      <c r="CA118" s="1035" t="s">
        <v>121</v>
      </c>
      <c r="CB118" s="1035"/>
      <c r="CC118" s="1035"/>
      <c r="CD118" s="1035"/>
      <c r="CE118" s="1035"/>
      <c r="CF118" s="955" t="s">
        <v>121</v>
      </c>
      <c r="CG118" s="956"/>
      <c r="CH118" s="956"/>
      <c r="CI118" s="956"/>
      <c r="CJ118" s="956"/>
      <c r="CK118" s="983"/>
      <c r="CL118" s="984"/>
      <c r="CM118" s="957" t="s">
        <v>441</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121</v>
      </c>
      <c r="DH118" s="994"/>
      <c r="DI118" s="994"/>
      <c r="DJ118" s="994"/>
      <c r="DK118" s="995"/>
      <c r="DL118" s="996" t="s">
        <v>121</v>
      </c>
      <c r="DM118" s="994"/>
      <c r="DN118" s="994"/>
      <c r="DO118" s="994"/>
      <c r="DP118" s="995"/>
      <c r="DQ118" s="996" t="s">
        <v>121</v>
      </c>
      <c r="DR118" s="994"/>
      <c r="DS118" s="994"/>
      <c r="DT118" s="994"/>
      <c r="DU118" s="995"/>
      <c r="DV118" s="997" t="s">
        <v>121</v>
      </c>
      <c r="DW118" s="998"/>
      <c r="DX118" s="998"/>
      <c r="DY118" s="998"/>
      <c r="DZ118" s="999"/>
    </row>
    <row r="119" spans="1:130" s="212" customFormat="1" ht="26.25" customHeight="1" x14ac:dyDescent="0.25">
      <c r="A119" s="1091" t="s">
        <v>416</v>
      </c>
      <c r="B119" s="982"/>
      <c r="C119" s="964" t="s">
        <v>417</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121</v>
      </c>
      <c r="AB119" s="935"/>
      <c r="AC119" s="935"/>
      <c r="AD119" s="935"/>
      <c r="AE119" s="936"/>
      <c r="AF119" s="937" t="s">
        <v>121</v>
      </c>
      <c r="AG119" s="935"/>
      <c r="AH119" s="935"/>
      <c r="AI119" s="935"/>
      <c r="AJ119" s="936"/>
      <c r="AK119" s="937" t="s">
        <v>121</v>
      </c>
      <c r="AL119" s="935"/>
      <c r="AM119" s="935"/>
      <c r="AN119" s="935"/>
      <c r="AO119" s="936"/>
      <c r="AP119" s="938" t="s">
        <v>121</v>
      </c>
      <c r="AQ119" s="939"/>
      <c r="AR119" s="939"/>
      <c r="AS119" s="939"/>
      <c r="AT119" s="940"/>
      <c r="AU119" s="945"/>
      <c r="AV119" s="946"/>
      <c r="AW119" s="946"/>
      <c r="AX119" s="946"/>
      <c r="AY119" s="946"/>
      <c r="AZ119" s="235" t="s">
        <v>178</v>
      </c>
      <c r="BA119" s="235"/>
      <c r="BB119" s="235"/>
      <c r="BC119" s="235"/>
      <c r="BD119" s="235"/>
      <c r="BE119" s="235"/>
      <c r="BF119" s="235"/>
      <c r="BG119" s="235"/>
      <c r="BH119" s="235"/>
      <c r="BI119" s="235"/>
      <c r="BJ119" s="235"/>
      <c r="BK119" s="235"/>
      <c r="BL119" s="235"/>
      <c r="BM119" s="235"/>
      <c r="BN119" s="235"/>
      <c r="BO119" s="1012" t="s">
        <v>442</v>
      </c>
      <c r="BP119" s="1040"/>
      <c r="BQ119" s="1034">
        <v>18811342</v>
      </c>
      <c r="BR119" s="1035"/>
      <c r="BS119" s="1035"/>
      <c r="BT119" s="1035"/>
      <c r="BU119" s="1035"/>
      <c r="BV119" s="1035">
        <v>17807808</v>
      </c>
      <c r="BW119" s="1035"/>
      <c r="BX119" s="1035"/>
      <c r="BY119" s="1035"/>
      <c r="BZ119" s="1035"/>
      <c r="CA119" s="1035">
        <v>18186159</v>
      </c>
      <c r="CB119" s="1035"/>
      <c r="CC119" s="1035"/>
      <c r="CD119" s="1035"/>
      <c r="CE119" s="1035"/>
      <c r="CF119" s="1036"/>
      <c r="CG119" s="1037"/>
      <c r="CH119" s="1037"/>
      <c r="CI119" s="1037"/>
      <c r="CJ119" s="1038"/>
      <c r="CK119" s="985"/>
      <c r="CL119" s="986"/>
      <c r="CM119" s="1008" t="s">
        <v>443</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121</v>
      </c>
      <c r="DH119" s="1021"/>
      <c r="DI119" s="1021"/>
      <c r="DJ119" s="1021"/>
      <c r="DK119" s="1022"/>
      <c r="DL119" s="1020" t="s">
        <v>121</v>
      </c>
      <c r="DM119" s="1021"/>
      <c r="DN119" s="1021"/>
      <c r="DO119" s="1021"/>
      <c r="DP119" s="1022"/>
      <c r="DQ119" s="1020" t="s">
        <v>121</v>
      </c>
      <c r="DR119" s="1021"/>
      <c r="DS119" s="1021"/>
      <c r="DT119" s="1021"/>
      <c r="DU119" s="1022"/>
      <c r="DV119" s="1023" t="s">
        <v>121</v>
      </c>
      <c r="DW119" s="1024"/>
      <c r="DX119" s="1024"/>
      <c r="DY119" s="1024"/>
      <c r="DZ119" s="1025"/>
    </row>
    <row r="120" spans="1:130" s="212" customFormat="1" ht="26.25" customHeight="1" x14ac:dyDescent="0.25">
      <c r="A120" s="1092"/>
      <c r="B120" s="984"/>
      <c r="C120" s="957" t="s">
        <v>420</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121</v>
      </c>
      <c r="AB120" s="994"/>
      <c r="AC120" s="994"/>
      <c r="AD120" s="994"/>
      <c r="AE120" s="995"/>
      <c r="AF120" s="996" t="s">
        <v>121</v>
      </c>
      <c r="AG120" s="994"/>
      <c r="AH120" s="994"/>
      <c r="AI120" s="994"/>
      <c r="AJ120" s="995"/>
      <c r="AK120" s="996" t="s">
        <v>121</v>
      </c>
      <c r="AL120" s="994"/>
      <c r="AM120" s="994"/>
      <c r="AN120" s="994"/>
      <c r="AO120" s="995"/>
      <c r="AP120" s="997" t="s">
        <v>121</v>
      </c>
      <c r="AQ120" s="998"/>
      <c r="AR120" s="998"/>
      <c r="AS120" s="998"/>
      <c r="AT120" s="999"/>
      <c r="AU120" s="1026" t="s">
        <v>444</v>
      </c>
      <c r="AV120" s="1027"/>
      <c r="AW120" s="1027"/>
      <c r="AX120" s="1027"/>
      <c r="AY120" s="1028"/>
      <c r="AZ120" s="964" t="s">
        <v>445</v>
      </c>
      <c r="BA120" s="932"/>
      <c r="BB120" s="932"/>
      <c r="BC120" s="932"/>
      <c r="BD120" s="932"/>
      <c r="BE120" s="932"/>
      <c r="BF120" s="932"/>
      <c r="BG120" s="932"/>
      <c r="BH120" s="932"/>
      <c r="BI120" s="932"/>
      <c r="BJ120" s="932"/>
      <c r="BK120" s="932"/>
      <c r="BL120" s="932"/>
      <c r="BM120" s="932"/>
      <c r="BN120" s="932"/>
      <c r="BO120" s="932"/>
      <c r="BP120" s="933"/>
      <c r="BQ120" s="965">
        <v>9054718</v>
      </c>
      <c r="BR120" s="966"/>
      <c r="BS120" s="966"/>
      <c r="BT120" s="966"/>
      <c r="BU120" s="966"/>
      <c r="BV120" s="966">
        <v>9442622</v>
      </c>
      <c r="BW120" s="966"/>
      <c r="BX120" s="966"/>
      <c r="BY120" s="966"/>
      <c r="BZ120" s="966"/>
      <c r="CA120" s="966">
        <v>9053671</v>
      </c>
      <c r="CB120" s="966"/>
      <c r="CC120" s="966"/>
      <c r="CD120" s="966"/>
      <c r="CE120" s="966"/>
      <c r="CF120" s="979">
        <v>127.3</v>
      </c>
      <c r="CG120" s="980"/>
      <c r="CH120" s="980"/>
      <c r="CI120" s="980"/>
      <c r="CJ120" s="980"/>
      <c r="CK120" s="1041" t="s">
        <v>446</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v>1923650</v>
      </c>
      <c r="DH120" s="966"/>
      <c r="DI120" s="966"/>
      <c r="DJ120" s="966"/>
      <c r="DK120" s="966"/>
      <c r="DL120" s="966">
        <v>2037099</v>
      </c>
      <c r="DM120" s="966"/>
      <c r="DN120" s="966"/>
      <c r="DO120" s="966"/>
      <c r="DP120" s="966"/>
      <c r="DQ120" s="966">
        <v>2121290</v>
      </c>
      <c r="DR120" s="966"/>
      <c r="DS120" s="966"/>
      <c r="DT120" s="966"/>
      <c r="DU120" s="966"/>
      <c r="DV120" s="967">
        <v>29.8</v>
      </c>
      <c r="DW120" s="967"/>
      <c r="DX120" s="967"/>
      <c r="DY120" s="967"/>
      <c r="DZ120" s="968"/>
    </row>
    <row r="121" spans="1:130" s="212" customFormat="1" ht="26.25" customHeight="1" x14ac:dyDescent="0.25">
      <c r="A121" s="1092"/>
      <c r="B121" s="984"/>
      <c r="C121" s="1009" t="s">
        <v>447</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121</v>
      </c>
      <c r="AB121" s="994"/>
      <c r="AC121" s="994"/>
      <c r="AD121" s="994"/>
      <c r="AE121" s="995"/>
      <c r="AF121" s="996" t="s">
        <v>121</v>
      </c>
      <c r="AG121" s="994"/>
      <c r="AH121" s="994"/>
      <c r="AI121" s="994"/>
      <c r="AJ121" s="995"/>
      <c r="AK121" s="996" t="s">
        <v>121</v>
      </c>
      <c r="AL121" s="994"/>
      <c r="AM121" s="994"/>
      <c r="AN121" s="994"/>
      <c r="AO121" s="995"/>
      <c r="AP121" s="997" t="s">
        <v>121</v>
      </c>
      <c r="AQ121" s="998"/>
      <c r="AR121" s="998"/>
      <c r="AS121" s="998"/>
      <c r="AT121" s="999"/>
      <c r="AU121" s="1029"/>
      <c r="AV121" s="1030"/>
      <c r="AW121" s="1030"/>
      <c r="AX121" s="1030"/>
      <c r="AY121" s="1031"/>
      <c r="AZ121" s="957" t="s">
        <v>448</v>
      </c>
      <c r="BA121" s="958"/>
      <c r="BB121" s="958"/>
      <c r="BC121" s="958"/>
      <c r="BD121" s="958"/>
      <c r="BE121" s="958"/>
      <c r="BF121" s="958"/>
      <c r="BG121" s="958"/>
      <c r="BH121" s="958"/>
      <c r="BI121" s="958"/>
      <c r="BJ121" s="958"/>
      <c r="BK121" s="958"/>
      <c r="BL121" s="958"/>
      <c r="BM121" s="958"/>
      <c r="BN121" s="958"/>
      <c r="BO121" s="958"/>
      <c r="BP121" s="959"/>
      <c r="BQ121" s="960">
        <v>50092</v>
      </c>
      <c r="BR121" s="961"/>
      <c r="BS121" s="961"/>
      <c r="BT121" s="961"/>
      <c r="BU121" s="961"/>
      <c r="BV121" s="961">
        <v>36321</v>
      </c>
      <c r="BW121" s="961"/>
      <c r="BX121" s="961"/>
      <c r="BY121" s="961"/>
      <c r="BZ121" s="961"/>
      <c r="CA121" s="961">
        <v>23563</v>
      </c>
      <c r="CB121" s="961"/>
      <c r="CC121" s="961"/>
      <c r="CD121" s="961"/>
      <c r="CE121" s="961"/>
      <c r="CF121" s="955">
        <v>0.3</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v>2061651</v>
      </c>
      <c r="DH121" s="961"/>
      <c r="DI121" s="961"/>
      <c r="DJ121" s="961"/>
      <c r="DK121" s="961"/>
      <c r="DL121" s="961">
        <v>2006163</v>
      </c>
      <c r="DM121" s="961"/>
      <c r="DN121" s="961"/>
      <c r="DO121" s="961"/>
      <c r="DP121" s="961"/>
      <c r="DQ121" s="961">
        <v>1844160</v>
      </c>
      <c r="DR121" s="961"/>
      <c r="DS121" s="961"/>
      <c r="DT121" s="961"/>
      <c r="DU121" s="961"/>
      <c r="DV121" s="962">
        <v>25.9</v>
      </c>
      <c r="DW121" s="962"/>
      <c r="DX121" s="962"/>
      <c r="DY121" s="962"/>
      <c r="DZ121" s="963"/>
    </row>
    <row r="122" spans="1:130" s="212" customFormat="1" ht="26.25" customHeight="1" x14ac:dyDescent="0.25">
      <c r="A122" s="1092"/>
      <c r="B122" s="984"/>
      <c r="C122" s="957" t="s">
        <v>430</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121</v>
      </c>
      <c r="AB122" s="994"/>
      <c r="AC122" s="994"/>
      <c r="AD122" s="994"/>
      <c r="AE122" s="995"/>
      <c r="AF122" s="996" t="s">
        <v>121</v>
      </c>
      <c r="AG122" s="994"/>
      <c r="AH122" s="994"/>
      <c r="AI122" s="994"/>
      <c r="AJ122" s="995"/>
      <c r="AK122" s="996" t="s">
        <v>121</v>
      </c>
      <c r="AL122" s="994"/>
      <c r="AM122" s="994"/>
      <c r="AN122" s="994"/>
      <c r="AO122" s="995"/>
      <c r="AP122" s="997" t="s">
        <v>121</v>
      </c>
      <c r="AQ122" s="998"/>
      <c r="AR122" s="998"/>
      <c r="AS122" s="998"/>
      <c r="AT122" s="999"/>
      <c r="AU122" s="1029"/>
      <c r="AV122" s="1030"/>
      <c r="AW122" s="1030"/>
      <c r="AX122" s="1030"/>
      <c r="AY122" s="1031"/>
      <c r="AZ122" s="1008" t="s">
        <v>449</v>
      </c>
      <c r="BA122" s="1000"/>
      <c r="BB122" s="1000"/>
      <c r="BC122" s="1000"/>
      <c r="BD122" s="1000"/>
      <c r="BE122" s="1000"/>
      <c r="BF122" s="1000"/>
      <c r="BG122" s="1000"/>
      <c r="BH122" s="1000"/>
      <c r="BI122" s="1000"/>
      <c r="BJ122" s="1000"/>
      <c r="BK122" s="1000"/>
      <c r="BL122" s="1000"/>
      <c r="BM122" s="1000"/>
      <c r="BN122" s="1000"/>
      <c r="BO122" s="1000"/>
      <c r="BP122" s="1001"/>
      <c r="BQ122" s="1034">
        <v>10589034</v>
      </c>
      <c r="BR122" s="1035"/>
      <c r="BS122" s="1035"/>
      <c r="BT122" s="1035"/>
      <c r="BU122" s="1035"/>
      <c r="BV122" s="1035">
        <v>9867553</v>
      </c>
      <c r="BW122" s="1035"/>
      <c r="BX122" s="1035"/>
      <c r="BY122" s="1035"/>
      <c r="BZ122" s="1035"/>
      <c r="CA122" s="1035">
        <v>9970368</v>
      </c>
      <c r="CB122" s="1035"/>
      <c r="CC122" s="1035"/>
      <c r="CD122" s="1035"/>
      <c r="CE122" s="1035"/>
      <c r="CF122" s="1052">
        <v>140.19999999999999</v>
      </c>
      <c r="CG122" s="1053"/>
      <c r="CH122" s="1053"/>
      <c r="CI122" s="1053"/>
      <c r="CJ122" s="1053"/>
      <c r="CK122" s="1044"/>
      <c r="CL122" s="1045"/>
      <c r="CM122" s="1045"/>
      <c r="CN122" s="1045"/>
      <c r="CO122" s="1046"/>
      <c r="CP122" s="1054" t="s">
        <v>395</v>
      </c>
      <c r="CQ122" s="1055"/>
      <c r="CR122" s="1055"/>
      <c r="CS122" s="1055"/>
      <c r="CT122" s="1055"/>
      <c r="CU122" s="1055"/>
      <c r="CV122" s="1055"/>
      <c r="CW122" s="1055"/>
      <c r="CX122" s="1055"/>
      <c r="CY122" s="1055"/>
      <c r="CZ122" s="1055"/>
      <c r="DA122" s="1055"/>
      <c r="DB122" s="1055"/>
      <c r="DC122" s="1055"/>
      <c r="DD122" s="1055"/>
      <c r="DE122" s="1055"/>
      <c r="DF122" s="1056"/>
      <c r="DG122" s="960">
        <v>201846</v>
      </c>
      <c r="DH122" s="961"/>
      <c r="DI122" s="961"/>
      <c r="DJ122" s="961"/>
      <c r="DK122" s="961"/>
      <c r="DL122" s="961">
        <v>255476</v>
      </c>
      <c r="DM122" s="961"/>
      <c r="DN122" s="961"/>
      <c r="DO122" s="961"/>
      <c r="DP122" s="961"/>
      <c r="DQ122" s="961">
        <v>301464</v>
      </c>
      <c r="DR122" s="961"/>
      <c r="DS122" s="961"/>
      <c r="DT122" s="961"/>
      <c r="DU122" s="961"/>
      <c r="DV122" s="962">
        <v>4.2</v>
      </c>
      <c r="DW122" s="962"/>
      <c r="DX122" s="962"/>
      <c r="DY122" s="962"/>
      <c r="DZ122" s="963"/>
    </row>
    <row r="123" spans="1:130" s="212" customFormat="1" ht="26.25" customHeight="1" x14ac:dyDescent="0.25">
      <c r="A123" s="1092"/>
      <c r="B123" s="984"/>
      <c r="C123" s="957" t="s">
        <v>436</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121</v>
      </c>
      <c r="AB123" s="994"/>
      <c r="AC123" s="994"/>
      <c r="AD123" s="994"/>
      <c r="AE123" s="995"/>
      <c r="AF123" s="996" t="s">
        <v>121</v>
      </c>
      <c r="AG123" s="994"/>
      <c r="AH123" s="994"/>
      <c r="AI123" s="994"/>
      <c r="AJ123" s="995"/>
      <c r="AK123" s="996" t="s">
        <v>121</v>
      </c>
      <c r="AL123" s="994"/>
      <c r="AM123" s="994"/>
      <c r="AN123" s="994"/>
      <c r="AO123" s="995"/>
      <c r="AP123" s="997" t="s">
        <v>121</v>
      </c>
      <c r="AQ123" s="998"/>
      <c r="AR123" s="998"/>
      <c r="AS123" s="998"/>
      <c r="AT123" s="999"/>
      <c r="AU123" s="1032"/>
      <c r="AV123" s="1033"/>
      <c r="AW123" s="1033"/>
      <c r="AX123" s="1033"/>
      <c r="AY123" s="1033"/>
      <c r="AZ123" s="235" t="s">
        <v>178</v>
      </c>
      <c r="BA123" s="235"/>
      <c r="BB123" s="235"/>
      <c r="BC123" s="235"/>
      <c r="BD123" s="235"/>
      <c r="BE123" s="235"/>
      <c r="BF123" s="235"/>
      <c r="BG123" s="235"/>
      <c r="BH123" s="235"/>
      <c r="BI123" s="235"/>
      <c r="BJ123" s="235"/>
      <c r="BK123" s="235"/>
      <c r="BL123" s="235"/>
      <c r="BM123" s="235"/>
      <c r="BN123" s="235"/>
      <c r="BO123" s="1012" t="s">
        <v>450</v>
      </c>
      <c r="BP123" s="1040"/>
      <c r="BQ123" s="1098">
        <v>19693844</v>
      </c>
      <c r="BR123" s="1099"/>
      <c r="BS123" s="1099"/>
      <c r="BT123" s="1099"/>
      <c r="BU123" s="1099"/>
      <c r="BV123" s="1099">
        <v>19346496</v>
      </c>
      <c r="BW123" s="1099"/>
      <c r="BX123" s="1099"/>
      <c r="BY123" s="1099"/>
      <c r="BZ123" s="1099"/>
      <c r="CA123" s="1099">
        <v>19047602</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3">
      <c r="A124" s="1092"/>
      <c r="B124" s="984"/>
      <c r="C124" s="957" t="s">
        <v>439</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121</v>
      </c>
      <c r="AB124" s="994"/>
      <c r="AC124" s="994"/>
      <c r="AD124" s="994"/>
      <c r="AE124" s="995"/>
      <c r="AF124" s="996" t="s">
        <v>121</v>
      </c>
      <c r="AG124" s="994"/>
      <c r="AH124" s="994"/>
      <c r="AI124" s="994"/>
      <c r="AJ124" s="995"/>
      <c r="AK124" s="996" t="s">
        <v>121</v>
      </c>
      <c r="AL124" s="994"/>
      <c r="AM124" s="994"/>
      <c r="AN124" s="994"/>
      <c r="AO124" s="995"/>
      <c r="AP124" s="997" t="s">
        <v>121</v>
      </c>
      <c r="AQ124" s="998"/>
      <c r="AR124" s="998"/>
      <c r="AS124" s="998"/>
      <c r="AT124" s="999"/>
      <c r="AU124" s="1094" t="s">
        <v>451</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121</v>
      </c>
      <c r="BR124" s="1062"/>
      <c r="BS124" s="1062"/>
      <c r="BT124" s="1062"/>
      <c r="BU124" s="1062"/>
      <c r="BV124" s="1062" t="s">
        <v>121</v>
      </c>
      <c r="BW124" s="1062"/>
      <c r="BX124" s="1062"/>
      <c r="BY124" s="1062"/>
      <c r="BZ124" s="1062"/>
      <c r="CA124" s="1062" t="s">
        <v>121</v>
      </c>
      <c r="CB124" s="1062"/>
      <c r="CC124" s="1062"/>
      <c r="CD124" s="1062"/>
      <c r="CE124" s="1062"/>
      <c r="CF124" s="1063"/>
      <c r="CG124" s="1064"/>
      <c r="CH124" s="1064"/>
      <c r="CI124" s="1064"/>
      <c r="CJ124" s="1065"/>
      <c r="CK124" s="1047"/>
      <c r="CL124" s="1047"/>
      <c r="CM124" s="1047"/>
      <c r="CN124" s="1047"/>
      <c r="CO124" s="1048"/>
      <c r="CP124" s="1054" t="s">
        <v>452</v>
      </c>
      <c r="CQ124" s="1055"/>
      <c r="CR124" s="1055"/>
      <c r="CS124" s="1055"/>
      <c r="CT124" s="1055"/>
      <c r="CU124" s="1055"/>
      <c r="CV124" s="1055"/>
      <c r="CW124" s="1055"/>
      <c r="CX124" s="1055"/>
      <c r="CY124" s="1055"/>
      <c r="CZ124" s="1055"/>
      <c r="DA124" s="1055"/>
      <c r="DB124" s="1055"/>
      <c r="DC124" s="1055"/>
      <c r="DD124" s="1055"/>
      <c r="DE124" s="1055"/>
      <c r="DF124" s="1056"/>
      <c r="DG124" s="1039" t="s">
        <v>121</v>
      </c>
      <c r="DH124" s="1021"/>
      <c r="DI124" s="1021"/>
      <c r="DJ124" s="1021"/>
      <c r="DK124" s="1022"/>
      <c r="DL124" s="1020" t="s">
        <v>121</v>
      </c>
      <c r="DM124" s="1021"/>
      <c r="DN124" s="1021"/>
      <c r="DO124" s="1021"/>
      <c r="DP124" s="1022"/>
      <c r="DQ124" s="1020" t="s">
        <v>121</v>
      </c>
      <c r="DR124" s="1021"/>
      <c r="DS124" s="1021"/>
      <c r="DT124" s="1021"/>
      <c r="DU124" s="1022"/>
      <c r="DV124" s="1023" t="s">
        <v>121</v>
      </c>
      <c r="DW124" s="1024"/>
      <c r="DX124" s="1024"/>
      <c r="DY124" s="1024"/>
      <c r="DZ124" s="1025"/>
    </row>
    <row r="125" spans="1:130" s="212" customFormat="1" ht="26.25" customHeight="1" x14ac:dyDescent="0.25">
      <c r="A125" s="1092"/>
      <c r="B125" s="984"/>
      <c r="C125" s="957" t="s">
        <v>441</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121</v>
      </c>
      <c r="AB125" s="994"/>
      <c r="AC125" s="994"/>
      <c r="AD125" s="994"/>
      <c r="AE125" s="995"/>
      <c r="AF125" s="996" t="s">
        <v>121</v>
      </c>
      <c r="AG125" s="994"/>
      <c r="AH125" s="994"/>
      <c r="AI125" s="994"/>
      <c r="AJ125" s="995"/>
      <c r="AK125" s="996" t="s">
        <v>121</v>
      </c>
      <c r="AL125" s="994"/>
      <c r="AM125" s="994"/>
      <c r="AN125" s="994"/>
      <c r="AO125" s="995"/>
      <c r="AP125" s="997" t="s">
        <v>121</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453</v>
      </c>
      <c r="CL125" s="1042"/>
      <c r="CM125" s="1042"/>
      <c r="CN125" s="1042"/>
      <c r="CO125" s="1043"/>
      <c r="CP125" s="964" t="s">
        <v>454</v>
      </c>
      <c r="CQ125" s="932"/>
      <c r="CR125" s="932"/>
      <c r="CS125" s="932"/>
      <c r="CT125" s="932"/>
      <c r="CU125" s="932"/>
      <c r="CV125" s="932"/>
      <c r="CW125" s="932"/>
      <c r="CX125" s="932"/>
      <c r="CY125" s="932"/>
      <c r="CZ125" s="932"/>
      <c r="DA125" s="932"/>
      <c r="DB125" s="932"/>
      <c r="DC125" s="932"/>
      <c r="DD125" s="932"/>
      <c r="DE125" s="932"/>
      <c r="DF125" s="933"/>
      <c r="DG125" s="965" t="s">
        <v>121</v>
      </c>
      <c r="DH125" s="966"/>
      <c r="DI125" s="966"/>
      <c r="DJ125" s="966"/>
      <c r="DK125" s="966"/>
      <c r="DL125" s="966" t="s">
        <v>121</v>
      </c>
      <c r="DM125" s="966"/>
      <c r="DN125" s="966"/>
      <c r="DO125" s="966"/>
      <c r="DP125" s="966"/>
      <c r="DQ125" s="966" t="s">
        <v>121</v>
      </c>
      <c r="DR125" s="966"/>
      <c r="DS125" s="966"/>
      <c r="DT125" s="966"/>
      <c r="DU125" s="966"/>
      <c r="DV125" s="967" t="s">
        <v>121</v>
      </c>
      <c r="DW125" s="967"/>
      <c r="DX125" s="967"/>
      <c r="DY125" s="967"/>
      <c r="DZ125" s="968"/>
    </row>
    <row r="126" spans="1:130" s="212" customFormat="1" ht="26.25" customHeight="1" thickBot="1" x14ac:dyDescent="0.3">
      <c r="A126" s="1092"/>
      <c r="B126" s="984"/>
      <c r="C126" s="957" t="s">
        <v>443</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121</v>
      </c>
      <c r="AB126" s="994"/>
      <c r="AC126" s="994"/>
      <c r="AD126" s="994"/>
      <c r="AE126" s="995"/>
      <c r="AF126" s="996" t="s">
        <v>121</v>
      </c>
      <c r="AG126" s="994"/>
      <c r="AH126" s="994"/>
      <c r="AI126" s="994"/>
      <c r="AJ126" s="995"/>
      <c r="AK126" s="996" t="s">
        <v>121</v>
      </c>
      <c r="AL126" s="994"/>
      <c r="AM126" s="994"/>
      <c r="AN126" s="994"/>
      <c r="AO126" s="995"/>
      <c r="AP126" s="997" t="s">
        <v>121</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455</v>
      </c>
      <c r="CQ126" s="958"/>
      <c r="CR126" s="958"/>
      <c r="CS126" s="958"/>
      <c r="CT126" s="958"/>
      <c r="CU126" s="958"/>
      <c r="CV126" s="958"/>
      <c r="CW126" s="958"/>
      <c r="CX126" s="958"/>
      <c r="CY126" s="958"/>
      <c r="CZ126" s="958"/>
      <c r="DA126" s="958"/>
      <c r="DB126" s="958"/>
      <c r="DC126" s="958"/>
      <c r="DD126" s="958"/>
      <c r="DE126" s="958"/>
      <c r="DF126" s="959"/>
      <c r="DG126" s="960" t="s">
        <v>121</v>
      </c>
      <c r="DH126" s="961"/>
      <c r="DI126" s="961"/>
      <c r="DJ126" s="961"/>
      <c r="DK126" s="961"/>
      <c r="DL126" s="961" t="s">
        <v>121</v>
      </c>
      <c r="DM126" s="961"/>
      <c r="DN126" s="961"/>
      <c r="DO126" s="961"/>
      <c r="DP126" s="961"/>
      <c r="DQ126" s="961" t="s">
        <v>121</v>
      </c>
      <c r="DR126" s="961"/>
      <c r="DS126" s="961"/>
      <c r="DT126" s="961"/>
      <c r="DU126" s="961"/>
      <c r="DV126" s="962" t="s">
        <v>121</v>
      </c>
      <c r="DW126" s="962"/>
      <c r="DX126" s="962"/>
      <c r="DY126" s="962"/>
      <c r="DZ126" s="963"/>
    </row>
    <row r="127" spans="1:130" s="212" customFormat="1" ht="26.25" customHeight="1" x14ac:dyDescent="0.25">
      <c r="A127" s="1093"/>
      <c r="B127" s="986"/>
      <c r="C127" s="1008" t="s">
        <v>456</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22</v>
      </c>
      <c r="AB127" s="994"/>
      <c r="AC127" s="994"/>
      <c r="AD127" s="994"/>
      <c r="AE127" s="995"/>
      <c r="AF127" s="996">
        <v>19</v>
      </c>
      <c r="AG127" s="994"/>
      <c r="AH127" s="994"/>
      <c r="AI127" s="994"/>
      <c r="AJ127" s="995"/>
      <c r="AK127" s="996">
        <v>17</v>
      </c>
      <c r="AL127" s="994"/>
      <c r="AM127" s="994"/>
      <c r="AN127" s="994"/>
      <c r="AO127" s="995"/>
      <c r="AP127" s="997">
        <v>0</v>
      </c>
      <c r="AQ127" s="998"/>
      <c r="AR127" s="998"/>
      <c r="AS127" s="998"/>
      <c r="AT127" s="999"/>
      <c r="AU127" s="214"/>
      <c r="AV127" s="214"/>
      <c r="AW127" s="214"/>
      <c r="AX127" s="1066" t="s">
        <v>457</v>
      </c>
      <c r="AY127" s="1067"/>
      <c r="AZ127" s="1067"/>
      <c r="BA127" s="1067"/>
      <c r="BB127" s="1067"/>
      <c r="BC127" s="1067"/>
      <c r="BD127" s="1067"/>
      <c r="BE127" s="1068"/>
      <c r="BF127" s="1069" t="s">
        <v>458</v>
      </c>
      <c r="BG127" s="1067"/>
      <c r="BH127" s="1067"/>
      <c r="BI127" s="1067"/>
      <c r="BJ127" s="1067"/>
      <c r="BK127" s="1067"/>
      <c r="BL127" s="1068"/>
      <c r="BM127" s="1069" t="s">
        <v>459</v>
      </c>
      <c r="BN127" s="1067"/>
      <c r="BO127" s="1067"/>
      <c r="BP127" s="1067"/>
      <c r="BQ127" s="1067"/>
      <c r="BR127" s="1067"/>
      <c r="BS127" s="1068"/>
      <c r="BT127" s="1069" t="s">
        <v>460</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461</v>
      </c>
      <c r="CQ127" s="958"/>
      <c r="CR127" s="958"/>
      <c r="CS127" s="958"/>
      <c r="CT127" s="958"/>
      <c r="CU127" s="958"/>
      <c r="CV127" s="958"/>
      <c r="CW127" s="958"/>
      <c r="CX127" s="958"/>
      <c r="CY127" s="958"/>
      <c r="CZ127" s="958"/>
      <c r="DA127" s="958"/>
      <c r="DB127" s="958"/>
      <c r="DC127" s="958"/>
      <c r="DD127" s="958"/>
      <c r="DE127" s="958"/>
      <c r="DF127" s="959"/>
      <c r="DG127" s="960" t="s">
        <v>121</v>
      </c>
      <c r="DH127" s="961"/>
      <c r="DI127" s="961"/>
      <c r="DJ127" s="961"/>
      <c r="DK127" s="961"/>
      <c r="DL127" s="961" t="s">
        <v>121</v>
      </c>
      <c r="DM127" s="961"/>
      <c r="DN127" s="961"/>
      <c r="DO127" s="961"/>
      <c r="DP127" s="961"/>
      <c r="DQ127" s="961" t="s">
        <v>121</v>
      </c>
      <c r="DR127" s="961"/>
      <c r="DS127" s="961"/>
      <c r="DT127" s="961"/>
      <c r="DU127" s="961"/>
      <c r="DV127" s="962" t="s">
        <v>121</v>
      </c>
      <c r="DW127" s="962"/>
      <c r="DX127" s="962"/>
      <c r="DY127" s="962"/>
      <c r="DZ127" s="963"/>
    </row>
    <row r="128" spans="1:130" s="212" customFormat="1" ht="26.25" customHeight="1" thickBot="1" x14ac:dyDescent="0.3">
      <c r="A128" s="1076" t="s">
        <v>462</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463</v>
      </c>
      <c r="X128" s="1078"/>
      <c r="Y128" s="1078"/>
      <c r="Z128" s="1079"/>
      <c r="AA128" s="1080">
        <v>14502</v>
      </c>
      <c r="AB128" s="1081"/>
      <c r="AC128" s="1081"/>
      <c r="AD128" s="1081"/>
      <c r="AE128" s="1082"/>
      <c r="AF128" s="1083">
        <v>14257</v>
      </c>
      <c r="AG128" s="1081"/>
      <c r="AH128" s="1081"/>
      <c r="AI128" s="1081"/>
      <c r="AJ128" s="1082"/>
      <c r="AK128" s="1083">
        <v>29987</v>
      </c>
      <c r="AL128" s="1081"/>
      <c r="AM128" s="1081"/>
      <c r="AN128" s="1081"/>
      <c r="AO128" s="1082"/>
      <c r="AP128" s="1084"/>
      <c r="AQ128" s="1085"/>
      <c r="AR128" s="1085"/>
      <c r="AS128" s="1085"/>
      <c r="AT128" s="1086"/>
      <c r="AU128" s="214"/>
      <c r="AV128" s="214"/>
      <c r="AW128" s="214"/>
      <c r="AX128" s="931" t="s">
        <v>464</v>
      </c>
      <c r="AY128" s="932"/>
      <c r="AZ128" s="932"/>
      <c r="BA128" s="932"/>
      <c r="BB128" s="932"/>
      <c r="BC128" s="932"/>
      <c r="BD128" s="932"/>
      <c r="BE128" s="933"/>
      <c r="BF128" s="1087" t="s">
        <v>121</v>
      </c>
      <c r="BG128" s="1088"/>
      <c r="BH128" s="1088"/>
      <c r="BI128" s="1088"/>
      <c r="BJ128" s="1088"/>
      <c r="BK128" s="1088"/>
      <c r="BL128" s="1089"/>
      <c r="BM128" s="1087">
        <v>13.71</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465</v>
      </c>
      <c r="CQ128" s="761"/>
      <c r="CR128" s="761"/>
      <c r="CS128" s="761"/>
      <c r="CT128" s="761"/>
      <c r="CU128" s="761"/>
      <c r="CV128" s="761"/>
      <c r="CW128" s="761"/>
      <c r="CX128" s="761"/>
      <c r="CY128" s="761"/>
      <c r="CZ128" s="761"/>
      <c r="DA128" s="761"/>
      <c r="DB128" s="761"/>
      <c r="DC128" s="761"/>
      <c r="DD128" s="761"/>
      <c r="DE128" s="761"/>
      <c r="DF128" s="1071"/>
      <c r="DG128" s="1072" t="s">
        <v>121</v>
      </c>
      <c r="DH128" s="1073"/>
      <c r="DI128" s="1073"/>
      <c r="DJ128" s="1073"/>
      <c r="DK128" s="1073"/>
      <c r="DL128" s="1073" t="s">
        <v>121</v>
      </c>
      <c r="DM128" s="1073"/>
      <c r="DN128" s="1073"/>
      <c r="DO128" s="1073"/>
      <c r="DP128" s="1073"/>
      <c r="DQ128" s="1073" t="s">
        <v>121</v>
      </c>
      <c r="DR128" s="1073"/>
      <c r="DS128" s="1073"/>
      <c r="DT128" s="1073"/>
      <c r="DU128" s="1073"/>
      <c r="DV128" s="1074" t="s">
        <v>121</v>
      </c>
      <c r="DW128" s="1074"/>
      <c r="DX128" s="1074"/>
      <c r="DY128" s="1074"/>
      <c r="DZ128" s="1075"/>
    </row>
    <row r="129" spans="1:131" s="212" customFormat="1" ht="26.25" customHeight="1" x14ac:dyDescent="0.2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466</v>
      </c>
      <c r="X129" s="1106"/>
      <c r="Y129" s="1106"/>
      <c r="Z129" s="1107"/>
      <c r="AA129" s="993">
        <v>8031048</v>
      </c>
      <c r="AB129" s="994"/>
      <c r="AC129" s="994"/>
      <c r="AD129" s="994"/>
      <c r="AE129" s="995"/>
      <c r="AF129" s="996">
        <v>7984784</v>
      </c>
      <c r="AG129" s="994"/>
      <c r="AH129" s="994"/>
      <c r="AI129" s="994"/>
      <c r="AJ129" s="995"/>
      <c r="AK129" s="996">
        <v>8176151</v>
      </c>
      <c r="AL129" s="994"/>
      <c r="AM129" s="994"/>
      <c r="AN129" s="994"/>
      <c r="AO129" s="995"/>
      <c r="AP129" s="1108"/>
      <c r="AQ129" s="1109"/>
      <c r="AR129" s="1109"/>
      <c r="AS129" s="1109"/>
      <c r="AT129" s="1110"/>
      <c r="AU129" s="215"/>
      <c r="AV129" s="215"/>
      <c r="AW129" s="215"/>
      <c r="AX129" s="1100" t="s">
        <v>467</v>
      </c>
      <c r="AY129" s="958"/>
      <c r="AZ129" s="958"/>
      <c r="BA129" s="958"/>
      <c r="BB129" s="958"/>
      <c r="BC129" s="958"/>
      <c r="BD129" s="958"/>
      <c r="BE129" s="959"/>
      <c r="BF129" s="1101" t="s">
        <v>121</v>
      </c>
      <c r="BG129" s="1102"/>
      <c r="BH129" s="1102"/>
      <c r="BI129" s="1102"/>
      <c r="BJ129" s="1102"/>
      <c r="BK129" s="1102"/>
      <c r="BL129" s="1103"/>
      <c r="BM129" s="1101">
        <v>18.71</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69" t="s">
        <v>468</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469</v>
      </c>
      <c r="X130" s="1106"/>
      <c r="Y130" s="1106"/>
      <c r="Z130" s="1107"/>
      <c r="AA130" s="993">
        <v>1303443</v>
      </c>
      <c r="AB130" s="994"/>
      <c r="AC130" s="994"/>
      <c r="AD130" s="994"/>
      <c r="AE130" s="995"/>
      <c r="AF130" s="996">
        <v>1125851</v>
      </c>
      <c r="AG130" s="994"/>
      <c r="AH130" s="994"/>
      <c r="AI130" s="994"/>
      <c r="AJ130" s="995"/>
      <c r="AK130" s="996">
        <v>1066658</v>
      </c>
      <c r="AL130" s="994"/>
      <c r="AM130" s="994"/>
      <c r="AN130" s="994"/>
      <c r="AO130" s="995"/>
      <c r="AP130" s="1108"/>
      <c r="AQ130" s="1109"/>
      <c r="AR130" s="1109"/>
      <c r="AS130" s="1109"/>
      <c r="AT130" s="1110"/>
      <c r="AU130" s="215"/>
      <c r="AV130" s="215"/>
      <c r="AW130" s="215"/>
      <c r="AX130" s="1100" t="s">
        <v>470</v>
      </c>
      <c r="AY130" s="958"/>
      <c r="AZ130" s="958"/>
      <c r="BA130" s="958"/>
      <c r="BB130" s="958"/>
      <c r="BC130" s="958"/>
      <c r="BD130" s="958"/>
      <c r="BE130" s="959"/>
      <c r="BF130" s="1136">
        <v>8.1999999999999993</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471</v>
      </c>
      <c r="X131" s="1143"/>
      <c r="Y131" s="1143"/>
      <c r="Z131" s="1144"/>
      <c r="AA131" s="1039">
        <v>6727605</v>
      </c>
      <c r="AB131" s="1021"/>
      <c r="AC131" s="1021"/>
      <c r="AD131" s="1021"/>
      <c r="AE131" s="1022"/>
      <c r="AF131" s="1020">
        <v>6858933</v>
      </c>
      <c r="AG131" s="1021"/>
      <c r="AH131" s="1021"/>
      <c r="AI131" s="1021"/>
      <c r="AJ131" s="1022"/>
      <c r="AK131" s="1020">
        <v>7109493</v>
      </c>
      <c r="AL131" s="1021"/>
      <c r="AM131" s="1021"/>
      <c r="AN131" s="1021"/>
      <c r="AO131" s="1022"/>
      <c r="AP131" s="1145"/>
      <c r="AQ131" s="1146"/>
      <c r="AR131" s="1146"/>
      <c r="AS131" s="1146"/>
      <c r="AT131" s="1147"/>
      <c r="AU131" s="215"/>
      <c r="AV131" s="215"/>
      <c r="AW131" s="215"/>
      <c r="AX131" s="1118" t="s">
        <v>472</v>
      </c>
      <c r="AY131" s="761"/>
      <c r="AZ131" s="761"/>
      <c r="BA131" s="761"/>
      <c r="BB131" s="761"/>
      <c r="BC131" s="761"/>
      <c r="BD131" s="761"/>
      <c r="BE131" s="1071"/>
      <c r="BF131" s="1119" t="s">
        <v>121</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25" t="s">
        <v>473</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474</v>
      </c>
      <c r="W132" s="1129"/>
      <c r="X132" s="1129"/>
      <c r="Y132" s="1129"/>
      <c r="Z132" s="1130"/>
      <c r="AA132" s="1131">
        <v>7.7265980980000002</v>
      </c>
      <c r="AB132" s="1132"/>
      <c r="AC132" s="1132"/>
      <c r="AD132" s="1132"/>
      <c r="AE132" s="1133"/>
      <c r="AF132" s="1134">
        <v>8.8754329569999992</v>
      </c>
      <c r="AG132" s="1132"/>
      <c r="AH132" s="1132"/>
      <c r="AI132" s="1132"/>
      <c r="AJ132" s="1133"/>
      <c r="AK132" s="1134">
        <v>8.2257342399999995</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475</v>
      </c>
      <c r="W133" s="1112"/>
      <c r="X133" s="1112"/>
      <c r="Y133" s="1112"/>
      <c r="Z133" s="1113"/>
      <c r="AA133" s="1114">
        <v>9.1</v>
      </c>
      <c r="AB133" s="1115"/>
      <c r="AC133" s="1115"/>
      <c r="AD133" s="1115"/>
      <c r="AE133" s="1116"/>
      <c r="AF133" s="1114">
        <v>8.6999999999999993</v>
      </c>
      <c r="AG133" s="1115"/>
      <c r="AH133" s="1115"/>
      <c r="AI133" s="1115"/>
      <c r="AJ133" s="1116"/>
      <c r="AK133" s="1114">
        <v>8.1999999999999993</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SCv0ElqzEuzcgrdkduPFUmEfB7Dw020jpH1KkqfJ8wBhSiMJwoZdKRQOmFdjCJlURnZzSKQeryGHKlFcL4p6w==" saltValue="dxWQGlQz9L5YBlBt2/0zH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6" zoomScale="50" zoomScaleNormal="85" zoomScaleSheetLayoutView="50" workbookViewId="0"/>
  </sheetViews>
  <sheetFormatPr defaultColWidth="0" defaultRowHeight="13.5" customHeight="1" zeroHeight="1" x14ac:dyDescent="0.25"/>
  <cols>
    <col min="1" max="120" width="2.79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476</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xy46OKggYucFBPr/bpcTb61pkinHaSA8eeVxmNO5dhCtobtxPKP8N9KutSeHyg+o6NxPAUMoskJG2RyxnLSiAA==" saltValue="eiWy/wSE34rS6Vw4CLqJK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0" zoomScaleNormal="50" zoomScaleSheetLayoutView="55" workbookViewId="0"/>
  </sheetViews>
  <sheetFormatPr defaultColWidth="0" defaultRowHeight="13.5" customHeight="1" zeroHeight="1" x14ac:dyDescent="0.25"/>
  <cols>
    <col min="1" max="116" width="2.6640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G6VKYKaBYpd01F+8VSA7MMxr9V+Fv7XYMjaDJAqbAwZC48MRZEl3afHk+mXDOPyX2fYKKrfuCEkGH0+MUPzPMA==" saltValue="XZEElf9Rai3j4k1kUdzRbg=="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0" zoomScaleSheetLayoutView="50"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6640625" style="243" hidden="1" customWidth="1"/>
    <col min="53" max="16384" width="8.6640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478</v>
      </c>
      <c r="AL6" s="248"/>
      <c r="AM6" s="248"/>
      <c r="AN6" s="248"/>
    </row>
    <row r="7" spans="1:46" ht="13.5" customHeight="1" x14ac:dyDescent="0.25">
      <c r="A7" s="247"/>
      <c r="AK7" s="250"/>
      <c r="AL7" s="251"/>
      <c r="AM7" s="251"/>
      <c r="AN7" s="252"/>
      <c r="AO7" s="1149" t="s">
        <v>479</v>
      </c>
      <c r="AP7" s="253"/>
      <c r="AQ7" s="254" t="s">
        <v>480</v>
      </c>
      <c r="AR7" s="255"/>
    </row>
    <row r="8" spans="1:46" ht="12.75" x14ac:dyDescent="0.25">
      <c r="A8" s="247"/>
      <c r="AK8" s="256"/>
      <c r="AL8" s="257"/>
      <c r="AM8" s="257"/>
      <c r="AN8" s="258"/>
      <c r="AO8" s="1150"/>
      <c r="AP8" s="259" t="s">
        <v>481</v>
      </c>
      <c r="AQ8" s="260" t="s">
        <v>482</v>
      </c>
      <c r="AR8" s="261" t="s">
        <v>483</v>
      </c>
    </row>
    <row r="9" spans="1:46" ht="12.75" x14ac:dyDescent="0.25">
      <c r="A9" s="247"/>
      <c r="AK9" s="1151" t="s">
        <v>484</v>
      </c>
      <c r="AL9" s="1152"/>
      <c r="AM9" s="1152"/>
      <c r="AN9" s="1153"/>
      <c r="AO9" s="262">
        <v>2339392</v>
      </c>
      <c r="AP9" s="262">
        <v>95696</v>
      </c>
      <c r="AQ9" s="263">
        <v>99044</v>
      </c>
      <c r="AR9" s="264">
        <v>-3.4</v>
      </c>
    </row>
    <row r="10" spans="1:46" ht="13.5" customHeight="1" x14ac:dyDescent="0.25">
      <c r="A10" s="247"/>
      <c r="AK10" s="1151" t="s">
        <v>485</v>
      </c>
      <c r="AL10" s="1152"/>
      <c r="AM10" s="1152"/>
      <c r="AN10" s="1153"/>
      <c r="AO10" s="265">
        <v>311225</v>
      </c>
      <c r="AP10" s="265">
        <v>12731</v>
      </c>
      <c r="AQ10" s="266">
        <v>12597</v>
      </c>
      <c r="AR10" s="267">
        <v>1.1000000000000001</v>
      </c>
    </row>
    <row r="11" spans="1:46" ht="13.5" customHeight="1" x14ac:dyDescent="0.25">
      <c r="A11" s="247"/>
      <c r="AK11" s="1151" t="s">
        <v>486</v>
      </c>
      <c r="AL11" s="1152"/>
      <c r="AM11" s="1152"/>
      <c r="AN11" s="1153"/>
      <c r="AO11" s="265" t="s">
        <v>487</v>
      </c>
      <c r="AP11" s="265" t="s">
        <v>487</v>
      </c>
      <c r="AQ11" s="266">
        <v>1194</v>
      </c>
      <c r="AR11" s="267" t="s">
        <v>487</v>
      </c>
    </row>
    <row r="12" spans="1:46" ht="13.5" customHeight="1" x14ac:dyDescent="0.25">
      <c r="A12" s="247"/>
      <c r="AK12" s="1151" t="s">
        <v>488</v>
      </c>
      <c r="AL12" s="1152"/>
      <c r="AM12" s="1152"/>
      <c r="AN12" s="1153"/>
      <c r="AO12" s="265" t="s">
        <v>487</v>
      </c>
      <c r="AP12" s="265" t="s">
        <v>487</v>
      </c>
      <c r="AQ12" s="266">
        <v>18</v>
      </c>
      <c r="AR12" s="267" t="s">
        <v>487</v>
      </c>
    </row>
    <row r="13" spans="1:46" ht="13.5" customHeight="1" x14ac:dyDescent="0.25">
      <c r="A13" s="247"/>
      <c r="AK13" s="1151" t="s">
        <v>489</v>
      </c>
      <c r="AL13" s="1152"/>
      <c r="AM13" s="1152"/>
      <c r="AN13" s="1153"/>
      <c r="AO13" s="265">
        <v>101656</v>
      </c>
      <c r="AP13" s="265">
        <v>4158</v>
      </c>
      <c r="AQ13" s="266">
        <v>3890</v>
      </c>
      <c r="AR13" s="267">
        <v>6.9</v>
      </c>
    </row>
    <row r="14" spans="1:46" ht="13.5" customHeight="1" x14ac:dyDescent="0.25">
      <c r="A14" s="247"/>
      <c r="AK14" s="1151" t="s">
        <v>490</v>
      </c>
      <c r="AL14" s="1152"/>
      <c r="AM14" s="1152"/>
      <c r="AN14" s="1153"/>
      <c r="AO14" s="265">
        <v>88635</v>
      </c>
      <c r="AP14" s="265">
        <v>3626</v>
      </c>
      <c r="AQ14" s="266">
        <v>1837</v>
      </c>
      <c r="AR14" s="267">
        <v>97.4</v>
      </c>
    </row>
    <row r="15" spans="1:46" ht="13.5" customHeight="1" x14ac:dyDescent="0.25">
      <c r="A15" s="247"/>
      <c r="AK15" s="1154" t="s">
        <v>491</v>
      </c>
      <c r="AL15" s="1155"/>
      <c r="AM15" s="1155"/>
      <c r="AN15" s="1156"/>
      <c r="AO15" s="265">
        <v>-215540</v>
      </c>
      <c r="AP15" s="265">
        <v>-8817</v>
      </c>
      <c r="AQ15" s="266">
        <v>-6318</v>
      </c>
      <c r="AR15" s="267">
        <v>39.6</v>
      </c>
    </row>
    <row r="16" spans="1:46" ht="12.75" x14ac:dyDescent="0.25">
      <c r="A16" s="247"/>
      <c r="AK16" s="1154" t="s">
        <v>178</v>
      </c>
      <c r="AL16" s="1155"/>
      <c r="AM16" s="1155"/>
      <c r="AN16" s="1156"/>
      <c r="AO16" s="265">
        <v>2625368</v>
      </c>
      <c r="AP16" s="265">
        <v>107395</v>
      </c>
      <c r="AQ16" s="266">
        <v>112262</v>
      </c>
      <c r="AR16" s="267">
        <v>-4.3</v>
      </c>
    </row>
    <row r="17" spans="1:46" ht="12.75" x14ac:dyDescent="0.25">
      <c r="A17" s="247"/>
    </row>
    <row r="18" spans="1:46" ht="12.75" x14ac:dyDescent="0.25">
      <c r="A18" s="247"/>
      <c r="AQ18" s="268"/>
      <c r="AR18" s="268"/>
    </row>
    <row r="19" spans="1:46" ht="12.75" x14ac:dyDescent="0.25">
      <c r="A19" s="247"/>
      <c r="AK19" s="243" t="s">
        <v>492</v>
      </c>
    </row>
    <row r="20" spans="1:46" ht="12.75" x14ac:dyDescent="0.25">
      <c r="A20" s="247"/>
      <c r="AK20" s="269"/>
      <c r="AL20" s="270"/>
      <c r="AM20" s="270"/>
      <c r="AN20" s="271"/>
      <c r="AO20" s="272" t="s">
        <v>493</v>
      </c>
      <c r="AP20" s="273" t="s">
        <v>494</v>
      </c>
      <c r="AQ20" s="274" t="s">
        <v>495</v>
      </c>
      <c r="AR20" s="275"/>
    </row>
    <row r="21" spans="1:46" s="248" customFormat="1" ht="12.75" x14ac:dyDescent="0.25">
      <c r="A21" s="276"/>
      <c r="AK21" s="1157" t="s">
        <v>496</v>
      </c>
      <c r="AL21" s="1158"/>
      <c r="AM21" s="1158"/>
      <c r="AN21" s="1159"/>
      <c r="AO21" s="277">
        <v>8.59</v>
      </c>
      <c r="AP21" s="278">
        <v>9.26</v>
      </c>
      <c r="AQ21" s="279">
        <v>-0.67</v>
      </c>
      <c r="AS21" s="280"/>
      <c r="AT21" s="276"/>
    </row>
    <row r="22" spans="1:46" s="248" customFormat="1" ht="12.75" x14ac:dyDescent="0.25">
      <c r="A22" s="276"/>
      <c r="AK22" s="1157" t="s">
        <v>497</v>
      </c>
      <c r="AL22" s="1158"/>
      <c r="AM22" s="1158"/>
      <c r="AN22" s="1159"/>
      <c r="AO22" s="281">
        <v>94.7</v>
      </c>
      <c r="AP22" s="282">
        <v>97.3</v>
      </c>
      <c r="AQ22" s="283">
        <v>-2.6</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8" t="s">
        <v>498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2.75" x14ac:dyDescent="0.25">
      <c r="A27" s="288"/>
      <c r="AS27" s="243"/>
      <c r="AT27" s="243"/>
    </row>
    <row r="28" spans="1:46" ht="16.149999999999999" x14ac:dyDescent="0.2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500</v>
      </c>
      <c r="AL29" s="248"/>
      <c r="AM29" s="248"/>
      <c r="AN29" s="248"/>
      <c r="AS29" s="290"/>
    </row>
    <row r="30" spans="1:46" ht="13.5" customHeight="1" x14ac:dyDescent="0.25">
      <c r="A30" s="247"/>
      <c r="AK30" s="250"/>
      <c r="AL30" s="251"/>
      <c r="AM30" s="251"/>
      <c r="AN30" s="252"/>
      <c r="AO30" s="1149" t="s">
        <v>479</v>
      </c>
      <c r="AP30" s="253"/>
      <c r="AQ30" s="254" t="s">
        <v>480</v>
      </c>
      <c r="AR30" s="255"/>
    </row>
    <row r="31" spans="1:46" ht="12.75" x14ac:dyDescent="0.25">
      <c r="A31" s="247"/>
      <c r="AK31" s="256"/>
      <c r="AL31" s="257"/>
      <c r="AM31" s="257"/>
      <c r="AN31" s="258"/>
      <c r="AO31" s="1150"/>
      <c r="AP31" s="259" t="s">
        <v>481</v>
      </c>
      <c r="AQ31" s="260" t="s">
        <v>482</v>
      </c>
      <c r="AR31" s="261" t="s">
        <v>483</v>
      </c>
    </row>
    <row r="32" spans="1:46" ht="27" customHeight="1" x14ac:dyDescent="0.25">
      <c r="A32" s="247"/>
      <c r="AK32" s="1165" t="s">
        <v>501</v>
      </c>
      <c r="AL32" s="1166"/>
      <c r="AM32" s="1166"/>
      <c r="AN32" s="1167"/>
      <c r="AO32" s="291">
        <v>1291946</v>
      </c>
      <c r="AP32" s="291">
        <v>52849</v>
      </c>
      <c r="AQ32" s="292">
        <v>60713</v>
      </c>
      <c r="AR32" s="293">
        <v>-13</v>
      </c>
    </row>
    <row r="33" spans="1:46" ht="13.5" customHeight="1" x14ac:dyDescent="0.25">
      <c r="A33" s="247"/>
      <c r="AK33" s="1165" t="s">
        <v>502</v>
      </c>
      <c r="AL33" s="1166"/>
      <c r="AM33" s="1166"/>
      <c r="AN33" s="1167"/>
      <c r="AO33" s="291" t="s">
        <v>487</v>
      </c>
      <c r="AP33" s="291" t="s">
        <v>487</v>
      </c>
      <c r="AQ33" s="292" t="s">
        <v>487</v>
      </c>
      <c r="AR33" s="293" t="s">
        <v>487</v>
      </c>
    </row>
    <row r="34" spans="1:46" ht="27" customHeight="1" x14ac:dyDescent="0.25">
      <c r="A34" s="247"/>
      <c r="AK34" s="1165" t="s">
        <v>503</v>
      </c>
      <c r="AL34" s="1166"/>
      <c r="AM34" s="1166"/>
      <c r="AN34" s="1167"/>
      <c r="AO34" s="291" t="s">
        <v>487</v>
      </c>
      <c r="AP34" s="291" t="s">
        <v>487</v>
      </c>
      <c r="AQ34" s="292" t="s">
        <v>487</v>
      </c>
      <c r="AR34" s="293" t="s">
        <v>487</v>
      </c>
    </row>
    <row r="35" spans="1:46" ht="27" customHeight="1" x14ac:dyDescent="0.25">
      <c r="A35" s="247"/>
      <c r="AK35" s="1165" t="s">
        <v>504</v>
      </c>
      <c r="AL35" s="1166"/>
      <c r="AM35" s="1166"/>
      <c r="AN35" s="1167"/>
      <c r="AO35" s="291">
        <v>255908</v>
      </c>
      <c r="AP35" s="291">
        <v>10468</v>
      </c>
      <c r="AQ35" s="292">
        <v>14168</v>
      </c>
      <c r="AR35" s="293">
        <v>-26.1</v>
      </c>
    </row>
    <row r="36" spans="1:46" ht="27" customHeight="1" x14ac:dyDescent="0.25">
      <c r="A36" s="247"/>
      <c r="AK36" s="1165" t="s">
        <v>505</v>
      </c>
      <c r="AL36" s="1166"/>
      <c r="AM36" s="1166"/>
      <c r="AN36" s="1167"/>
      <c r="AO36" s="291">
        <v>133582</v>
      </c>
      <c r="AP36" s="291">
        <v>5464</v>
      </c>
      <c r="AQ36" s="292">
        <v>2586</v>
      </c>
      <c r="AR36" s="293">
        <v>111.3</v>
      </c>
    </row>
    <row r="37" spans="1:46" ht="13.5" customHeight="1" x14ac:dyDescent="0.25">
      <c r="A37" s="247"/>
      <c r="AK37" s="1165" t="s">
        <v>506</v>
      </c>
      <c r="AL37" s="1166"/>
      <c r="AM37" s="1166"/>
      <c r="AN37" s="1167"/>
      <c r="AO37" s="291">
        <v>17</v>
      </c>
      <c r="AP37" s="291">
        <v>1</v>
      </c>
      <c r="AQ37" s="292">
        <v>189</v>
      </c>
      <c r="AR37" s="293">
        <v>-99.5</v>
      </c>
    </row>
    <row r="38" spans="1:46" ht="27" customHeight="1" x14ac:dyDescent="0.25">
      <c r="A38" s="247"/>
      <c r="AK38" s="1168" t="s">
        <v>507</v>
      </c>
      <c r="AL38" s="1169"/>
      <c r="AM38" s="1169"/>
      <c r="AN38" s="1170"/>
      <c r="AO38" s="294" t="s">
        <v>487</v>
      </c>
      <c r="AP38" s="294" t="s">
        <v>487</v>
      </c>
      <c r="AQ38" s="295">
        <v>8</v>
      </c>
      <c r="AR38" s="283" t="s">
        <v>487</v>
      </c>
      <c r="AS38" s="290"/>
    </row>
    <row r="39" spans="1:46" ht="12.75" x14ac:dyDescent="0.25">
      <c r="A39" s="247"/>
      <c r="AK39" s="1168" t="s">
        <v>508</v>
      </c>
      <c r="AL39" s="1169"/>
      <c r="AM39" s="1169"/>
      <c r="AN39" s="1170"/>
      <c r="AO39" s="291">
        <v>-29987</v>
      </c>
      <c r="AP39" s="291">
        <v>-1227</v>
      </c>
      <c r="AQ39" s="292">
        <v>-5399</v>
      </c>
      <c r="AR39" s="293">
        <v>-77.3</v>
      </c>
      <c r="AS39" s="290"/>
    </row>
    <row r="40" spans="1:46" ht="27" customHeight="1" x14ac:dyDescent="0.25">
      <c r="A40" s="247"/>
      <c r="AK40" s="1165" t="s">
        <v>509</v>
      </c>
      <c r="AL40" s="1166"/>
      <c r="AM40" s="1166"/>
      <c r="AN40" s="1167"/>
      <c r="AO40" s="291">
        <v>-1066658</v>
      </c>
      <c r="AP40" s="291">
        <v>-43633</v>
      </c>
      <c r="AQ40" s="292">
        <v>-49527</v>
      </c>
      <c r="AR40" s="293">
        <v>-11.9</v>
      </c>
      <c r="AS40" s="290"/>
    </row>
    <row r="41" spans="1:46" ht="12.75" x14ac:dyDescent="0.25">
      <c r="A41" s="247"/>
      <c r="AK41" s="1171" t="s">
        <v>288</v>
      </c>
      <c r="AL41" s="1172"/>
      <c r="AM41" s="1172"/>
      <c r="AN41" s="1173"/>
      <c r="AO41" s="291">
        <v>584808</v>
      </c>
      <c r="AP41" s="291">
        <v>23922</v>
      </c>
      <c r="AQ41" s="292">
        <v>22738</v>
      </c>
      <c r="AR41" s="293">
        <v>5.2</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510</v>
      </c>
    </row>
    <row r="48" spans="1:46" ht="12.75" x14ac:dyDescent="0.25">
      <c r="A48" s="247"/>
      <c r="AK48" s="301" t="s">
        <v>511</v>
      </c>
      <c r="AL48" s="301"/>
      <c r="AM48" s="301"/>
      <c r="AN48" s="301"/>
      <c r="AO48" s="301"/>
      <c r="AP48" s="301"/>
      <c r="AQ48" s="302"/>
      <c r="AR48" s="301"/>
    </row>
    <row r="49" spans="1:44" ht="13.5" customHeight="1" x14ac:dyDescent="0.25">
      <c r="A49" s="247"/>
      <c r="AK49" s="303"/>
      <c r="AL49" s="304"/>
      <c r="AM49" s="1160" t="s">
        <v>479</v>
      </c>
      <c r="AN49" s="1162" t="s">
        <v>512</v>
      </c>
      <c r="AO49" s="1163"/>
      <c r="AP49" s="1163"/>
      <c r="AQ49" s="1163"/>
      <c r="AR49" s="1164"/>
    </row>
    <row r="50" spans="1:44" ht="12.75" x14ac:dyDescent="0.25">
      <c r="A50" s="247"/>
      <c r="AK50" s="305"/>
      <c r="AL50" s="306"/>
      <c r="AM50" s="1161"/>
      <c r="AN50" s="307" t="s">
        <v>513</v>
      </c>
      <c r="AO50" s="308" t="s">
        <v>514</v>
      </c>
      <c r="AP50" s="309" t="s">
        <v>515</v>
      </c>
      <c r="AQ50" s="310" t="s">
        <v>516</v>
      </c>
      <c r="AR50" s="311" t="s">
        <v>517</v>
      </c>
    </row>
    <row r="51" spans="1:44" ht="12.75" x14ac:dyDescent="0.25">
      <c r="A51" s="247"/>
      <c r="AK51" s="303" t="s">
        <v>518</v>
      </c>
      <c r="AL51" s="304"/>
      <c r="AM51" s="312">
        <v>2182488</v>
      </c>
      <c r="AN51" s="313">
        <v>84998</v>
      </c>
      <c r="AO51" s="314">
        <v>42.6</v>
      </c>
      <c r="AP51" s="315">
        <v>92632</v>
      </c>
      <c r="AQ51" s="316">
        <v>-1.5</v>
      </c>
      <c r="AR51" s="317">
        <v>44.1</v>
      </c>
    </row>
    <row r="52" spans="1:44" ht="12.75" x14ac:dyDescent="0.25">
      <c r="A52" s="247"/>
      <c r="AK52" s="318"/>
      <c r="AL52" s="319" t="s">
        <v>519</v>
      </c>
      <c r="AM52" s="320">
        <v>1068344</v>
      </c>
      <c r="AN52" s="321">
        <v>41607</v>
      </c>
      <c r="AO52" s="322">
        <v>93.7</v>
      </c>
      <c r="AP52" s="323">
        <v>47978</v>
      </c>
      <c r="AQ52" s="324">
        <v>-2</v>
      </c>
      <c r="AR52" s="325">
        <v>95.7</v>
      </c>
    </row>
    <row r="53" spans="1:44" ht="12.75" x14ac:dyDescent="0.25">
      <c r="A53" s="247"/>
      <c r="AK53" s="303" t="s">
        <v>520</v>
      </c>
      <c r="AL53" s="304"/>
      <c r="AM53" s="312">
        <v>1623306</v>
      </c>
      <c r="AN53" s="313">
        <v>64104</v>
      </c>
      <c r="AO53" s="314">
        <v>-24.6</v>
      </c>
      <c r="AP53" s="315">
        <v>71279</v>
      </c>
      <c r="AQ53" s="316">
        <v>-23.1</v>
      </c>
      <c r="AR53" s="317">
        <v>-1.5</v>
      </c>
    </row>
    <row r="54" spans="1:44" ht="12.75" x14ac:dyDescent="0.25">
      <c r="A54" s="247"/>
      <c r="AK54" s="318"/>
      <c r="AL54" s="319" t="s">
        <v>519</v>
      </c>
      <c r="AM54" s="320">
        <v>551268</v>
      </c>
      <c r="AN54" s="321">
        <v>21769</v>
      </c>
      <c r="AO54" s="322">
        <v>-47.7</v>
      </c>
      <c r="AP54" s="323">
        <v>36731</v>
      </c>
      <c r="AQ54" s="324">
        <v>-23.4</v>
      </c>
      <c r="AR54" s="325">
        <v>-24.3</v>
      </c>
    </row>
    <row r="55" spans="1:44" ht="12.75" x14ac:dyDescent="0.25">
      <c r="A55" s="247"/>
      <c r="AK55" s="303" t="s">
        <v>521</v>
      </c>
      <c r="AL55" s="304"/>
      <c r="AM55" s="312">
        <v>2743878</v>
      </c>
      <c r="AN55" s="313">
        <v>109361</v>
      </c>
      <c r="AO55" s="314">
        <v>70.599999999999994</v>
      </c>
      <c r="AP55" s="315">
        <v>74994</v>
      </c>
      <c r="AQ55" s="316">
        <v>5.2</v>
      </c>
      <c r="AR55" s="317">
        <v>65.400000000000006</v>
      </c>
    </row>
    <row r="56" spans="1:44" ht="12.75" x14ac:dyDescent="0.25">
      <c r="A56" s="247"/>
      <c r="AK56" s="318"/>
      <c r="AL56" s="319" t="s">
        <v>519</v>
      </c>
      <c r="AM56" s="320">
        <v>905808</v>
      </c>
      <c r="AN56" s="321">
        <v>36102</v>
      </c>
      <c r="AO56" s="322">
        <v>65.8</v>
      </c>
      <c r="AP56" s="323">
        <v>36188</v>
      </c>
      <c r="AQ56" s="324">
        <v>-1.5</v>
      </c>
      <c r="AR56" s="325">
        <v>67.3</v>
      </c>
    </row>
    <row r="57" spans="1:44" ht="12.75" x14ac:dyDescent="0.25">
      <c r="A57" s="247"/>
      <c r="AK57" s="303" t="s">
        <v>522</v>
      </c>
      <c r="AL57" s="304"/>
      <c r="AM57" s="312">
        <v>2013834</v>
      </c>
      <c r="AN57" s="313">
        <v>81334</v>
      </c>
      <c r="AO57" s="314">
        <v>-25.6</v>
      </c>
      <c r="AP57" s="315">
        <v>71849</v>
      </c>
      <c r="AQ57" s="316">
        <v>-4.2</v>
      </c>
      <c r="AR57" s="317">
        <v>-21.4</v>
      </c>
    </row>
    <row r="58" spans="1:44" ht="12.75" x14ac:dyDescent="0.25">
      <c r="A58" s="247"/>
      <c r="AK58" s="318"/>
      <c r="AL58" s="319" t="s">
        <v>519</v>
      </c>
      <c r="AM58" s="320">
        <v>768583</v>
      </c>
      <c r="AN58" s="321">
        <v>31041</v>
      </c>
      <c r="AO58" s="322">
        <v>-14</v>
      </c>
      <c r="AP58" s="323">
        <v>36144</v>
      </c>
      <c r="AQ58" s="324">
        <v>-0.1</v>
      </c>
      <c r="AR58" s="325">
        <v>-13.9</v>
      </c>
    </row>
    <row r="59" spans="1:44" ht="12.75" x14ac:dyDescent="0.25">
      <c r="A59" s="247"/>
      <c r="AK59" s="303" t="s">
        <v>523</v>
      </c>
      <c r="AL59" s="304"/>
      <c r="AM59" s="312">
        <v>2984052</v>
      </c>
      <c r="AN59" s="313">
        <v>122067</v>
      </c>
      <c r="AO59" s="314">
        <v>50.1</v>
      </c>
      <c r="AP59" s="315">
        <v>82962</v>
      </c>
      <c r="AQ59" s="316">
        <v>15.5</v>
      </c>
      <c r="AR59" s="317">
        <v>34.6</v>
      </c>
    </row>
    <row r="60" spans="1:44" ht="12.75" x14ac:dyDescent="0.25">
      <c r="A60" s="247"/>
      <c r="AK60" s="318"/>
      <c r="AL60" s="319" t="s">
        <v>519</v>
      </c>
      <c r="AM60" s="320">
        <v>2275777</v>
      </c>
      <c r="AN60" s="321">
        <v>93094</v>
      </c>
      <c r="AO60" s="322">
        <v>199.9</v>
      </c>
      <c r="AP60" s="323">
        <v>42835</v>
      </c>
      <c r="AQ60" s="324">
        <v>18.5</v>
      </c>
      <c r="AR60" s="325">
        <v>181.4</v>
      </c>
    </row>
    <row r="61" spans="1:44" ht="12.75" x14ac:dyDescent="0.25">
      <c r="A61" s="247"/>
      <c r="AK61" s="303" t="s">
        <v>524</v>
      </c>
      <c r="AL61" s="326"/>
      <c r="AM61" s="312">
        <v>2309512</v>
      </c>
      <c r="AN61" s="313">
        <v>92373</v>
      </c>
      <c r="AO61" s="314">
        <v>22.6</v>
      </c>
      <c r="AP61" s="315">
        <v>78743</v>
      </c>
      <c r="AQ61" s="327">
        <v>-1.6</v>
      </c>
      <c r="AR61" s="317">
        <v>24.2</v>
      </c>
    </row>
    <row r="62" spans="1:44" ht="12.75" x14ac:dyDescent="0.25">
      <c r="A62" s="247"/>
      <c r="AK62" s="318"/>
      <c r="AL62" s="319" t="s">
        <v>519</v>
      </c>
      <c r="AM62" s="320">
        <v>1113956</v>
      </c>
      <c r="AN62" s="321">
        <v>44723</v>
      </c>
      <c r="AO62" s="322">
        <v>59.5</v>
      </c>
      <c r="AP62" s="323">
        <v>39975</v>
      </c>
      <c r="AQ62" s="324">
        <v>-1.7</v>
      </c>
      <c r="AR62" s="325">
        <v>61.2</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3tzFFmYCeBwq03PGNMW+aeOANnigrVGYvYt8S5NgfiG0gaOJQwLrIC3ip3h1rV67I+chBV7JL7jdfg9MOpRwyA==" saltValue="SsgxuXyaSSohP9fjwN33K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4" zoomScale="50" zoomScaleNormal="5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476</v>
      </c>
    </row>
    <row r="121" spans="125:125" ht="13.5" hidden="1" customHeight="1" x14ac:dyDescent="0.25">
      <c r="DU121" s="241"/>
    </row>
  </sheetData>
  <sheetProtection algorithmName="SHA-512" hashValue="5FC/Nwsag2LyKuHOIWLnM8qAU4x4BRcel/1WNTsnfyXC++VI3I+/0DfNvcjjX+vS5lcqeM8145cNev9Jt5090A==" saltValue="otG2Bz+cOoQiAfiEjvwv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14" zoomScale="50" zoomScaleNormal="5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476</v>
      </c>
    </row>
  </sheetData>
  <sheetProtection algorithmName="SHA-512" hashValue="oxbBfbCondgD3xkGknRgGvVUTwyowkcd6Qn6egO9IbuPBX4h9VAYc2FAYz7u2CDDuD9JgSsbtHcVhTYZPKltqg==" saltValue="yrcYMstoDvjCDGUtOXz64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0" zoomScaleNormal="50" zoomScaleSheetLayoutView="100" workbookViewId="0"/>
  </sheetViews>
  <sheetFormatPr defaultColWidth="0" defaultRowHeight="13.5" customHeight="1" zeroHeight="1" x14ac:dyDescent="0.25"/>
  <cols>
    <col min="1" max="1" width="8.19921875" style="1" customWidth="1"/>
    <col min="2" max="16" width="14.6640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526</v>
      </c>
      <c r="G46" s="8" t="s">
        <v>527</v>
      </c>
      <c r="H46" s="8" t="s">
        <v>528</v>
      </c>
      <c r="I46" s="8" t="s">
        <v>529</v>
      </c>
      <c r="J46" s="9" t="s">
        <v>530</v>
      </c>
    </row>
    <row r="47" spans="2:10" ht="57.75" customHeight="1" x14ac:dyDescent="0.25">
      <c r="B47" s="10"/>
      <c r="C47" s="1174" t="s">
        <v>3</v>
      </c>
      <c r="D47" s="1174"/>
      <c r="E47" s="1175"/>
      <c r="F47" s="11">
        <v>41.06</v>
      </c>
      <c r="G47" s="12">
        <v>43.69</v>
      </c>
      <c r="H47" s="12">
        <v>49.66</v>
      </c>
      <c r="I47" s="12">
        <v>52.29</v>
      </c>
      <c r="J47" s="13">
        <v>48.64</v>
      </c>
    </row>
    <row r="48" spans="2:10" ht="57.75" customHeight="1" x14ac:dyDescent="0.25">
      <c r="B48" s="14"/>
      <c r="C48" s="1176" t="s">
        <v>4</v>
      </c>
      <c r="D48" s="1176"/>
      <c r="E48" s="1177"/>
      <c r="F48" s="15">
        <v>8.1999999999999993</v>
      </c>
      <c r="G48" s="16">
        <v>10.68</v>
      </c>
      <c r="H48" s="16">
        <v>9.92</v>
      </c>
      <c r="I48" s="16">
        <v>7.48</v>
      </c>
      <c r="J48" s="17">
        <v>8.16</v>
      </c>
    </row>
    <row r="49" spans="2:10" ht="57.75" customHeight="1" thickBot="1" x14ac:dyDescent="0.3">
      <c r="B49" s="18"/>
      <c r="C49" s="1178" t="s">
        <v>5</v>
      </c>
      <c r="D49" s="1178"/>
      <c r="E49" s="1179"/>
      <c r="F49" s="19">
        <v>2.4900000000000002</v>
      </c>
      <c r="G49" s="20">
        <v>6.79</v>
      </c>
      <c r="H49" s="20">
        <v>3.79</v>
      </c>
      <c r="I49" s="20" t="s">
        <v>531</v>
      </c>
      <c r="J49" s="21" t="s">
        <v>532</v>
      </c>
    </row>
    <row r="50" spans="2:10" ht="12.75" x14ac:dyDescent="0.25"/>
  </sheetData>
  <sheetProtection algorithmName="SHA-512" hashValue="uwoNSbd0GTHbH1lrPrkRnkiv2PO+UrImn3Dr63raEAp8pJt8pIEgvsoTcv0q/12PScZagUmmaefhU1tQgSm63A==" saltValue="81n96Z72S0mSthEwaY5g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0" zoomScaleNormal="50" zoomScaleSheetLayoutView="100" workbookViewId="0"/>
  </sheetViews>
  <sheetFormatPr defaultColWidth="0" defaultRowHeight="13.5" customHeight="1" zeroHeight="1" x14ac:dyDescent="0.25"/>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5">
      <c r="A34" s="22"/>
      <c r="B34" s="31"/>
      <c r="C34" s="1184" t="s">
        <v>533</v>
      </c>
      <c r="D34" s="1184"/>
      <c r="E34" s="1185"/>
      <c r="F34" s="32">
        <v>7.96</v>
      </c>
      <c r="G34" s="33">
        <v>9.66</v>
      </c>
      <c r="H34" s="33">
        <v>9.69</v>
      </c>
      <c r="I34" s="33">
        <v>7.43</v>
      </c>
      <c r="J34" s="34">
        <v>8.1199999999999992</v>
      </c>
      <c r="K34" s="22"/>
      <c r="L34" s="22"/>
      <c r="M34" s="22"/>
      <c r="N34" s="22"/>
      <c r="O34" s="22"/>
      <c r="P34" s="22"/>
    </row>
    <row r="35" spans="1:16" ht="39" customHeight="1" x14ac:dyDescent="0.25">
      <c r="A35" s="22"/>
      <c r="B35" s="35"/>
      <c r="C35" s="1180" t="s">
        <v>534</v>
      </c>
      <c r="D35" s="1180"/>
      <c r="E35" s="1181"/>
      <c r="F35" s="36">
        <v>0.15</v>
      </c>
      <c r="G35" s="37">
        <v>0.17</v>
      </c>
      <c r="H35" s="37">
        <v>0.33</v>
      </c>
      <c r="I35" s="37">
        <v>0.83</v>
      </c>
      <c r="J35" s="38">
        <v>1.29</v>
      </c>
      <c r="K35" s="22"/>
      <c r="L35" s="22"/>
      <c r="M35" s="22"/>
      <c r="N35" s="22"/>
      <c r="O35" s="22"/>
      <c r="P35" s="22"/>
    </row>
    <row r="36" spans="1:16" ht="39" customHeight="1" x14ac:dyDescent="0.25">
      <c r="A36" s="22"/>
      <c r="B36" s="35"/>
      <c r="C36" s="1180" t="s">
        <v>535</v>
      </c>
      <c r="D36" s="1180"/>
      <c r="E36" s="1181"/>
      <c r="F36" s="36">
        <v>1.22</v>
      </c>
      <c r="G36" s="37">
        <v>1.48</v>
      </c>
      <c r="H36" s="37">
        <v>1.75</v>
      </c>
      <c r="I36" s="37">
        <v>2.56</v>
      </c>
      <c r="J36" s="38">
        <v>1.19</v>
      </c>
      <c r="K36" s="22"/>
      <c r="L36" s="22"/>
      <c r="M36" s="22"/>
      <c r="N36" s="22"/>
      <c r="O36" s="22"/>
      <c r="P36" s="22"/>
    </row>
    <row r="37" spans="1:16" ht="39" customHeight="1" x14ac:dyDescent="0.25">
      <c r="A37" s="22"/>
      <c r="B37" s="35"/>
      <c r="C37" s="1180" t="s">
        <v>536</v>
      </c>
      <c r="D37" s="1180"/>
      <c r="E37" s="1181"/>
      <c r="F37" s="36">
        <v>0.21</v>
      </c>
      <c r="G37" s="37">
        <v>0.08</v>
      </c>
      <c r="H37" s="37">
        <v>0.49</v>
      </c>
      <c r="I37" s="37">
        <v>0.77</v>
      </c>
      <c r="J37" s="38">
        <v>1.07</v>
      </c>
      <c r="K37" s="22"/>
      <c r="L37" s="22"/>
      <c r="M37" s="22"/>
      <c r="N37" s="22"/>
      <c r="O37" s="22"/>
      <c r="P37" s="22"/>
    </row>
    <row r="38" spans="1:16" ht="39" customHeight="1" x14ac:dyDescent="0.25">
      <c r="A38" s="22"/>
      <c r="B38" s="35"/>
      <c r="C38" s="1180" t="s">
        <v>537</v>
      </c>
      <c r="D38" s="1180"/>
      <c r="E38" s="1181"/>
      <c r="F38" s="36">
        <v>0.08</v>
      </c>
      <c r="G38" s="37">
        <v>0.14000000000000001</v>
      </c>
      <c r="H38" s="37">
        <v>0.2</v>
      </c>
      <c r="I38" s="37">
        <v>0.42</v>
      </c>
      <c r="J38" s="38">
        <v>0.5</v>
      </c>
      <c r="K38" s="22"/>
      <c r="L38" s="22"/>
      <c r="M38" s="22"/>
      <c r="N38" s="22"/>
      <c r="O38" s="22"/>
      <c r="P38" s="22"/>
    </row>
    <row r="39" spans="1:16" ht="39" customHeight="1" x14ac:dyDescent="0.25">
      <c r="A39" s="22"/>
      <c r="B39" s="35"/>
      <c r="C39" s="1180" t="s">
        <v>538</v>
      </c>
      <c r="D39" s="1180"/>
      <c r="E39" s="1181"/>
      <c r="F39" s="36" t="s">
        <v>539</v>
      </c>
      <c r="G39" s="37">
        <v>0.02</v>
      </c>
      <c r="H39" s="37">
        <v>0.02</v>
      </c>
      <c r="I39" s="37">
        <v>0.02</v>
      </c>
      <c r="J39" s="38">
        <v>0.08</v>
      </c>
      <c r="K39" s="22"/>
      <c r="L39" s="22"/>
      <c r="M39" s="22"/>
      <c r="N39" s="22"/>
      <c r="O39" s="22"/>
      <c r="P39" s="22"/>
    </row>
    <row r="40" spans="1:16" ht="39" customHeight="1" x14ac:dyDescent="0.25">
      <c r="A40" s="22"/>
      <c r="B40" s="35"/>
      <c r="C40" s="1180" t="s">
        <v>540</v>
      </c>
      <c r="D40" s="1180"/>
      <c r="E40" s="1181"/>
      <c r="F40" s="36">
        <v>0.2</v>
      </c>
      <c r="G40" s="37">
        <v>0.04</v>
      </c>
      <c r="H40" s="37">
        <v>0.21</v>
      </c>
      <c r="I40" s="37">
        <v>0.05</v>
      </c>
      <c r="J40" s="38">
        <v>0.03</v>
      </c>
      <c r="K40" s="22"/>
      <c r="L40" s="22"/>
      <c r="M40" s="22"/>
      <c r="N40" s="22"/>
      <c r="O40" s="22"/>
      <c r="P40" s="22"/>
    </row>
    <row r="41" spans="1:16" ht="39" customHeight="1" x14ac:dyDescent="0.25">
      <c r="A41" s="22"/>
      <c r="B41" s="35"/>
      <c r="C41" s="1180"/>
      <c r="D41" s="1180"/>
      <c r="E41" s="1181"/>
      <c r="F41" s="36"/>
      <c r="G41" s="37"/>
      <c r="H41" s="37"/>
      <c r="I41" s="37"/>
      <c r="J41" s="38"/>
      <c r="K41" s="22"/>
      <c r="L41" s="22"/>
      <c r="M41" s="22"/>
      <c r="N41" s="22"/>
      <c r="O41" s="22"/>
      <c r="P41" s="22"/>
    </row>
    <row r="42" spans="1:16" ht="39" customHeight="1" x14ac:dyDescent="0.25">
      <c r="A42" s="22"/>
      <c r="B42" s="39"/>
      <c r="C42" s="1180" t="s">
        <v>541</v>
      </c>
      <c r="D42" s="1180"/>
      <c r="E42" s="1181"/>
      <c r="F42" s="36" t="s">
        <v>487</v>
      </c>
      <c r="G42" s="37" t="s">
        <v>487</v>
      </c>
      <c r="H42" s="37" t="s">
        <v>487</v>
      </c>
      <c r="I42" s="37" t="s">
        <v>487</v>
      </c>
      <c r="J42" s="38" t="s">
        <v>487</v>
      </c>
      <c r="K42" s="22"/>
      <c r="L42" s="22"/>
      <c r="M42" s="22"/>
      <c r="N42" s="22"/>
      <c r="O42" s="22"/>
      <c r="P42" s="22"/>
    </row>
    <row r="43" spans="1:16" ht="39" customHeight="1" thickBot="1" x14ac:dyDescent="0.3">
      <c r="A43" s="22"/>
      <c r="B43" s="40"/>
      <c r="C43" s="1182" t="s">
        <v>542</v>
      </c>
      <c r="D43" s="1182"/>
      <c r="E43" s="1183"/>
      <c r="F43" s="41">
        <v>0.53</v>
      </c>
      <c r="G43" s="42">
        <v>0.14000000000000001</v>
      </c>
      <c r="H43" s="42" t="s">
        <v>487</v>
      </c>
      <c r="I43" s="42" t="s">
        <v>487</v>
      </c>
      <c r="J43" s="43" t="s">
        <v>487</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BWbG0CjwPNTgmso6h/hF4BpFg1VbXEKJdU6FjUIGa3vIo1yqMm+SOJaCvp28hp8ac7WWALeRhhfbpxLEB4enaw==" saltValue="JWzTblqVMt4rJldwAslY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0" zoomScaleNormal="50" zoomScaleSheetLayoutView="55" workbookViewId="0"/>
  </sheetViews>
  <sheetFormatPr defaultColWidth="0" defaultRowHeight="12.6" customHeight="1" zeroHeight="1" x14ac:dyDescent="0.25"/>
  <cols>
    <col min="1" max="1" width="6.6640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5">
      <c r="A45" s="46"/>
      <c r="B45" s="1186" t="s">
        <v>9</v>
      </c>
      <c r="C45" s="1187"/>
      <c r="D45" s="56"/>
      <c r="E45" s="1192" t="s">
        <v>10</v>
      </c>
      <c r="F45" s="1192"/>
      <c r="G45" s="1192"/>
      <c r="H45" s="1192"/>
      <c r="I45" s="1192"/>
      <c r="J45" s="1193"/>
      <c r="K45" s="57">
        <v>1444</v>
      </c>
      <c r="L45" s="58">
        <v>1426</v>
      </c>
      <c r="M45" s="58">
        <v>1437</v>
      </c>
      <c r="N45" s="58">
        <v>1345</v>
      </c>
      <c r="O45" s="59">
        <v>1292</v>
      </c>
      <c r="P45" s="46"/>
      <c r="Q45" s="46"/>
      <c r="R45" s="46"/>
      <c r="S45" s="46"/>
      <c r="T45" s="46"/>
      <c r="U45" s="46"/>
    </row>
    <row r="46" spans="1:21" ht="30.75" customHeight="1" x14ac:dyDescent="0.25">
      <c r="A46" s="46"/>
      <c r="B46" s="1188"/>
      <c r="C46" s="1189"/>
      <c r="D46" s="60"/>
      <c r="E46" s="1194" t="s">
        <v>11</v>
      </c>
      <c r="F46" s="1194"/>
      <c r="G46" s="1194"/>
      <c r="H46" s="1194"/>
      <c r="I46" s="1194"/>
      <c r="J46" s="1195"/>
      <c r="K46" s="61" t="s">
        <v>487</v>
      </c>
      <c r="L46" s="62" t="s">
        <v>487</v>
      </c>
      <c r="M46" s="62" t="s">
        <v>487</v>
      </c>
      <c r="N46" s="62" t="s">
        <v>487</v>
      </c>
      <c r="O46" s="63" t="s">
        <v>487</v>
      </c>
      <c r="P46" s="46"/>
      <c r="Q46" s="46"/>
      <c r="R46" s="46"/>
      <c r="S46" s="46"/>
      <c r="T46" s="46"/>
      <c r="U46" s="46"/>
    </row>
    <row r="47" spans="1:21" ht="30.75" customHeight="1" x14ac:dyDescent="0.25">
      <c r="A47" s="46"/>
      <c r="B47" s="1188"/>
      <c r="C47" s="1189"/>
      <c r="D47" s="60"/>
      <c r="E47" s="1194" t="s">
        <v>12</v>
      </c>
      <c r="F47" s="1194"/>
      <c r="G47" s="1194"/>
      <c r="H47" s="1194"/>
      <c r="I47" s="1194"/>
      <c r="J47" s="1195"/>
      <c r="K47" s="61" t="s">
        <v>487</v>
      </c>
      <c r="L47" s="62" t="s">
        <v>487</v>
      </c>
      <c r="M47" s="62" t="s">
        <v>487</v>
      </c>
      <c r="N47" s="62" t="s">
        <v>487</v>
      </c>
      <c r="O47" s="63" t="s">
        <v>487</v>
      </c>
      <c r="P47" s="46"/>
      <c r="Q47" s="46"/>
      <c r="R47" s="46"/>
      <c r="S47" s="46"/>
      <c r="T47" s="46"/>
      <c r="U47" s="46"/>
    </row>
    <row r="48" spans="1:21" ht="30.75" customHeight="1" x14ac:dyDescent="0.25">
      <c r="A48" s="46"/>
      <c r="B48" s="1188"/>
      <c r="C48" s="1189"/>
      <c r="D48" s="60"/>
      <c r="E48" s="1194" t="s">
        <v>13</v>
      </c>
      <c r="F48" s="1194"/>
      <c r="G48" s="1194"/>
      <c r="H48" s="1194"/>
      <c r="I48" s="1194"/>
      <c r="J48" s="1195"/>
      <c r="K48" s="61">
        <v>426</v>
      </c>
      <c r="L48" s="62">
        <v>441</v>
      </c>
      <c r="M48" s="62">
        <v>269</v>
      </c>
      <c r="N48" s="62">
        <v>266</v>
      </c>
      <c r="O48" s="63">
        <v>256</v>
      </c>
      <c r="P48" s="46"/>
      <c r="Q48" s="46"/>
      <c r="R48" s="46"/>
      <c r="S48" s="46"/>
      <c r="T48" s="46"/>
      <c r="U48" s="46"/>
    </row>
    <row r="49" spans="1:21" ht="30.75" customHeight="1" x14ac:dyDescent="0.25">
      <c r="A49" s="46"/>
      <c r="B49" s="1188"/>
      <c r="C49" s="1189"/>
      <c r="D49" s="60"/>
      <c r="E49" s="1194" t="s">
        <v>14</v>
      </c>
      <c r="F49" s="1194"/>
      <c r="G49" s="1194"/>
      <c r="H49" s="1194"/>
      <c r="I49" s="1194"/>
      <c r="J49" s="1195"/>
      <c r="K49" s="61">
        <v>139</v>
      </c>
      <c r="L49" s="62">
        <v>128</v>
      </c>
      <c r="M49" s="62">
        <v>132</v>
      </c>
      <c r="N49" s="62">
        <v>138</v>
      </c>
      <c r="O49" s="63">
        <v>134</v>
      </c>
      <c r="P49" s="46"/>
      <c r="Q49" s="46"/>
      <c r="R49" s="46"/>
      <c r="S49" s="46"/>
      <c r="T49" s="46"/>
      <c r="U49" s="46"/>
    </row>
    <row r="50" spans="1:21" ht="30.75" customHeight="1" x14ac:dyDescent="0.25">
      <c r="A50" s="46"/>
      <c r="B50" s="1188"/>
      <c r="C50" s="1189"/>
      <c r="D50" s="60"/>
      <c r="E50" s="1194" t="s">
        <v>15</v>
      </c>
      <c r="F50" s="1194"/>
      <c r="G50" s="1194"/>
      <c r="H50" s="1194"/>
      <c r="I50" s="1194"/>
      <c r="J50" s="1195"/>
      <c r="K50" s="61">
        <v>0</v>
      </c>
      <c r="L50" s="62">
        <v>0</v>
      </c>
      <c r="M50" s="62">
        <v>0</v>
      </c>
      <c r="N50" s="62">
        <v>0</v>
      </c>
      <c r="O50" s="63">
        <v>0</v>
      </c>
      <c r="P50" s="46"/>
      <c r="Q50" s="46"/>
      <c r="R50" s="46"/>
      <c r="S50" s="46"/>
      <c r="T50" s="46"/>
      <c r="U50" s="46"/>
    </row>
    <row r="51" spans="1:21" ht="30.75" customHeight="1" x14ac:dyDescent="0.25">
      <c r="A51" s="46"/>
      <c r="B51" s="1190"/>
      <c r="C51" s="1191"/>
      <c r="D51" s="64"/>
      <c r="E51" s="1194" t="s">
        <v>16</v>
      </c>
      <c r="F51" s="1194"/>
      <c r="G51" s="1194"/>
      <c r="H51" s="1194"/>
      <c r="I51" s="1194"/>
      <c r="J51" s="1195"/>
      <c r="K51" s="61" t="s">
        <v>487</v>
      </c>
      <c r="L51" s="62" t="s">
        <v>487</v>
      </c>
      <c r="M51" s="62" t="s">
        <v>487</v>
      </c>
      <c r="N51" s="62" t="s">
        <v>487</v>
      </c>
      <c r="O51" s="63" t="s">
        <v>487</v>
      </c>
      <c r="P51" s="46"/>
      <c r="Q51" s="46"/>
      <c r="R51" s="46"/>
      <c r="S51" s="46"/>
      <c r="T51" s="46"/>
      <c r="U51" s="46"/>
    </row>
    <row r="52" spans="1:21" ht="30.75" customHeight="1" x14ac:dyDescent="0.25">
      <c r="A52" s="46"/>
      <c r="B52" s="1196" t="s">
        <v>17</v>
      </c>
      <c r="C52" s="1197"/>
      <c r="D52" s="64"/>
      <c r="E52" s="1194" t="s">
        <v>18</v>
      </c>
      <c r="F52" s="1194"/>
      <c r="G52" s="1194"/>
      <c r="H52" s="1194"/>
      <c r="I52" s="1194"/>
      <c r="J52" s="1195"/>
      <c r="K52" s="61">
        <v>1342</v>
      </c>
      <c r="L52" s="62">
        <v>1335</v>
      </c>
      <c r="M52" s="62">
        <v>1318</v>
      </c>
      <c r="N52" s="62">
        <v>1140</v>
      </c>
      <c r="O52" s="63">
        <v>1097</v>
      </c>
      <c r="P52" s="46"/>
      <c r="Q52" s="46"/>
      <c r="R52" s="46"/>
      <c r="S52" s="46"/>
      <c r="T52" s="46"/>
      <c r="U52" s="46"/>
    </row>
    <row r="53" spans="1:21" ht="30.75" customHeight="1" thickBot="1" x14ac:dyDescent="0.3">
      <c r="A53" s="46"/>
      <c r="B53" s="1198" t="s">
        <v>19</v>
      </c>
      <c r="C53" s="1199"/>
      <c r="D53" s="65"/>
      <c r="E53" s="1200" t="s">
        <v>20</v>
      </c>
      <c r="F53" s="1200"/>
      <c r="G53" s="1200"/>
      <c r="H53" s="1200"/>
      <c r="I53" s="1200"/>
      <c r="J53" s="1201"/>
      <c r="K53" s="66">
        <v>667</v>
      </c>
      <c r="L53" s="67">
        <v>660</v>
      </c>
      <c r="M53" s="67">
        <v>520</v>
      </c>
      <c r="N53" s="67">
        <v>609</v>
      </c>
      <c r="O53" s="68">
        <v>585</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5">
      <c r="B58" s="1202" t="s">
        <v>24</v>
      </c>
      <c r="C58" s="1203"/>
      <c r="D58" s="1208" t="s">
        <v>25</v>
      </c>
      <c r="E58" s="1209"/>
      <c r="F58" s="1209"/>
      <c r="G58" s="1209"/>
      <c r="H58" s="1209"/>
      <c r="I58" s="1209"/>
      <c r="J58" s="1210"/>
      <c r="K58" s="81"/>
      <c r="L58" s="82"/>
      <c r="M58" s="82"/>
      <c r="N58" s="82"/>
      <c r="O58" s="83"/>
    </row>
    <row r="59" spans="1:21" ht="31.5" customHeight="1" x14ac:dyDescent="0.25">
      <c r="B59" s="1204"/>
      <c r="C59" s="1205"/>
      <c r="D59" s="1211" t="s">
        <v>26</v>
      </c>
      <c r="E59" s="1212"/>
      <c r="F59" s="1212"/>
      <c r="G59" s="1212"/>
      <c r="H59" s="1212"/>
      <c r="I59" s="1212"/>
      <c r="J59" s="1213"/>
      <c r="K59" s="84"/>
      <c r="L59" s="85"/>
      <c r="M59" s="85"/>
      <c r="N59" s="85"/>
      <c r="O59" s="86"/>
    </row>
    <row r="60" spans="1:21" ht="31.5" customHeight="1" thickBot="1" x14ac:dyDescent="0.3">
      <c r="B60" s="1206"/>
      <c r="C60" s="1207"/>
      <c r="D60" s="1214" t="s">
        <v>27</v>
      </c>
      <c r="E60" s="1215"/>
      <c r="F60" s="1215"/>
      <c r="G60" s="1215"/>
      <c r="H60" s="1215"/>
      <c r="I60" s="1215"/>
      <c r="J60" s="1216"/>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klFeRKxUJeK8e6d2IwSfpaZaoyqagchGtOQejE91SJJh6yts10MMk9IvQdXRQWnrDjGGcuOaC+cBkkmlynmrQ==" saltValue="U5y/hUjOlvHv2q56GnrD9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0" zoomScaleNormal="50" zoomScaleSheetLayoutView="100" workbookViewId="0"/>
  </sheetViews>
  <sheetFormatPr defaultColWidth="0" defaultRowHeight="13.5" customHeight="1" zeroHeight="1" x14ac:dyDescent="0.25"/>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526</v>
      </c>
      <c r="J40" s="101" t="s">
        <v>527</v>
      </c>
      <c r="K40" s="101" t="s">
        <v>528</v>
      </c>
      <c r="L40" s="101" t="s">
        <v>529</v>
      </c>
      <c r="M40" s="102" t="s">
        <v>530</v>
      </c>
    </row>
    <row r="41" spans="2:13" ht="27.75" customHeight="1" x14ac:dyDescent="0.25">
      <c r="B41" s="1217" t="s">
        <v>30</v>
      </c>
      <c r="C41" s="1218"/>
      <c r="D41" s="103"/>
      <c r="E41" s="1223" t="s">
        <v>31</v>
      </c>
      <c r="F41" s="1223"/>
      <c r="G41" s="1223"/>
      <c r="H41" s="1224"/>
      <c r="I41" s="330">
        <v>11528</v>
      </c>
      <c r="J41" s="331">
        <v>10777</v>
      </c>
      <c r="K41" s="331">
        <v>10227</v>
      </c>
      <c r="L41" s="331">
        <v>9393</v>
      </c>
      <c r="M41" s="332">
        <v>10006</v>
      </c>
    </row>
    <row r="42" spans="2:13" ht="27.75" customHeight="1" x14ac:dyDescent="0.25">
      <c r="B42" s="1219"/>
      <c r="C42" s="1220"/>
      <c r="D42" s="104"/>
      <c r="E42" s="1225" t="s">
        <v>32</v>
      </c>
      <c r="F42" s="1225"/>
      <c r="G42" s="1225"/>
      <c r="H42" s="1226"/>
      <c r="I42" s="333">
        <v>1387</v>
      </c>
      <c r="J42" s="334">
        <v>1388</v>
      </c>
      <c r="K42" s="334">
        <v>1390</v>
      </c>
      <c r="L42" s="334">
        <v>1394</v>
      </c>
      <c r="M42" s="335">
        <v>1397</v>
      </c>
    </row>
    <row r="43" spans="2:13" ht="27.75" customHeight="1" x14ac:dyDescent="0.25">
      <c r="B43" s="1219"/>
      <c r="C43" s="1220"/>
      <c r="D43" s="104"/>
      <c r="E43" s="1225" t="s">
        <v>33</v>
      </c>
      <c r="F43" s="1225"/>
      <c r="G43" s="1225"/>
      <c r="H43" s="1226"/>
      <c r="I43" s="333">
        <v>5232</v>
      </c>
      <c r="J43" s="334">
        <v>5242</v>
      </c>
      <c r="K43" s="334">
        <v>4187</v>
      </c>
      <c r="L43" s="334">
        <v>4299</v>
      </c>
      <c r="M43" s="335">
        <v>4267</v>
      </c>
    </row>
    <row r="44" spans="2:13" ht="27.75" customHeight="1" x14ac:dyDescent="0.25">
      <c r="B44" s="1219"/>
      <c r="C44" s="1220"/>
      <c r="D44" s="104"/>
      <c r="E44" s="1225" t="s">
        <v>34</v>
      </c>
      <c r="F44" s="1225"/>
      <c r="G44" s="1225"/>
      <c r="H44" s="1226"/>
      <c r="I44" s="333">
        <v>1407</v>
      </c>
      <c r="J44" s="334">
        <v>1325</v>
      </c>
      <c r="K44" s="334">
        <v>1296</v>
      </c>
      <c r="L44" s="334">
        <v>1144</v>
      </c>
      <c r="M44" s="335">
        <v>1011</v>
      </c>
    </row>
    <row r="45" spans="2:13" ht="27.75" customHeight="1" x14ac:dyDescent="0.25">
      <c r="B45" s="1219"/>
      <c r="C45" s="1220"/>
      <c r="D45" s="104"/>
      <c r="E45" s="1225" t="s">
        <v>35</v>
      </c>
      <c r="F45" s="1225"/>
      <c r="G45" s="1225"/>
      <c r="H45" s="1226"/>
      <c r="I45" s="333">
        <v>1882</v>
      </c>
      <c r="J45" s="334">
        <v>1828</v>
      </c>
      <c r="K45" s="334">
        <v>1710</v>
      </c>
      <c r="L45" s="334">
        <v>1578</v>
      </c>
      <c r="M45" s="335">
        <v>1506</v>
      </c>
    </row>
    <row r="46" spans="2:13" ht="27.75" customHeight="1" x14ac:dyDescent="0.25">
      <c r="B46" s="1219"/>
      <c r="C46" s="1220"/>
      <c r="D46" s="105"/>
      <c r="E46" s="1225" t="s">
        <v>36</v>
      </c>
      <c r="F46" s="1225"/>
      <c r="G46" s="1225"/>
      <c r="H46" s="1226"/>
      <c r="I46" s="333" t="s">
        <v>487</v>
      </c>
      <c r="J46" s="334" t="s">
        <v>487</v>
      </c>
      <c r="K46" s="334" t="s">
        <v>487</v>
      </c>
      <c r="L46" s="334" t="s">
        <v>487</v>
      </c>
      <c r="M46" s="335" t="s">
        <v>487</v>
      </c>
    </row>
    <row r="47" spans="2:13" ht="27.75" customHeight="1" x14ac:dyDescent="0.25">
      <c r="B47" s="1219"/>
      <c r="C47" s="1220"/>
      <c r="D47" s="106"/>
      <c r="E47" s="1227" t="s">
        <v>37</v>
      </c>
      <c r="F47" s="1228"/>
      <c r="G47" s="1228"/>
      <c r="H47" s="1229"/>
      <c r="I47" s="333" t="s">
        <v>487</v>
      </c>
      <c r="J47" s="334" t="s">
        <v>487</v>
      </c>
      <c r="K47" s="334" t="s">
        <v>487</v>
      </c>
      <c r="L47" s="334" t="s">
        <v>487</v>
      </c>
      <c r="M47" s="335" t="s">
        <v>487</v>
      </c>
    </row>
    <row r="48" spans="2:13" ht="27.75" customHeight="1" x14ac:dyDescent="0.25">
      <c r="B48" s="1219"/>
      <c r="C48" s="1220"/>
      <c r="D48" s="104"/>
      <c r="E48" s="1225" t="s">
        <v>38</v>
      </c>
      <c r="F48" s="1225"/>
      <c r="G48" s="1225"/>
      <c r="H48" s="1226"/>
      <c r="I48" s="333" t="s">
        <v>487</v>
      </c>
      <c r="J48" s="334" t="s">
        <v>487</v>
      </c>
      <c r="K48" s="334" t="s">
        <v>487</v>
      </c>
      <c r="L48" s="334" t="s">
        <v>487</v>
      </c>
      <c r="M48" s="335" t="s">
        <v>487</v>
      </c>
    </row>
    <row r="49" spans="2:13" ht="27.75" customHeight="1" x14ac:dyDescent="0.25">
      <c r="B49" s="1221"/>
      <c r="C49" s="1222"/>
      <c r="D49" s="104"/>
      <c r="E49" s="1225" t="s">
        <v>39</v>
      </c>
      <c r="F49" s="1225"/>
      <c r="G49" s="1225"/>
      <c r="H49" s="1226"/>
      <c r="I49" s="333" t="s">
        <v>487</v>
      </c>
      <c r="J49" s="334" t="s">
        <v>487</v>
      </c>
      <c r="K49" s="334" t="s">
        <v>487</v>
      </c>
      <c r="L49" s="334" t="s">
        <v>487</v>
      </c>
      <c r="M49" s="335" t="s">
        <v>487</v>
      </c>
    </row>
    <row r="50" spans="2:13" ht="27.75" customHeight="1" x14ac:dyDescent="0.25">
      <c r="B50" s="1230" t="s">
        <v>40</v>
      </c>
      <c r="C50" s="1231"/>
      <c r="D50" s="107"/>
      <c r="E50" s="1225" t="s">
        <v>41</v>
      </c>
      <c r="F50" s="1225"/>
      <c r="G50" s="1225"/>
      <c r="H50" s="1226"/>
      <c r="I50" s="333">
        <v>7708</v>
      </c>
      <c r="J50" s="334">
        <v>8626</v>
      </c>
      <c r="K50" s="334">
        <v>9055</v>
      </c>
      <c r="L50" s="334">
        <v>9443</v>
      </c>
      <c r="M50" s="335">
        <v>9054</v>
      </c>
    </row>
    <row r="51" spans="2:13" ht="27.75" customHeight="1" x14ac:dyDescent="0.25">
      <c r="B51" s="1219"/>
      <c r="C51" s="1220"/>
      <c r="D51" s="104"/>
      <c r="E51" s="1225" t="s">
        <v>42</v>
      </c>
      <c r="F51" s="1225"/>
      <c r="G51" s="1225"/>
      <c r="H51" s="1226"/>
      <c r="I51" s="333">
        <v>88</v>
      </c>
      <c r="J51" s="334">
        <v>64</v>
      </c>
      <c r="K51" s="334">
        <v>50</v>
      </c>
      <c r="L51" s="334">
        <v>36</v>
      </c>
      <c r="M51" s="335">
        <v>24</v>
      </c>
    </row>
    <row r="52" spans="2:13" ht="27.75" customHeight="1" x14ac:dyDescent="0.25">
      <c r="B52" s="1221"/>
      <c r="C52" s="1222"/>
      <c r="D52" s="104"/>
      <c r="E52" s="1225" t="s">
        <v>43</v>
      </c>
      <c r="F52" s="1225"/>
      <c r="G52" s="1225"/>
      <c r="H52" s="1226"/>
      <c r="I52" s="333">
        <v>11859</v>
      </c>
      <c r="J52" s="334">
        <v>11263</v>
      </c>
      <c r="K52" s="334">
        <v>10589</v>
      </c>
      <c r="L52" s="334">
        <v>9868</v>
      </c>
      <c r="M52" s="335">
        <v>9970</v>
      </c>
    </row>
    <row r="53" spans="2:13" ht="27.75" customHeight="1" thickBot="1" x14ac:dyDescent="0.3">
      <c r="B53" s="1232" t="s">
        <v>19</v>
      </c>
      <c r="C53" s="1233"/>
      <c r="D53" s="108"/>
      <c r="E53" s="1234" t="s">
        <v>44</v>
      </c>
      <c r="F53" s="1234"/>
      <c r="G53" s="1234"/>
      <c r="H53" s="1235"/>
      <c r="I53" s="336">
        <v>1781</v>
      </c>
      <c r="J53" s="337">
        <v>607</v>
      </c>
      <c r="K53" s="337">
        <v>-883</v>
      </c>
      <c r="L53" s="337">
        <v>-1539</v>
      </c>
      <c r="M53" s="338">
        <v>-861</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i7iufbquvehS7wg//gCW4CXUjmRkkeMrjUu+Y/oXH4fnQjrGGnb+AnTp/c6hi6Bu5MD5j2XH3+ynKMIAjuNu6w==" saltValue="VZ6Ahfk3hBeospANv0U6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1" zoomScale="50" zoomScaleNormal="50" zoomScaleSheetLayoutView="100" workbookViewId="0"/>
  </sheetViews>
  <sheetFormatPr defaultColWidth="0" defaultRowHeight="13.5" customHeight="1" zeroHeight="1" x14ac:dyDescent="0.25"/>
  <cols>
    <col min="1" max="1" width="8.19921875" style="1" customWidth="1"/>
    <col min="2" max="2" width="16.33203125" style="1" customWidth="1"/>
    <col min="3" max="5" width="26.19921875" style="1" customWidth="1"/>
    <col min="6" max="8" width="24.1992187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528</v>
      </c>
      <c r="G54" s="117" t="s">
        <v>529</v>
      </c>
      <c r="H54" s="118" t="s">
        <v>530</v>
      </c>
    </row>
    <row r="55" spans="2:8" ht="52.5" customHeight="1" x14ac:dyDescent="0.25">
      <c r="B55" s="119"/>
      <c r="C55" s="1244" t="s">
        <v>46</v>
      </c>
      <c r="D55" s="1244"/>
      <c r="E55" s="1245"/>
      <c r="F55" s="339">
        <v>3988</v>
      </c>
      <c r="G55" s="339">
        <v>4175</v>
      </c>
      <c r="H55" s="340">
        <v>3977</v>
      </c>
    </row>
    <row r="56" spans="2:8" ht="52.5" customHeight="1" x14ac:dyDescent="0.25">
      <c r="B56" s="120"/>
      <c r="C56" s="1246" t="s">
        <v>47</v>
      </c>
      <c r="D56" s="1246"/>
      <c r="E56" s="1247"/>
      <c r="F56" s="341">
        <v>1168</v>
      </c>
      <c r="G56" s="341">
        <v>1097</v>
      </c>
      <c r="H56" s="342">
        <v>1051</v>
      </c>
    </row>
    <row r="57" spans="2:8" ht="53.25" customHeight="1" x14ac:dyDescent="0.25">
      <c r="B57" s="120"/>
      <c r="C57" s="1248" t="s">
        <v>48</v>
      </c>
      <c r="D57" s="1248"/>
      <c r="E57" s="1249"/>
      <c r="F57" s="343">
        <v>5109</v>
      </c>
      <c r="G57" s="343">
        <v>5255</v>
      </c>
      <c r="H57" s="344">
        <v>4906</v>
      </c>
    </row>
    <row r="58" spans="2:8" ht="45.75" customHeight="1" x14ac:dyDescent="0.25">
      <c r="B58" s="121"/>
      <c r="C58" s="1236" t="s">
        <v>561</v>
      </c>
      <c r="D58" s="1237"/>
      <c r="E58" s="1238"/>
      <c r="F58" s="345">
        <v>1493</v>
      </c>
      <c r="G58" s="345">
        <v>1894</v>
      </c>
      <c r="H58" s="346">
        <v>1737</v>
      </c>
    </row>
    <row r="59" spans="2:8" ht="45.75" customHeight="1" x14ac:dyDescent="0.25">
      <c r="B59" s="121"/>
      <c r="C59" s="1236" t="s">
        <v>562</v>
      </c>
      <c r="D59" s="1237"/>
      <c r="E59" s="1238"/>
      <c r="F59" s="345">
        <v>1089</v>
      </c>
      <c r="G59" s="345">
        <v>1030</v>
      </c>
      <c r="H59" s="346">
        <v>1076</v>
      </c>
    </row>
    <row r="60" spans="2:8" ht="45.75" customHeight="1" x14ac:dyDescent="0.25">
      <c r="B60" s="121"/>
      <c r="C60" s="1236" t="s">
        <v>563</v>
      </c>
      <c r="D60" s="1237"/>
      <c r="E60" s="1238"/>
      <c r="F60" s="345">
        <v>1344</v>
      </c>
      <c r="G60" s="345">
        <v>1219</v>
      </c>
      <c r="H60" s="346">
        <v>1008</v>
      </c>
    </row>
    <row r="61" spans="2:8" ht="45.75" customHeight="1" x14ac:dyDescent="0.25">
      <c r="B61" s="121"/>
      <c r="C61" s="1236" t="s">
        <v>564</v>
      </c>
      <c r="D61" s="1237"/>
      <c r="E61" s="1238"/>
      <c r="F61" s="345">
        <v>388</v>
      </c>
      <c r="G61" s="345">
        <v>359</v>
      </c>
      <c r="H61" s="346">
        <v>329</v>
      </c>
    </row>
    <row r="62" spans="2:8" ht="45.75" customHeight="1" thickBot="1" x14ac:dyDescent="0.3">
      <c r="B62" s="122"/>
      <c r="C62" s="1239" t="s">
        <v>565</v>
      </c>
      <c r="D62" s="1240"/>
      <c r="E62" s="1241"/>
      <c r="F62" s="347">
        <v>214</v>
      </c>
      <c r="G62" s="347">
        <v>214</v>
      </c>
      <c r="H62" s="348">
        <v>214</v>
      </c>
    </row>
    <row r="63" spans="2:8" ht="52.5" customHeight="1" thickBot="1" x14ac:dyDescent="0.3">
      <c r="B63" s="123"/>
      <c r="C63" s="1242" t="s">
        <v>49</v>
      </c>
      <c r="D63" s="1242"/>
      <c r="E63" s="1243"/>
      <c r="F63" s="349">
        <v>10265</v>
      </c>
      <c r="G63" s="349">
        <v>10527</v>
      </c>
      <c r="H63" s="350">
        <v>9933</v>
      </c>
    </row>
    <row r="64" spans="2:8" ht="12.75" x14ac:dyDescent="0.25"/>
  </sheetData>
  <sheetProtection algorithmName="SHA-512" hashValue="XmrSQ/fd/cibCTXRLIWTMFVWn1OHAtgaPaNFiANpk5OKTK8FIluRfsqg/qvoVog/K9xCeGIwXs53OB+ZXqmCXQ==" saltValue="TMmJ/R1A5UqOx3gMF+N+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D3EB1-E52A-4634-BAC7-10A11E3F940F}">
  <sheetPr>
    <pageSetUpPr fitToPage="1"/>
  </sheetPr>
  <dimension ref="A1:DE85"/>
  <sheetViews>
    <sheetView showGridLines="0" zoomScaleNormal="100" zoomScaleSheetLayoutView="55" workbookViewId="0">
      <selection activeCell="CP19" sqref="CP19"/>
    </sheetView>
  </sheetViews>
  <sheetFormatPr defaultColWidth="0" defaultRowHeight="13.5" customHeight="1" zeroHeight="1" x14ac:dyDescent="0.25"/>
  <cols>
    <col min="1" max="1" width="6.33203125" style="243" customWidth="1"/>
    <col min="2" max="107" width="2.46484375" style="243" customWidth="1"/>
    <col min="108" max="108" width="6.1328125" style="249" customWidth="1"/>
    <col min="109" max="109" width="5.86328125" style="247" customWidth="1"/>
    <col min="110" max="16384" width="8.6640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89" t="s">
        <v>568</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2.75" x14ac:dyDescent="0.2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2.75" x14ac:dyDescent="0.2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2.75" x14ac:dyDescent="0.2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2.75" x14ac:dyDescent="0.2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569</v>
      </c>
    </row>
    <row r="50" spans="1:109" ht="12.75" x14ac:dyDescent="0.2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5">
      <c r="B51" s="247"/>
      <c r="G51" s="385"/>
      <c r="H51" s="385"/>
      <c r="I51" s="398"/>
      <c r="J51" s="398"/>
      <c r="K51" s="384"/>
      <c r="L51" s="384"/>
      <c r="M51" s="384"/>
      <c r="N51" s="384"/>
      <c r="AM51" s="359"/>
      <c r="AN51" s="380" t="s">
        <v>570</v>
      </c>
      <c r="AO51" s="380"/>
      <c r="AP51" s="380"/>
      <c r="AQ51" s="380"/>
      <c r="AR51" s="380"/>
      <c r="AS51" s="380"/>
      <c r="AT51" s="380"/>
      <c r="AU51" s="380"/>
      <c r="AV51" s="380"/>
      <c r="AW51" s="380"/>
      <c r="AX51" s="380"/>
      <c r="AY51" s="380"/>
      <c r="AZ51" s="380"/>
      <c r="BA51" s="380"/>
      <c r="BB51" s="380" t="s">
        <v>571</v>
      </c>
      <c r="BC51" s="380"/>
      <c r="BD51" s="380"/>
      <c r="BE51" s="380"/>
      <c r="BF51" s="380"/>
      <c r="BG51" s="380"/>
      <c r="BH51" s="380"/>
      <c r="BI51" s="380"/>
      <c r="BJ51" s="380"/>
      <c r="BK51" s="380"/>
      <c r="BL51" s="380"/>
      <c r="BM51" s="380"/>
      <c r="BN51" s="380"/>
      <c r="BO51" s="380"/>
      <c r="BP51" s="377">
        <v>26.8</v>
      </c>
      <c r="BQ51" s="377"/>
      <c r="BR51" s="377"/>
      <c r="BS51" s="377"/>
      <c r="BT51" s="377"/>
      <c r="BU51" s="377"/>
      <c r="BV51" s="377"/>
      <c r="BW51" s="377"/>
      <c r="BX51" s="377">
        <v>8.6999999999999993</v>
      </c>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2.75" x14ac:dyDescent="0.2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2.75" x14ac:dyDescent="0.2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572</v>
      </c>
      <c r="BC53" s="380"/>
      <c r="BD53" s="380"/>
      <c r="BE53" s="380"/>
      <c r="BF53" s="380"/>
      <c r="BG53" s="380"/>
      <c r="BH53" s="380"/>
      <c r="BI53" s="380"/>
      <c r="BJ53" s="380"/>
      <c r="BK53" s="380"/>
      <c r="BL53" s="380"/>
      <c r="BM53" s="380"/>
      <c r="BN53" s="380"/>
      <c r="BO53" s="380"/>
      <c r="BP53" s="377">
        <v>58.8</v>
      </c>
      <c r="BQ53" s="377"/>
      <c r="BR53" s="377"/>
      <c r="BS53" s="377"/>
      <c r="BT53" s="377"/>
      <c r="BU53" s="377"/>
      <c r="BV53" s="377"/>
      <c r="BW53" s="377"/>
      <c r="BX53" s="377">
        <v>60.2</v>
      </c>
      <c r="BY53" s="377"/>
      <c r="BZ53" s="377"/>
      <c r="CA53" s="377"/>
      <c r="CB53" s="377"/>
      <c r="CC53" s="377"/>
      <c r="CD53" s="377"/>
      <c r="CE53" s="377"/>
      <c r="CF53" s="377">
        <v>60.3</v>
      </c>
      <c r="CG53" s="377"/>
      <c r="CH53" s="377"/>
      <c r="CI53" s="377"/>
      <c r="CJ53" s="377"/>
      <c r="CK53" s="377"/>
      <c r="CL53" s="377"/>
      <c r="CM53" s="377"/>
      <c r="CN53" s="377">
        <v>61.2</v>
      </c>
      <c r="CO53" s="377"/>
      <c r="CP53" s="377"/>
      <c r="CQ53" s="377"/>
      <c r="CR53" s="377"/>
      <c r="CS53" s="377"/>
      <c r="CT53" s="377"/>
      <c r="CU53" s="377"/>
      <c r="CV53" s="377">
        <v>63.2</v>
      </c>
      <c r="CW53" s="377"/>
      <c r="CX53" s="377"/>
      <c r="CY53" s="377"/>
      <c r="CZ53" s="377"/>
      <c r="DA53" s="377"/>
      <c r="DB53" s="377"/>
      <c r="DC53" s="377"/>
    </row>
    <row r="54" spans="1:109" ht="12.75" x14ac:dyDescent="0.2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2.75" x14ac:dyDescent="0.25">
      <c r="A55" s="358"/>
      <c r="B55" s="247"/>
      <c r="G55" s="383"/>
      <c r="H55" s="383"/>
      <c r="I55" s="383"/>
      <c r="J55" s="383"/>
      <c r="K55" s="384"/>
      <c r="L55" s="384"/>
      <c r="M55" s="384"/>
      <c r="N55" s="384"/>
      <c r="AN55" s="382" t="s">
        <v>573</v>
      </c>
      <c r="AO55" s="382"/>
      <c r="AP55" s="382"/>
      <c r="AQ55" s="382"/>
      <c r="AR55" s="382"/>
      <c r="AS55" s="382"/>
      <c r="AT55" s="382"/>
      <c r="AU55" s="382"/>
      <c r="AV55" s="382"/>
      <c r="AW55" s="382"/>
      <c r="AX55" s="382"/>
      <c r="AY55" s="382"/>
      <c r="AZ55" s="382"/>
      <c r="BA55" s="382"/>
      <c r="BB55" s="380" t="s">
        <v>571</v>
      </c>
      <c r="BC55" s="380"/>
      <c r="BD55" s="380"/>
      <c r="BE55" s="380"/>
      <c r="BF55" s="380"/>
      <c r="BG55" s="380"/>
      <c r="BH55" s="380"/>
      <c r="BI55" s="380"/>
      <c r="BJ55" s="380"/>
      <c r="BK55" s="380"/>
      <c r="BL55" s="380"/>
      <c r="BM55" s="380"/>
      <c r="BN55" s="380"/>
      <c r="BO55" s="380"/>
      <c r="BP55" s="377">
        <v>41.5</v>
      </c>
      <c r="BQ55" s="377"/>
      <c r="BR55" s="377"/>
      <c r="BS55" s="377"/>
      <c r="BT55" s="377"/>
      <c r="BU55" s="377"/>
      <c r="BV55" s="377"/>
      <c r="BW55" s="377"/>
      <c r="BX55" s="377">
        <v>23</v>
      </c>
      <c r="BY55" s="377"/>
      <c r="BZ55" s="377"/>
      <c r="CA55" s="377"/>
      <c r="CB55" s="377"/>
      <c r="CC55" s="377"/>
      <c r="CD55" s="377"/>
      <c r="CE55" s="377"/>
      <c r="CF55" s="377">
        <v>15.9</v>
      </c>
      <c r="CG55" s="377"/>
      <c r="CH55" s="377"/>
      <c r="CI55" s="377"/>
      <c r="CJ55" s="377"/>
      <c r="CK55" s="377"/>
      <c r="CL55" s="377"/>
      <c r="CM55" s="377"/>
      <c r="CN55" s="377">
        <v>13</v>
      </c>
      <c r="CO55" s="377"/>
      <c r="CP55" s="377"/>
      <c r="CQ55" s="377"/>
      <c r="CR55" s="377"/>
      <c r="CS55" s="377"/>
      <c r="CT55" s="377"/>
      <c r="CU55" s="377"/>
      <c r="CV55" s="377">
        <v>12.6</v>
      </c>
      <c r="CW55" s="377"/>
      <c r="CX55" s="377"/>
      <c r="CY55" s="377"/>
      <c r="CZ55" s="377"/>
      <c r="DA55" s="377"/>
      <c r="DB55" s="377"/>
      <c r="DC55" s="377"/>
    </row>
    <row r="56" spans="1:109" ht="12.75" x14ac:dyDescent="0.2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2.75" x14ac:dyDescent="0.2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572</v>
      </c>
      <c r="BC57" s="380"/>
      <c r="BD57" s="380"/>
      <c r="BE57" s="380"/>
      <c r="BF57" s="380"/>
      <c r="BG57" s="380"/>
      <c r="BH57" s="380"/>
      <c r="BI57" s="380"/>
      <c r="BJ57" s="380"/>
      <c r="BK57" s="380"/>
      <c r="BL57" s="380"/>
      <c r="BM57" s="380"/>
      <c r="BN57" s="380"/>
      <c r="BO57" s="380"/>
      <c r="BP57" s="377">
        <v>61.7</v>
      </c>
      <c r="BQ57" s="377"/>
      <c r="BR57" s="377"/>
      <c r="BS57" s="377"/>
      <c r="BT57" s="377"/>
      <c r="BU57" s="377"/>
      <c r="BV57" s="377"/>
      <c r="BW57" s="377"/>
      <c r="BX57" s="377">
        <v>62.8</v>
      </c>
      <c r="BY57" s="377"/>
      <c r="BZ57" s="377"/>
      <c r="CA57" s="377"/>
      <c r="CB57" s="377"/>
      <c r="CC57" s="377"/>
      <c r="CD57" s="377"/>
      <c r="CE57" s="377"/>
      <c r="CF57" s="377">
        <v>64</v>
      </c>
      <c r="CG57" s="377"/>
      <c r="CH57" s="377"/>
      <c r="CI57" s="377"/>
      <c r="CJ57" s="377"/>
      <c r="CK57" s="377"/>
      <c r="CL57" s="377"/>
      <c r="CM57" s="377"/>
      <c r="CN57" s="377">
        <v>64.7</v>
      </c>
      <c r="CO57" s="377"/>
      <c r="CP57" s="377"/>
      <c r="CQ57" s="377"/>
      <c r="CR57" s="377"/>
      <c r="CS57" s="377"/>
      <c r="CT57" s="377"/>
      <c r="CU57" s="377"/>
      <c r="CV57" s="377">
        <v>65.8</v>
      </c>
      <c r="CW57" s="377"/>
      <c r="CX57" s="377"/>
      <c r="CY57" s="377"/>
      <c r="CZ57" s="377"/>
      <c r="DA57" s="377"/>
      <c r="DB57" s="377"/>
      <c r="DC57" s="377"/>
      <c r="DD57" s="363"/>
      <c r="DE57" s="362"/>
    </row>
    <row r="58" spans="1:109" s="358" customFormat="1" ht="12.75" x14ac:dyDescent="0.2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574</v>
      </c>
    </row>
    <row r="64" spans="1:109" ht="12.75" x14ac:dyDescent="0.2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389" t="s">
        <v>575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2.75" x14ac:dyDescent="0.2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2.75" x14ac:dyDescent="0.2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2.75" x14ac:dyDescent="0.2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2.75" x14ac:dyDescent="0.2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569</v>
      </c>
    </row>
    <row r="72" spans="2:107" ht="12.75" x14ac:dyDescent="0.2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2.75" x14ac:dyDescent="0.25">
      <c r="B73" s="247"/>
      <c r="G73" s="385"/>
      <c r="H73" s="385"/>
      <c r="I73" s="385"/>
      <c r="J73" s="385"/>
      <c r="K73" s="381"/>
      <c r="L73" s="381"/>
      <c r="M73" s="381"/>
      <c r="N73" s="381"/>
      <c r="AM73" s="359"/>
      <c r="AN73" s="380" t="s">
        <v>570</v>
      </c>
      <c r="AO73" s="380"/>
      <c r="AP73" s="380"/>
      <c r="AQ73" s="380"/>
      <c r="AR73" s="380"/>
      <c r="AS73" s="380"/>
      <c r="AT73" s="380"/>
      <c r="AU73" s="380"/>
      <c r="AV73" s="380"/>
      <c r="AW73" s="380"/>
      <c r="AX73" s="380"/>
      <c r="AY73" s="380"/>
      <c r="AZ73" s="380"/>
      <c r="BA73" s="380"/>
      <c r="BB73" s="380" t="s">
        <v>571</v>
      </c>
      <c r="BC73" s="380"/>
      <c r="BD73" s="380"/>
      <c r="BE73" s="380"/>
      <c r="BF73" s="380"/>
      <c r="BG73" s="380"/>
      <c r="BH73" s="380"/>
      <c r="BI73" s="380"/>
      <c r="BJ73" s="380"/>
      <c r="BK73" s="380"/>
      <c r="BL73" s="380"/>
      <c r="BM73" s="380"/>
      <c r="BN73" s="380"/>
      <c r="BO73" s="380"/>
      <c r="BP73" s="377">
        <v>26.8</v>
      </c>
      <c r="BQ73" s="377"/>
      <c r="BR73" s="377"/>
      <c r="BS73" s="377"/>
      <c r="BT73" s="377"/>
      <c r="BU73" s="377"/>
      <c r="BV73" s="377"/>
      <c r="BW73" s="377"/>
      <c r="BX73" s="377">
        <v>8.6999999999999993</v>
      </c>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2.75" x14ac:dyDescent="0.2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2.75" x14ac:dyDescent="0.2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576</v>
      </c>
      <c r="BC75" s="380"/>
      <c r="BD75" s="380"/>
      <c r="BE75" s="380"/>
      <c r="BF75" s="380"/>
      <c r="BG75" s="380"/>
      <c r="BH75" s="380"/>
      <c r="BI75" s="380"/>
      <c r="BJ75" s="380"/>
      <c r="BK75" s="380"/>
      <c r="BL75" s="380"/>
      <c r="BM75" s="380"/>
      <c r="BN75" s="380"/>
      <c r="BO75" s="380"/>
      <c r="BP75" s="377">
        <v>9.8000000000000007</v>
      </c>
      <c r="BQ75" s="377"/>
      <c r="BR75" s="377"/>
      <c r="BS75" s="377"/>
      <c r="BT75" s="377"/>
      <c r="BU75" s="377"/>
      <c r="BV75" s="377"/>
      <c r="BW75" s="377"/>
      <c r="BX75" s="377">
        <v>9.8000000000000007</v>
      </c>
      <c r="BY75" s="377"/>
      <c r="BZ75" s="377"/>
      <c r="CA75" s="377"/>
      <c r="CB75" s="377"/>
      <c r="CC75" s="377"/>
      <c r="CD75" s="377"/>
      <c r="CE75" s="377"/>
      <c r="CF75" s="377">
        <v>9.1</v>
      </c>
      <c r="CG75" s="377"/>
      <c r="CH75" s="377"/>
      <c r="CI75" s="377"/>
      <c r="CJ75" s="377"/>
      <c r="CK75" s="377"/>
      <c r="CL75" s="377"/>
      <c r="CM75" s="377"/>
      <c r="CN75" s="377">
        <v>8.6999999999999993</v>
      </c>
      <c r="CO75" s="377"/>
      <c r="CP75" s="377"/>
      <c r="CQ75" s="377"/>
      <c r="CR75" s="377"/>
      <c r="CS75" s="377"/>
      <c r="CT75" s="377"/>
      <c r="CU75" s="377"/>
      <c r="CV75" s="377">
        <v>8.1999999999999993</v>
      </c>
      <c r="CW75" s="377"/>
      <c r="CX75" s="377"/>
      <c r="CY75" s="377"/>
      <c r="CZ75" s="377"/>
      <c r="DA75" s="377"/>
      <c r="DB75" s="377"/>
      <c r="DC75" s="377"/>
    </row>
    <row r="76" spans="2:107" ht="12.75" x14ac:dyDescent="0.2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2.75" x14ac:dyDescent="0.25">
      <c r="B77" s="247"/>
      <c r="G77" s="383"/>
      <c r="H77" s="383"/>
      <c r="I77" s="383"/>
      <c r="J77" s="383"/>
      <c r="K77" s="381"/>
      <c r="L77" s="381"/>
      <c r="M77" s="381"/>
      <c r="N77" s="381"/>
      <c r="AN77" s="382" t="s">
        <v>573</v>
      </c>
      <c r="AO77" s="382"/>
      <c r="AP77" s="382"/>
      <c r="AQ77" s="382"/>
      <c r="AR77" s="382"/>
      <c r="AS77" s="382"/>
      <c r="AT77" s="382"/>
      <c r="AU77" s="382"/>
      <c r="AV77" s="382"/>
      <c r="AW77" s="382"/>
      <c r="AX77" s="382"/>
      <c r="AY77" s="382"/>
      <c r="AZ77" s="382"/>
      <c r="BA77" s="382"/>
      <c r="BB77" s="380" t="s">
        <v>571</v>
      </c>
      <c r="BC77" s="380"/>
      <c r="BD77" s="380"/>
      <c r="BE77" s="380"/>
      <c r="BF77" s="380"/>
      <c r="BG77" s="380"/>
      <c r="BH77" s="380"/>
      <c r="BI77" s="380"/>
      <c r="BJ77" s="380"/>
      <c r="BK77" s="380"/>
      <c r="BL77" s="380"/>
      <c r="BM77" s="380"/>
      <c r="BN77" s="380"/>
      <c r="BO77" s="380"/>
      <c r="BP77" s="377">
        <v>41.5</v>
      </c>
      <c r="BQ77" s="377"/>
      <c r="BR77" s="377"/>
      <c r="BS77" s="377"/>
      <c r="BT77" s="377"/>
      <c r="BU77" s="377"/>
      <c r="BV77" s="377"/>
      <c r="BW77" s="377"/>
      <c r="BX77" s="377">
        <v>23</v>
      </c>
      <c r="BY77" s="377"/>
      <c r="BZ77" s="377"/>
      <c r="CA77" s="377"/>
      <c r="CB77" s="377"/>
      <c r="CC77" s="377"/>
      <c r="CD77" s="377"/>
      <c r="CE77" s="377"/>
      <c r="CF77" s="377">
        <v>15.9</v>
      </c>
      <c r="CG77" s="377"/>
      <c r="CH77" s="377"/>
      <c r="CI77" s="377"/>
      <c r="CJ77" s="377"/>
      <c r="CK77" s="377"/>
      <c r="CL77" s="377"/>
      <c r="CM77" s="377"/>
      <c r="CN77" s="377">
        <v>13</v>
      </c>
      <c r="CO77" s="377"/>
      <c r="CP77" s="377"/>
      <c r="CQ77" s="377"/>
      <c r="CR77" s="377"/>
      <c r="CS77" s="377"/>
      <c r="CT77" s="377"/>
      <c r="CU77" s="377"/>
      <c r="CV77" s="377">
        <v>12.6</v>
      </c>
      <c r="CW77" s="377"/>
      <c r="CX77" s="377"/>
      <c r="CY77" s="377"/>
      <c r="CZ77" s="377"/>
      <c r="DA77" s="377"/>
      <c r="DB77" s="377"/>
      <c r="DC77" s="377"/>
    </row>
    <row r="78" spans="2:107" ht="12.75" x14ac:dyDescent="0.2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2.75" x14ac:dyDescent="0.2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576</v>
      </c>
      <c r="BC79" s="380"/>
      <c r="BD79" s="380"/>
      <c r="BE79" s="380"/>
      <c r="BF79" s="380"/>
      <c r="BG79" s="380"/>
      <c r="BH79" s="380"/>
      <c r="BI79" s="380"/>
      <c r="BJ79" s="380"/>
      <c r="BK79" s="380"/>
      <c r="BL79" s="380"/>
      <c r="BM79" s="380"/>
      <c r="BN79" s="380"/>
      <c r="BO79" s="380"/>
      <c r="BP79" s="377">
        <v>9.1999999999999993</v>
      </c>
      <c r="BQ79" s="377"/>
      <c r="BR79" s="377"/>
      <c r="BS79" s="377"/>
      <c r="BT79" s="377"/>
      <c r="BU79" s="377"/>
      <c r="BV79" s="377"/>
      <c r="BW79" s="377"/>
      <c r="BX79" s="377">
        <v>8.1999999999999993</v>
      </c>
      <c r="BY79" s="377"/>
      <c r="BZ79" s="377"/>
      <c r="CA79" s="377"/>
      <c r="CB79" s="377"/>
      <c r="CC79" s="377"/>
      <c r="CD79" s="377"/>
      <c r="CE79" s="377"/>
      <c r="CF79" s="377">
        <v>8</v>
      </c>
      <c r="CG79" s="377"/>
      <c r="CH79" s="377"/>
      <c r="CI79" s="377"/>
      <c r="CJ79" s="377"/>
      <c r="CK79" s="377"/>
      <c r="CL79" s="377"/>
      <c r="CM79" s="377"/>
      <c r="CN79" s="377">
        <v>8.1999999999999993</v>
      </c>
      <c r="CO79" s="377"/>
      <c r="CP79" s="377"/>
      <c r="CQ79" s="377"/>
      <c r="CR79" s="377"/>
      <c r="CS79" s="377"/>
      <c r="CT79" s="377"/>
      <c r="CU79" s="377"/>
      <c r="CV79" s="377">
        <v>8.1999999999999993</v>
      </c>
      <c r="CW79" s="377"/>
      <c r="CX79" s="377"/>
      <c r="CY79" s="377"/>
      <c r="CZ79" s="377"/>
      <c r="DA79" s="377"/>
      <c r="DB79" s="377"/>
      <c r="DC79" s="377"/>
    </row>
    <row r="80" spans="2:107" ht="12.75" x14ac:dyDescent="0.2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RAUcuQh+ilZhr1o2ojr7D/NXMMuIjmASmFs3mJ9He4uGh5OJ+GkiAb8QbxiyeOVhhqjd9iLuP0gg6fcHY591Qw==" saltValue="wJXKHmudSomNZj0nDoaQc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7C487-FA1A-438B-A6E4-A97D965BA758}">
  <sheetPr>
    <pageSetUpPr fitToPage="1"/>
  </sheetPr>
  <dimension ref="A1:DR125"/>
  <sheetViews>
    <sheetView showGridLines="0" zoomScaleNormal="100" zoomScaleSheetLayoutView="70" workbookViewId="0">
      <selection activeCell="CP19" sqref="CP19"/>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476</v>
      </c>
    </row>
  </sheetData>
  <sheetProtection algorithmName="SHA-512" hashValue="8ONUtXo1SLlPM4QFcc0HPxhkYZKJFcHEhDdGsPsBNR0gNNqkorYEHM3jRw+gsg9LXXoDjqyVl1roIf6L2uo0TQ==" saltValue="JL1A+nRL0qB9d5XuzM+13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91045-4275-4A2F-84DF-84B09D860C72}">
  <sheetPr>
    <pageSetUpPr fitToPage="1"/>
  </sheetPr>
  <dimension ref="A1:DR125"/>
  <sheetViews>
    <sheetView showGridLines="0" zoomScaleNormal="100" zoomScaleSheetLayoutView="55" workbookViewId="0">
      <selection activeCell="CP19" sqref="CP19"/>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476</v>
      </c>
    </row>
  </sheetData>
  <sheetProtection algorithmName="SHA-512" hashValue="ZkUz80dMQVeM0nXHqMV0m5xQl7GUBeXf93pooOm8zoQwQE1kS7IC9DoptOj9nnnoGRvBMAmJ6Pa0vsHGk7ouqQ==" saltValue="73Zz0UbNQ96uxYBD4h16j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320312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525</v>
      </c>
      <c r="G2" s="137"/>
      <c r="H2" s="138"/>
    </row>
    <row r="3" spans="1:8" x14ac:dyDescent="0.25">
      <c r="A3" s="134" t="s">
        <v>518</v>
      </c>
      <c r="B3" s="139"/>
      <c r="C3" s="140"/>
      <c r="D3" s="141">
        <v>84998</v>
      </c>
      <c r="E3" s="142"/>
      <c r="F3" s="143">
        <v>92632</v>
      </c>
      <c r="G3" s="144"/>
      <c r="H3" s="145"/>
    </row>
    <row r="4" spans="1:8" x14ac:dyDescent="0.25">
      <c r="A4" s="146"/>
      <c r="B4" s="147"/>
      <c r="C4" s="148"/>
      <c r="D4" s="149">
        <v>41607</v>
      </c>
      <c r="E4" s="150"/>
      <c r="F4" s="151">
        <v>47978</v>
      </c>
      <c r="G4" s="152"/>
      <c r="H4" s="153"/>
    </row>
    <row r="5" spans="1:8" x14ac:dyDescent="0.25">
      <c r="A5" s="134" t="s">
        <v>520</v>
      </c>
      <c r="B5" s="139"/>
      <c r="C5" s="140"/>
      <c r="D5" s="141">
        <v>64104</v>
      </c>
      <c r="E5" s="142"/>
      <c r="F5" s="143">
        <v>71279</v>
      </c>
      <c r="G5" s="144"/>
      <c r="H5" s="145"/>
    </row>
    <row r="6" spans="1:8" x14ac:dyDescent="0.25">
      <c r="A6" s="146"/>
      <c r="B6" s="147"/>
      <c r="C6" s="148"/>
      <c r="D6" s="149">
        <v>21769</v>
      </c>
      <c r="E6" s="150"/>
      <c r="F6" s="151">
        <v>36731</v>
      </c>
      <c r="G6" s="152"/>
      <c r="H6" s="153"/>
    </row>
    <row r="7" spans="1:8" x14ac:dyDescent="0.25">
      <c r="A7" s="134" t="s">
        <v>521</v>
      </c>
      <c r="B7" s="139"/>
      <c r="C7" s="140"/>
      <c r="D7" s="141">
        <v>109361</v>
      </c>
      <c r="E7" s="142"/>
      <c r="F7" s="143">
        <v>74994</v>
      </c>
      <c r="G7" s="144"/>
      <c r="H7" s="145"/>
    </row>
    <row r="8" spans="1:8" x14ac:dyDescent="0.25">
      <c r="A8" s="146"/>
      <c r="B8" s="147"/>
      <c r="C8" s="148"/>
      <c r="D8" s="149">
        <v>36102</v>
      </c>
      <c r="E8" s="150"/>
      <c r="F8" s="151">
        <v>36188</v>
      </c>
      <c r="G8" s="152"/>
      <c r="H8" s="153"/>
    </row>
    <row r="9" spans="1:8" x14ac:dyDescent="0.25">
      <c r="A9" s="134" t="s">
        <v>522</v>
      </c>
      <c r="B9" s="139"/>
      <c r="C9" s="140"/>
      <c r="D9" s="141">
        <v>81334</v>
      </c>
      <c r="E9" s="142"/>
      <c r="F9" s="143">
        <v>71849</v>
      </c>
      <c r="G9" s="144"/>
      <c r="H9" s="145"/>
    </row>
    <row r="10" spans="1:8" x14ac:dyDescent="0.25">
      <c r="A10" s="146"/>
      <c r="B10" s="147"/>
      <c r="C10" s="148"/>
      <c r="D10" s="149">
        <v>31041</v>
      </c>
      <c r="E10" s="150"/>
      <c r="F10" s="151">
        <v>36144</v>
      </c>
      <c r="G10" s="152"/>
      <c r="H10" s="153"/>
    </row>
    <row r="11" spans="1:8" x14ac:dyDescent="0.25">
      <c r="A11" s="134" t="s">
        <v>523</v>
      </c>
      <c r="B11" s="139"/>
      <c r="C11" s="140"/>
      <c r="D11" s="141">
        <v>122067</v>
      </c>
      <c r="E11" s="142"/>
      <c r="F11" s="143">
        <v>82962</v>
      </c>
      <c r="G11" s="144"/>
      <c r="H11" s="145"/>
    </row>
    <row r="12" spans="1:8" x14ac:dyDescent="0.25">
      <c r="A12" s="146"/>
      <c r="B12" s="147"/>
      <c r="C12" s="154"/>
      <c r="D12" s="149">
        <v>93094</v>
      </c>
      <c r="E12" s="150"/>
      <c r="F12" s="151">
        <v>42835</v>
      </c>
      <c r="G12" s="152"/>
      <c r="H12" s="153"/>
    </row>
    <row r="13" spans="1:8" x14ac:dyDescent="0.25">
      <c r="A13" s="134"/>
      <c r="B13" s="139"/>
      <c r="C13" s="140"/>
      <c r="D13" s="141">
        <v>92373</v>
      </c>
      <c r="E13" s="142"/>
      <c r="F13" s="143">
        <v>78743</v>
      </c>
      <c r="G13" s="155"/>
      <c r="H13" s="145"/>
    </row>
    <row r="14" spans="1:8" x14ac:dyDescent="0.25">
      <c r="A14" s="146"/>
      <c r="B14" s="147"/>
      <c r="C14" s="148"/>
      <c r="D14" s="149">
        <v>44723</v>
      </c>
      <c r="E14" s="150"/>
      <c r="F14" s="151">
        <v>39975</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8.1999999999999993</v>
      </c>
      <c r="C19" s="156">
        <f>ROUND(VALUE(SUBSTITUTE(実質収支比率等に係る経年分析!G$48,"▲","-")),2)</f>
        <v>10.68</v>
      </c>
      <c r="D19" s="156">
        <f>ROUND(VALUE(SUBSTITUTE(実質収支比率等に係る経年分析!H$48,"▲","-")),2)</f>
        <v>9.92</v>
      </c>
      <c r="E19" s="156">
        <f>ROUND(VALUE(SUBSTITUTE(実質収支比率等に係る経年分析!I$48,"▲","-")),2)</f>
        <v>7.48</v>
      </c>
      <c r="F19" s="156">
        <f>ROUND(VALUE(SUBSTITUTE(実質収支比率等に係る経年分析!J$48,"▲","-")),2)</f>
        <v>8.16</v>
      </c>
    </row>
    <row r="20" spans="1:11" x14ac:dyDescent="0.25">
      <c r="A20" s="156" t="s">
        <v>53</v>
      </c>
      <c r="B20" s="156">
        <f>ROUND(VALUE(SUBSTITUTE(実質収支比率等に係る経年分析!F$47,"▲","-")),2)</f>
        <v>41.06</v>
      </c>
      <c r="C20" s="156">
        <f>ROUND(VALUE(SUBSTITUTE(実質収支比率等に係る経年分析!G$47,"▲","-")),2)</f>
        <v>43.69</v>
      </c>
      <c r="D20" s="156">
        <f>ROUND(VALUE(SUBSTITUTE(実質収支比率等に係る経年分析!H$47,"▲","-")),2)</f>
        <v>49.66</v>
      </c>
      <c r="E20" s="156">
        <f>ROUND(VALUE(SUBSTITUTE(実質収支比率等に係る経年分析!I$47,"▲","-")),2)</f>
        <v>52.29</v>
      </c>
      <c r="F20" s="156">
        <f>ROUND(VALUE(SUBSTITUTE(実質収支比率等に係る経年分析!J$47,"▲","-")),2)</f>
        <v>48.64</v>
      </c>
    </row>
    <row r="21" spans="1:11" x14ac:dyDescent="0.25">
      <c r="A21" s="156" t="s">
        <v>54</v>
      </c>
      <c r="B21" s="156">
        <f>IF(ISNUMBER(VALUE(SUBSTITUTE(実質収支比率等に係る経年分析!F$49,"▲","-"))),ROUND(VALUE(SUBSTITUTE(実質収支比率等に係る経年分析!F$49,"▲","-")),2),NA())</f>
        <v>2.4900000000000002</v>
      </c>
      <c r="C21" s="156">
        <f>IF(ISNUMBER(VALUE(SUBSTITUTE(実質収支比率等に係る経年分析!G$49,"▲","-"))),ROUND(VALUE(SUBSTITUTE(実質収支比率等に係る経年分析!G$49,"▲","-")),2),NA())</f>
        <v>6.79</v>
      </c>
      <c r="D21" s="156">
        <f>IF(ISNUMBER(VALUE(SUBSTITUTE(実質収支比率等に係る経年分析!H$49,"▲","-"))),ROUND(VALUE(SUBSTITUTE(実質収支比率等に係る経年分析!H$49,"▲","-")),2),NA())</f>
        <v>3.79</v>
      </c>
      <c r="E21" s="156">
        <f>IF(ISNUMBER(VALUE(SUBSTITUTE(実質収支比率等に係る経年分析!I$49,"▲","-"))),ROUND(VALUE(SUBSTITUTE(実質収支比率等に係る経年分析!I$49,"▲","-")),2),NA())</f>
        <v>-0.15</v>
      </c>
      <c r="F21" s="156">
        <f>IF(ISNUMBER(VALUE(SUBSTITUTE(実質収支比率等に係る経年分析!J$49,"▲","-"))),ROUND(VALUE(SUBSTITUTE(実質収支比率等に係る経年分析!J$49,"▲","-")),2),NA())</f>
        <v>-1.58</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0.14000000000000001</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str">
        <f>IF(連結実質赤字比率に係る赤字・黒字の構成分析!C$40="",NA(),連結実質赤字比率に係る赤字・黒字の構成分析!C$40)</f>
        <v>嬉野市嬉野都市計画事業嬉野温泉駅周辺土地区画整理事業費特別会計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5">
      <c r="A31" s="157" t="str">
        <f>IF(連結実質赤字比率に係る赤字・黒字の構成分析!C$39="",NA(),連結実質赤字比率に係る赤字・黒字の構成分析!C$39)</f>
        <v>嬉野市後期高齢者医療特別会計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25">
      <c r="A32" s="157" t="str">
        <f>IF(連結実質赤字比率に係る赤字・黒字の構成分析!C$38="",NA(),連結実質赤字比率に係る赤字・黒字の構成分析!C$38)</f>
        <v>嬉野市下水道事業会計（特定地域生活排水処理事業）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0.14000000000000001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v>
      </c>
    </row>
    <row r="33" spans="1:16" x14ac:dyDescent="0.25">
      <c r="A33" s="157" t="str">
        <f>IF(連結実質赤字比率に係る赤字・黒字の構成分析!C$37="",NA(),連結実質赤字比率に係る赤字・黒字の構成分析!C$37)</f>
        <v>嬉野市下水道事業会計（公共下水道事業）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v>
      </c>
    </row>
    <row r="34" spans="1:16" x14ac:dyDescent="0.25">
      <c r="A34" s="157" t="str">
        <f>IF(連結実質赤字比率に係る赤字・黒字の構成分析!C$36="",NA(),連結実質赤字比率に係る赤字・黒字の構成分析!C$36)</f>
        <v>嬉野市国民健康保険特別会計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1.19</v>
      </c>
    </row>
    <row r="35" spans="1:16" x14ac:dyDescent="0.25">
      <c r="A35" s="157" t="str">
        <f>IF(連結実質赤字比率に係る赤字・黒字の構成分析!C$35="",NA(),連結実質赤字比率に係る赤字・黒字の構成分析!C$35)</f>
        <v>嬉野市下水道事業会計（農業集落排水事業）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0.33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0.83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1.29</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7.43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8.1199999999999992</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1342</v>
      </c>
      <c r="E42" s="158"/>
      <c r="F42" s="158"/>
      <c r="G42" s="158">
        <f>'実質公債費比率（分子）の構造'!L$52</f>
        <v>1335</v>
      </c>
      <c r="H42" s="158"/>
      <c r="I42" s="158"/>
      <c r="J42" s="158">
        <f>'実質公債費比率（分子）の構造'!M$52</f>
        <v>1318</v>
      </c>
      <c r="K42" s="158"/>
      <c r="L42" s="158"/>
      <c r="M42" s="158">
        <f>'実質公債費比率（分子）の構造'!N$52</f>
        <v>1140</v>
      </c>
      <c r="N42" s="158"/>
      <c r="O42" s="158"/>
      <c r="P42" s="158">
        <f>'実質公債費比率（分子）の構造'!O$52</f>
        <v>1097</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5">
      <c r="A45" s="158" t="s">
        <v>63</v>
      </c>
      <c r="B45" s="158">
        <f>'実質公債費比率（分子）の構造'!K$49</f>
        <v>139</v>
      </c>
      <c r="C45" s="158"/>
      <c r="D45" s="158"/>
      <c r="E45" s="158">
        <f>'実質公債費比率（分子）の構造'!L$49</f>
        <v>128</v>
      </c>
      <c r="F45" s="158"/>
      <c r="G45" s="158"/>
      <c r="H45" s="158">
        <f>'実質公債費比率（分子）の構造'!M$49</f>
        <v>132</v>
      </c>
      <c r="I45" s="158"/>
      <c r="J45" s="158"/>
      <c r="K45" s="158">
        <f>'実質公債費比率（分子）の構造'!N$49</f>
        <v>138</v>
      </c>
      <c r="L45" s="158"/>
      <c r="M45" s="158"/>
      <c r="N45" s="158">
        <f>'実質公債費比率（分子）の構造'!O$49</f>
        <v>134</v>
      </c>
      <c r="O45" s="158"/>
      <c r="P45" s="158"/>
    </row>
    <row r="46" spans="1:16" x14ac:dyDescent="0.25">
      <c r="A46" s="158" t="s">
        <v>64</v>
      </c>
      <c r="B46" s="158">
        <f>'実質公債費比率（分子）の構造'!K$48</f>
        <v>426</v>
      </c>
      <c r="C46" s="158"/>
      <c r="D46" s="158"/>
      <c r="E46" s="158">
        <f>'実質公債費比率（分子）の構造'!L$48</f>
        <v>441</v>
      </c>
      <c r="F46" s="158"/>
      <c r="G46" s="158"/>
      <c r="H46" s="158">
        <f>'実質公債費比率（分子）の構造'!M$48</f>
        <v>269</v>
      </c>
      <c r="I46" s="158"/>
      <c r="J46" s="158"/>
      <c r="K46" s="158">
        <f>'実質公債費比率（分子）の構造'!N$48</f>
        <v>266</v>
      </c>
      <c r="L46" s="158"/>
      <c r="M46" s="158"/>
      <c r="N46" s="158">
        <f>'実質公債費比率（分子）の構造'!O$48</f>
        <v>256</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1444</v>
      </c>
      <c r="C49" s="158"/>
      <c r="D49" s="158"/>
      <c r="E49" s="158">
        <f>'実質公債費比率（分子）の構造'!L$45</f>
        <v>1426</v>
      </c>
      <c r="F49" s="158"/>
      <c r="G49" s="158"/>
      <c r="H49" s="158">
        <f>'実質公債費比率（分子）の構造'!M$45</f>
        <v>1437</v>
      </c>
      <c r="I49" s="158"/>
      <c r="J49" s="158"/>
      <c r="K49" s="158">
        <f>'実質公債費比率（分子）の構造'!N$45</f>
        <v>1345</v>
      </c>
      <c r="L49" s="158"/>
      <c r="M49" s="158"/>
      <c r="N49" s="158">
        <f>'実質公債費比率（分子）の構造'!O$45</f>
        <v>1292</v>
      </c>
      <c r="O49" s="158"/>
      <c r="P49" s="158"/>
    </row>
    <row r="50" spans="1:16" x14ac:dyDescent="0.25">
      <c r="A50" s="158" t="s">
        <v>67</v>
      </c>
      <c r="B50" s="158" t="e">
        <f>NA()</f>
        <v>#N/A</v>
      </c>
      <c r="C50" s="158">
        <f>IF(ISNUMBER('実質公債費比率（分子）の構造'!K$53),'実質公債費比率（分子）の構造'!K$53,NA())</f>
        <v>667</v>
      </c>
      <c r="D50" s="158" t="e">
        <f>NA()</f>
        <v>#N/A</v>
      </c>
      <c r="E50" s="158" t="e">
        <f>NA()</f>
        <v>#N/A</v>
      </c>
      <c r="F50" s="158">
        <f>IF(ISNUMBER('実質公債費比率（分子）の構造'!L$53),'実質公債費比率（分子）の構造'!L$53,NA())</f>
        <v>660</v>
      </c>
      <c r="G50" s="158" t="e">
        <f>NA()</f>
        <v>#N/A</v>
      </c>
      <c r="H50" s="158" t="e">
        <f>NA()</f>
        <v>#N/A</v>
      </c>
      <c r="I50" s="158">
        <f>IF(ISNUMBER('実質公債費比率（分子）の構造'!M$53),'実質公債費比率（分子）の構造'!M$53,NA())</f>
        <v>520</v>
      </c>
      <c r="J50" s="158" t="e">
        <f>NA()</f>
        <v>#N/A</v>
      </c>
      <c r="K50" s="158" t="e">
        <f>NA()</f>
        <v>#N/A</v>
      </c>
      <c r="L50" s="158">
        <f>IF(ISNUMBER('実質公債費比率（分子）の構造'!N$53),'実質公債費比率（分子）の構造'!N$53,NA())</f>
        <v>609</v>
      </c>
      <c r="M50" s="158" t="e">
        <f>NA()</f>
        <v>#N/A</v>
      </c>
      <c r="N50" s="158" t="e">
        <f>NA()</f>
        <v>#N/A</v>
      </c>
      <c r="O50" s="158">
        <f>IF(ISNUMBER('実質公債費比率（分子）の構造'!O$53),'実質公債費比率（分子）の構造'!O$53,NA())</f>
        <v>585</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11859</v>
      </c>
      <c r="E56" s="157"/>
      <c r="F56" s="157"/>
      <c r="G56" s="157">
        <f>'将来負担比率（分子）の構造'!J$52</f>
        <v>11263</v>
      </c>
      <c r="H56" s="157"/>
      <c r="I56" s="157"/>
      <c r="J56" s="157">
        <f>'将来負担比率（分子）の構造'!K$52</f>
        <v>10589</v>
      </c>
      <c r="K56" s="157"/>
      <c r="L56" s="157"/>
      <c r="M56" s="157">
        <f>'将来負担比率（分子）の構造'!L$52</f>
        <v>9868</v>
      </c>
      <c r="N56" s="157"/>
      <c r="O56" s="157"/>
      <c r="P56" s="157">
        <f>'将来負担比率（分子）の構造'!M$52</f>
        <v>9970</v>
      </c>
    </row>
    <row r="57" spans="1:16" x14ac:dyDescent="0.25">
      <c r="A57" s="157" t="s">
        <v>42</v>
      </c>
      <c r="B57" s="157"/>
      <c r="C57" s="157"/>
      <c r="D57" s="157">
        <f>'将来負担比率（分子）の構造'!I$51</f>
        <v>88</v>
      </c>
      <c r="E57" s="157"/>
      <c r="F57" s="157"/>
      <c r="G57" s="157">
        <f>'将来負担比率（分子）の構造'!J$51</f>
        <v>64</v>
      </c>
      <c r="H57" s="157"/>
      <c r="I57" s="157"/>
      <c r="J57" s="157">
        <f>'将来負担比率（分子）の構造'!K$51</f>
        <v>50</v>
      </c>
      <c r="K57" s="157"/>
      <c r="L57" s="157"/>
      <c r="M57" s="157">
        <f>'将来負担比率（分子）の構造'!L$51</f>
        <v>36</v>
      </c>
      <c r="N57" s="157"/>
      <c r="O57" s="157"/>
      <c r="P57" s="157">
        <f>'将来負担比率（分子）の構造'!M$51</f>
        <v>24</v>
      </c>
    </row>
    <row r="58" spans="1:16" x14ac:dyDescent="0.25">
      <c r="A58" s="157" t="s">
        <v>41</v>
      </c>
      <c r="B58" s="157"/>
      <c r="C58" s="157"/>
      <c r="D58" s="157">
        <f>'将来負担比率（分子）の構造'!I$50</f>
        <v>7708</v>
      </c>
      <c r="E58" s="157"/>
      <c r="F58" s="157"/>
      <c r="G58" s="157">
        <f>'将来負担比率（分子）の構造'!J$50</f>
        <v>8626</v>
      </c>
      <c r="H58" s="157"/>
      <c r="I58" s="157"/>
      <c r="J58" s="157">
        <f>'将来負担比率（分子）の構造'!K$50</f>
        <v>9055</v>
      </c>
      <c r="K58" s="157"/>
      <c r="L58" s="157"/>
      <c r="M58" s="157">
        <f>'将来負担比率（分子）の構造'!L$50</f>
        <v>9443</v>
      </c>
      <c r="N58" s="157"/>
      <c r="O58" s="157"/>
      <c r="P58" s="157">
        <f>'将来負担比率（分子）の構造'!M$50</f>
        <v>9054</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1882</v>
      </c>
      <c r="C62" s="157"/>
      <c r="D62" s="157"/>
      <c r="E62" s="157">
        <f>'将来負担比率（分子）の構造'!J$45</f>
        <v>1828</v>
      </c>
      <c r="F62" s="157"/>
      <c r="G62" s="157"/>
      <c r="H62" s="157">
        <f>'将来負担比率（分子）の構造'!K$45</f>
        <v>1710</v>
      </c>
      <c r="I62" s="157"/>
      <c r="J62" s="157"/>
      <c r="K62" s="157">
        <f>'将来負担比率（分子）の構造'!L$45</f>
        <v>1578</v>
      </c>
      <c r="L62" s="157"/>
      <c r="M62" s="157"/>
      <c r="N62" s="157">
        <f>'将来負担比率（分子）の構造'!M$45</f>
        <v>1506</v>
      </c>
      <c r="O62" s="157"/>
      <c r="P62" s="157"/>
    </row>
    <row r="63" spans="1:16" x14ac:dyDescent="0.25">
      <c r="A63" s="157" t="s">
        <v>34</v>
      </c>
      <c r="B63" s="157">
        <f>'将来負担比率（分子）の構造'!I$44</f>
        <v>1407</v>
      </c>
      <c r="C63" s="157"/>
      <c r="D63" s="157"/>
      <c r="E63" s="157">
        <f>'将来負担比率（分子）の構造'!J$44</f>
        <v>1325</v>
      </c>
      <c r="F63" s="157"/>
      <c r="G63" s="157"/>
      <c r="H63" s="157">
        <f>'将来負担比率（分子）の構造'!K$44</f>
        <v>1296</v>
      </c>
      <c r="I63" s="157"/>
      <c r="J63" s="157"/>
      <c r="K63" s="157">
        <f>'将来負担比率（分子）の構造'!L$44</f>
        <v>1144</v>
      </c>
      <c r="L63" s="157"/>
      <c r="M63" s="157"/>
      <c r="N63" s="157">
        <f>'将来負担比率（分子）の構造'!M$44</f>
        <v>1011</v>
      </c>
      <c r="O63" s="157"/>
      <c r="P63" s="157"/>
    </row>
    <row r="64" spans="1:16" x14ac:dyDescent="0.25">
      <c r="A64" s="157" t="s">
        <v>33</v>
      </c>
      <c r="B64" s="157">
        <f>'将来負担比率（分子）の構造'!I$43</f>
        <v>5232</v>
      </c>
      <c r="C64" s="157"/>
      <c r="D64" s="157"/>
      <c r="E64" s="157">
        <f>'将来負担比率（分子）の構造'!J$43</f>
        <v>5242</v>
      </c>
      <c r="F64" s="157"/>
      <c r="G64" s="157"/>
      <c r="H64" s="157">
        <f>'将来負担比率（分子）の構造'!K$43</f>
        <v>4187</v>
      </c>
      <c r="I64" s="157"/>
      <c r="J64" s="157"/>
      <c r="K64" s="157">
        <f>'将来負担比率（分子）の構造'!L$43</f>
        <v>4299</v>
      </c>
      <c r="L64" s="157"/>
      <c r="M64" s="157"/>
      <c r="N64" s="157">
        <f>'将来負担比率（分子）の構造'!M$43</f>
        <v>4267</v>
      </c>
      <c r="O64" s="157"/>
      <c r="P64" s="157"/>
    </row>
    <row r="65" spans="1:16" x14ac:dyDescent="0.25">
      <c r="A65" s="157" t="s">
        <v>32</v>
      </c>
      <c r="B65" s="157">
        <f>'将来負担比率（分子）の構造'!I$42</f>
        <v>1387</v>
      </c>
      <c r="C65" s="157"/>
      <c r="D65" s="157"/>
      <c r="E65" s="157">
        <f>'将来負担比率（分子）の構造'!J$42</f>
        <v>1388</v>
      </c>
      <c r="F65" s="157"/>
      <c r="G65" s="157"/>
      <c r="H65" s="157">
        <f>'将来負担比率（分子）の構造'!K$42</f>
        <v>1390</v>
      </c>
      <c r="I65" s="157"/>
      <c r="J65" s="157"/>
      <c r="K65" s="157">
        <f>'将来負担比率（分子）の構造'!L$42</f>
        <v>1394</v>
      </c>
      <c r="L65" s="157"/>
      <c r="M65" s="157"/>
      <c r="N65" s="157">
        <f>'将来負担比率（分子）の構造'!M$42</f>
        <v>1397</v>
      </c>
      <c r="O65" s="157"/>
      <c r="P65" s="157"/>
    </row>
    <row r="66" spans="1:16" x14ac:dyDescent="0.25">
      <c r="A66" s="157" t="s">
        <v>31</v>
      </c>
      <c r="B66" s="157">
        <f>'将来負担比率（分子）の構造'!I$41</f>
        <v>11528</v>
      </c>
      <c r="C66" s="157"/>
      <c r="D66" s="157"/>
      <c r="E66" s="157">
        <f>'将来負担比率（分子）の構造'!J$41</f>
        <v>10777</v>
      </c>
      <c r="F66" s="157"/>
      <c r="G66" s="157"/>
      <c r="H66" s="157">
        <f>'将来負担比率（分子）の構造'!K$41</f>
        <v>10227</v>
      </c>
      <c r="I66" s="157"/>
      <c r="J66" s="157"/>
      <c r="K66" s="157">
        <f>'将来負担比率（分子）の構造'!L$41</f>
        <v>9393</v>
      </c>
      <c r="L66" s="157"/>
      <c r="M66" s="157"/>
      <c r="N66" s="157">
        <f>'将来負担比率（分子）の構造'!M$41</f>
        <v>10006</v>
      </c>
      <c r="O66" s="157"/>
      <c r="P66" s="157"/>
    </row>
    <row r="67" spans="1:16" x14ac:dyDescent="0.25">
      <c r="A67" s="157" t="s">
        <v>71</v>
      </c>
      <c r="B67" s="157" t="e">
        <f>NA()</f>
        <v>#N/A</v>
      </c>
      <c r="C67" s="157">
        <f>IF(ISNUMBER('将来負担比率（分子）の構造'!I$53), IF('将来負担比率（分子）の構造'!I$53 &lt; 0, 0, '将来負担比率（分子）の構造'!I$53), NA())</f>
        <v>1781</v>
      </c>
      <c r="D67" s="157" t="e">
        <f>NA()</f>
        <v>#N/A</v>
      </c>
      <c r="E67" s="157" t="e">
        <f>NA()</f>
        <v>#N/A</v>
      </c>
      <c r="F67" s="157">
        <f>IF(ISNUMBER('将来負担比率（分子）の構造'!J$53), IF('将来負担比率（分子）の構造'!J$53 &lt; 0, 0, '将来負担比率（分子）の構造'!J$53), NA())</f>
        <v>607</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3988</v>
      </c>
      <c r="C72" s="161">
        <f>基金残高に係る経年分析!G55</f>
        <v>4175</v>
      </c>
      <c r="D72" s="161">
        <f>基金残高に係る経年分析!H55</f>
        <v>3977</v>
      </c>
    </row>
    <row r="73" spans="1:16" x14ac:dyDescent="0.25">
      <c r="A73" s="160" t="s">
        <v>74</v>
      </c>
      <c r="B73" s="161">
        <f>基金残高に係る経年分析!F56</f>
        <v>1168</v>
      </c>
      <c r="C73" s="161">
        <f>基金残高に係る経年分析!G56</f>
        <v>1097</v>
      </c>
      <c r="D73" s="161">
        <f>基金残高に係る経年分析!H56</f>
        <v>1051</v>
      </c>
    </row>
    <row r="74" spans="1:16" x14ac:dyDescent="0.25">
      <c r="A74" s="160" t="s">
        <v>75</v>
      </c>
      <c r="B74" s="161">
        <f>基金残高に係る経年分析!F57</f>
        <v>5109</v>
      </c>
      <c r="C74" s="161">
        <f>基金残高に係る経年分析!G57</f>
        <v>5255</v>
      </c>
      <c r="D74" s="161">
        <f>基金残高に係る経年分析!H57</f>
        <v>4906</v>
      </c>
    </row>
  </sheetData>
  <sheetProtection algorithmName="SHA-512" hashValue="vdabGA1+Ge0nfPvJkqO3sumcsluKGHfCmxWA045xUsxxvaZFeaQiu5WhjbaScpOpsxpsqPUnEbZ+wN2VKUTBOg==" saltValue="sTKJ6pAHaLIgQ5+hWShyr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2026-03-09T06:07:05Z</cp:lastPrinted>
  <dcterms:created xsi:type="dcterms:W3CDTF">2026-02-23T09:20:00Z</dcterms:created>
  <dcterms:modified xsi:type="dcterms:W3CDTF">2026-09-29T06:03:19Z</dcterms:modified>
  <cp:category/>
</cp:coreProperties>
</file>