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fs101\Share_HDD_O\350330市町支援課_HDD\SD-149\財政担当共有フォルダー\12 普通会計決算統計\財政状況資料集\R7財政状況資料集\13　HPアップロード（総務省報告）\財政状況資料集\04_多久市\"/>
    </mc:Choice>
  </mc:AlternateContent>
  <xr:revisionPtr revIDLastSave="0" documentId="13_ncr:1_{52014C25-3BCA-4BA0-B4A0-3C963E5B13AB}" xr6:coauthVersionLast="47" xr6:coauthVersionMax="47" xr10:uidLastSave="{00000000-0000-0000-0000-000000000000}"/>
  <bookViews>
    <workbookView xWindow="22065" yWindow="-16320" windowWidth="29040" windowHeight="15720" tabRatio="79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8" i="12" l="1"/>
  <c r="AP88" i="12"/>
  <c r="AF88" i="12"/>
  <c r="AU63" i="12"/>
  <c r="AP63" i="12"/>
  <c r="AF63" i="12"/>
  <c r="AP31" i="12"/>
  <c r="AK31" i="12"/>
  <c r="AA31" i="12"/>
  <c r="V31" i="12"/>
  <c r="Q31" i="12"/>
  <c r="BG34" i="10" l="1"/>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BE35" i="10"/>
  <c r="BW34" i="10"/>
  <c r="BW35" i="10" s="1"/>
  <c r="BW36" i="10" s="1"/>
  <c r="BW37" i="10" s="1"/>
  <c r="BW38" i="10" s="1"/>
  <c r="BW39" i="10" s="1"/>
  <c r="BW40" i="10" s="1"/>
  <c r="BW41" i="10" s="1"/>
  <c r="BW42" i="10" s="1"/>
  <c r="BW43" i="10" s="1"/>
  <c r="C34" i="10"/>
  <c r="CO34" i="10" l="1"/>
  <c r="CO35" i="10" s="1"/>
  <c r="CO36" i="10" s="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s="1"/>
  <c r="U35" i="10" s="1"/>
  <c r="AM34" i="10"/>
  <c r="AM35" i="10" s="1"/>
  <c r="BE34" i="10" l="1"/>
</calcChain>
</file>

<file path=xl/sharedStrings.xml><?xml version="1.0" encoding="utf-8"?>
<sst xmlns="http://schemas.openxmlformats.org/spreadsheetml/2006/main" count="1148" uniqueCount="580">
  <si>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</si>
  <si>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</si>
  <si>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</si>
  <si>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</si>
  <si>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</si>
  <si>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</si>
  <si>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</si>
  <si>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</si>
  <si>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</si>
  <si>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</si>
  <si>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</si>
  <si>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</si>
  <si>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</si>
  <si>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</si>
  <si>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</si>
  <si>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</si>
  <si>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</si>
  <si>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</si>
  <si>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</si>
  <si>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</si>
  <si>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</si>
  <si>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</si>
  <si>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</si>
  <si>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</si>
  <si>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</si>
  <si>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</si>
  <si>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</si>
  <si>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</si>
  <si>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</si>
  <si>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</si>
  <si>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</si>
  <si>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</si>
  <si>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</si>
  <si>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</si>
  <si>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</si>
  <si>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</si>
  <si>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</si>
  <si>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</si>
  <si>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</si>
  <si>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</si>
  <si>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</si>
  <si>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</si>
  <si>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</si>
  <si>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</si>
  <si>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</si>
  <si>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</si>
  <si>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</si>
  <si>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</si>
  <si>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</si>
  <si>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</si>
  <si>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</si>
  <si>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</si>
  <si>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</si>
  <si>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</si>
  <si>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</si>
  <si>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</si>
  <si>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</si>
  <si>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</si>
  <si>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</si>
  <si>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</si>
  <si>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</si>
  <si>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</si>
  <si>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</si>
  <si>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</si>
  <si>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</si>
  <si>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</si>
  <si>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</si>
  <si>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</si>
  <si>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</si>
  <si>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</si>
  <si>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</si>
  <si>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</si>
  <si>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</si>
  <si>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</si>
  <si>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</si>
  <si>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</si>
  <si>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</si>
  <si>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</si>
  <si>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</si>
  <si>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</si>
  <si>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</si>
  <si>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</si>
  <si>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</si>
  <si>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</si>
  <si>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</si>
  <si>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</si>
  <si>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</si>
  <si>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</si>
  <si>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</si>
  <si>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</si>
  <si>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</si>
  <si>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</si>
  <si>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</si>
  <si>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</si>
  <si>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多久市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</si>
  <si>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</si>
  <si>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</si>
  <si>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</si>
  <si>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</si>
  <si>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</si>
  <si>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</si>
  <si>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</si>
  <si>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</si>
  <si>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</si>
  <si>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</si>
  <si>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</si>
  <si>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</si>
  <si>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</si>
  <si>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</si>
  <si>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</si>
  <si>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</si>
  <si>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</si>
  <si>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</si>
  <si>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</si>
  <si>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</si>
  <si>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</si>
  <si>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</si>
  <si>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</si>
  <si>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</si>
  <si>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</si>
  <si>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</si>
  <si>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</si>
  <si>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</si>
  <si>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</si>
  <si>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</si>
  <si>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</si>
  <si>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</si>
  <si>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</si>
  <si>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</si>
  <si>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</si>
  <si>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</si>
  <si>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</si>
  <si>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</si>
  <si>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</si>
  <si>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</si>
  <si>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</si>
  <si>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</si>
  <si>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</si>
  <si>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</si>
  <si>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</si>
  <si>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</si>
  <si>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</si>
  <si>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</si>
  <si>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</si>
  <si>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</si>
  <si>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</si>
  <si>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</si>
  <si>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</si>
  <si>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</si>
  <si>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</si>
  <si>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</si>
  <si>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</si>
  <si>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</si>
  <si>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</si>
  <si>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</si>
  <si>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</si>
  <si>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</si>
  <si>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</si>
  <si>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</si>
  <si>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</si>
  <si>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</si>
  <si>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</si>
  <si>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</si>
  <si>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</si>
  <si>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</si>
  <si>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</si>
  <si>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</si>
  <si>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</si>
  <si>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</si>
  <si>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</si>
  <si>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</si>
  <si>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</si>
  <si>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</si>
  <si>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</si>
  <si>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</si>
  <si>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</si>
  <si>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</si>
  <si>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</si>
  <si>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</si>
  <si>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</si>
  <si>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</si>
  <si>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</si>
  <si>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</si>
  <si>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</si>
  <si>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</si>
  <si>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</si>
  <si>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</si>
  <si>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</si>
  <si>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</si>
  <si>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</si>
  <si>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</si>
  <si>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</si>
  <si>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</si>
  <si>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</si>
  <si>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</si>
  <si>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</si>
  <si>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</si>
  <si>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</si>
  <si>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</si>
  <si>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</si>
  <si>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</si>
  <si>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</si>
  <si>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</si>
  <si>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佐賀県多久市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</si>
  <si>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</si>
  <si>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</si>
  <si>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</si>
  <si>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</si>
  <si>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</si>
  <si>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</si>
  <si>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</si>
  <si>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</si>
  <si>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</si>
  <si>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</si>
  <si>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</si>
  <si>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</si>
  <si>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</si>
  <si>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</si>
  <si>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</si>
  <si>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</si>
  <si>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</si>
  <si>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</si>
  <si>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</si>
  <si>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</si>
  <si>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</si>
  <si>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</si>
  <si>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</si>
  <si>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</si>
  <si>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</si>
  <si>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</si>
  <si>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</si>
  <si>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</si>
  <si>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</si>
  <si>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</si>
  <si>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</si>
  <si>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</si>
  <si>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</si>
  <si>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</si>
  <si>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</si>
  <si>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</si>
  <si>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</si>
  <si>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</si>
  <si>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</si>
  <si>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</si>
  <si>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</si>
  <si>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</si>
  <si>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</si>
  <si>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</si>
  <si>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</si>
  <si>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</si>
  <si>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</si>
  <si>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</si>
  <si>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</si>
  <si>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</si>
  <si>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</si>
  <si>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</si>
  <si>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</si>
  <si>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</si>
  <si>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</si>
  <si>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</si>
  <si>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</si>
  <si>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</si>
  <si>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</si>
  <si>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</si>
  <si>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</si>
  <si>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</si>
  <si>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</si>
  <si>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</si>
  <si>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</si>
  <si>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</si>
  <si>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</si>
  <si>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</si>
  <si>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</si>
  <si>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</si>
  <si>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</si>
  <si>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</si>
  <si>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</si>
  <si>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</si>
  <si>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</si>
  <si>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</si>
  <si>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</si>
  <si>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</si>
  <si>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</si>
  <si>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</si>
  <si>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</si>
  <si>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</si>
  <si>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</si>
  <si>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</si>
  <si>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</si>
  <si>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</si>
  <si>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</si>
  <si>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</si>
  <si>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</si>
  <si>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</si>
  <si>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</si>
  <si>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</si>
  <si>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</si>
  <si>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</si>
  <si>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</si>
  <si>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</si>
  <si>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</si>
  <si>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</si>
  <si>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</si>
  <si>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</si>
  <si>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</si>
  <si>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</si>
  <si>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</si>
  <si>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</si>
  <si>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</si>
  <si>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</si>
  <si>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</si>
  <si>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</si>
  <si>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</si>
  <si>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</si>
  <si>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</si>
  <si>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</si>
  <si>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</si>
  <si>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</si>
  <si>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</si>
  <si>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</si>
  <si>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</si>
  <si>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</si>
  <si>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</si>
  <si>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</si>
  <si>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</si>
  <si>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</si>
  <si>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</si>
  <si>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</si>
  <si>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</si>
  <si>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</si>
  <si>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</si>
  <si>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</si>
  <si>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</si>
  <si>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</si>
  <si>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</si>
  <si>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</si>
  <si>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</si>
  <si>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</si>
  <si>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</si>
  <si>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</si>
  <si>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</si>
  <si>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</si>
  <si>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</si>
  <si>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</si>
  <si>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</si>
  <si>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</si>
  <si>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</si>
  <si>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</si>
  <si>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</si>
  <si>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</si>
  <si>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</si>
  <si>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</si>
  <si>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</si>
  <si>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</si>
  <si>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佐賀県多久市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</si>
  <si>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</si>
  <si>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</si>
  <si>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</si>
  <si>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</si>
  <si>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</si>
  <si>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</si>
  <si>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</si>
  <si>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</si>
  <si>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</si>
  <si>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</si>
  <si>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</si>
  <si>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</si>
  <si>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</si>
  <si>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</si>
  <si>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</si>
  <si>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</si>
  <si>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</si>
  <si>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</si>
  <si>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</si>
  <si>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</si>
  <si>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多久市給与管理物品調達特別会計</t>
    <phoneticPr fontId="5"/>
  </si>
  <si>
    <t>多久市土地区画整理事業特別会計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</si>
  <si>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</si>
  <si>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</si>
  <si>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</si>
  <si>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</si>
  <si>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</si>
  <si>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</si>
  <si>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</si>
  <si>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</si>
  <si>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</si>
  <si>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</si>
  <si>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</si>
  <si>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</si>
  <si>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</si>
  <si>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多久市国民健康保険事業特別会計</t>
    <phoneticPr fontId="5"/>
  </si>
  <si>
    <t>多久市後期高齢者医療特別会計</t>
    <phoneticPr fontId="5"/>
  </si>
  <si>
    <t>多久市病院事業会計</t>
    <phoneticPr fontId="5"/>
  </si>
  <si>
    <t>法適用企業</t>
    <phoneticPr fontId="5"/>
  </si>
  <si>
    <t>多久市下水道事業会計</t>
    <phoneticPr fontId="5"/>
  </si>
  <si>
    <t>多久市宅地造成事業特別会計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</si>
  <si>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</si>
  <si>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</si>
  <si>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</si>
  <si>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</si>
  <si>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</si>
  <si>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</si>
  <si>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</si>
  <si>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</si>
  <si>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</si>
  <si>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</si>
  <si>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</si>
  <si>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</si>
  <si>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</si>
  <si>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</si>
  <si>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</si>
  <si>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</si>
  <si>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</si>
  <si>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</si>
  <si>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</si>
  <si>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</si>
  <si>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</si>
  <si>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</si>
  <si>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</si>
  <si>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</si>
  <si>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</si>
  <si>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</si>
  <si>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</si>
  <si>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</si>
  <si>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</si>
  <si>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</si>
  <si>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</si>
  <si>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</si>
  <si>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</si>
  <si>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</si>
  <si>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</si>
  <si>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</si>
  <si>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</si>
  <si>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</si>
  <si>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</si>
  <si>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</si>
  <si>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</si>
  <si>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</si>
  <si>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</si>
  <si>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</si>
  <si>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</si>
  <si>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</si>
  <si>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</si>
  <si>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</si>
  <si>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</si>
  <si>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</si>
  <si>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</si>
  <si>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</si>
  <si>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</si>
  <si>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</si>
  <si>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</si>
  <si>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</si>
  <si>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</si>
  <si>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</si>
  <si>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</si>
  <si>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</si>
  <si>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</si>
  <si>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</si>
  <si>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</si>
  <si>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</si>
  <si>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</si>
  <si>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</si>
  <si>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</si>
  <si>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</si>
  <si>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</si>
  <si>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</si>
  <si>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</si>
  <si>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</si>
  <si>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</si>
  <si>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</si>
  <si>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</si>
  <si>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</si>
  <si>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</si>
  <si>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</si>
  <si>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</si>
  <si>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</si>
  <si>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</si>
  <si>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</si>
  <si>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</si>
  <si>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</si>
  <si>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</si>
  <si>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</si>
  <si>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</si>
  <si>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</si>
  <si>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</si>
  <si>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</si>
  <si>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</si>
  <si>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</si>
  <si>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</si>
  <si>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</si>
  <si>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</si>
  <si>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</si>
  <si>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</si>
  <si>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</si>
  <si>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</si>
  <si>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</si>
  <si>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</si>
  <si>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</si>
  <si>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</si>
  <si>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</si>
  <si>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</si>
  <si>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</si>
  <si>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</si>
  <si>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</si>
  <si>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</si>
  <si>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</si>
  <si>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</si>
  <si>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</si>
  <si>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</si>
  <si>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</si>
  <si>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</si>
  <si>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</si>
  <si>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</si>
  <si>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</si>
  <si>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</si>
  <si>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</si>
  <si>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</si>
  <si>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</si>
  <si>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</si>
  <si>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</si>
  <si>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</si>
  <si>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</si>
  <si>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</si>
  <si>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</si>
  <si>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</si>
  <si>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</si>
  <si>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</si>
  <si>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</si>
  <si>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</si>
  <si>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</si>
  <si>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</si>
  <si>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</si>
  <si>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4.55</t>
  </si>
  <si>
    <t>一般会計</t>
  </si>
  <si>
    <t>多久市病院事業会計</t>
  </si>
  <si>
    <t>多久市下水道事業会計</t>
  </si>
  <si>
    <t>多久市国民健康保険事業特別会計</t>
  </si>
  <si>
    <t>多久市後期高齢者医療特別会計</t>
  </si>
  <si>
    <t>多久市給与管理物品調達特別会計</t>
  </si>
  <si>
    <t>多久市土地区画整理事業特別会計</t>
  </si>
  <si>
    <t>多久市宅地造成事業特別会計</t>
  </si>
  <si>
    <t>その他会計（赤字）</t>
  </si>
  <si>
    <t>その他会計（黒字）</t>
  </si>
  <si>
    <t>R02</t>
    <phoneticPr fontId="5"/>
  </si>
  <si>
    <t>R03</t>
    <phoneticPr fontId="5"/>
  </si>
  <si>
    <t>R04</t>
    <phoneticPr fontId="5"/>
  </si>
  <si>
    <t>R05</t>
    <phoneticPr fontId="5"/>
  </si>
  <si>
    <t>R06</t>
    <phoneticPr fontId="5"/>
  </si>
  <si>
    <t>-</t>
    <phoneticPr fontId="2"/>
  </si>
  <si>
    <t>多久市土地開発公社</t>
    <rPh sb="0" eb="3">
      <t>タクシ</t>
    </rPh>
    <rPh sb="3" eb="7">
      <t>トチカイハツ</t>
    </rPh>
    <rPh sb="7" eb="9">
      <t>コウシャ</t>
    </rPh>
    <phoneticPr fontId="10"/>
  </si>
  <si>
    <t>公益財団法人 孔子の里</t>
    <rPh sb="0" eb="6">
      <t>コウエキザイダンホウジン</t>
    </rPh>
    <rPh sb="7" eb="9">
      <t>コウシ</t>
    </rPh>
    <rPh sb="10" eb="11">
      <t>サト</t>
    </rPh>
    <phoneticPr fontId="10"/>
  </si>
  <si>
    <t>一般財団法人 多久市学校給食振興会</t>
    <rPh sb="0" eb="4">
      <t>イッパンザイダン</t>
    </rPh>
    <rPh sb="4" eb="6">
      <t>ホウジン</t>
    </rPh>
    <rPh sb="7" eb="10">
      <t>タクシ</t>
    </rPh>
    <rPh sb="10" eb="16">
      <t>ガッコウキュウショクシンコウ</t>
    </rPh>
    <rPh sb="16" eb="17">
      <t>カイ</t>
    </rPh>
    <phoneticPr fontId="10"/>
  </si>
  <si>
    <t>天山地区共同衛生処理場組合</t>
    <rPh sb="0" eb="2">
      <t>テンザン</t>
    </rPh>
    <rPh sb="2" eb="4">
      <t>チク</t>
    </rPh>
    <rPh sb="4" eb="6">
      <t>キョウドウ</t>
    </rPh>
    <rPh sb="6" eb="8">
      <t>エイセイ</t>
    </rPh>
    <rPh sb="8" eb="11">
      <t>ショリジョウ</t>
    </rPh>
    <rPh sb="11" eb="13">
      <t>クミアイ</t>
    </rPh>
    <phoneticPr fontId="10"/>
  </si>
  <si>
    <t>天山地区共同斎場組合</t>
    <rPh sb="0" eb="2">
      <t>テンザン</t>
    </rPh>
    <rPh sb="2" eb="4">
      <t>チク</t>
    </rPh>
    <rPh sb="4" eb="6">
      <t>キョウドウ</t>
    </rPh>
    <rPh sb="6" eb="8">
      <t>サイジョウ</t>
    </rPh>
    <rPh sb="8" eb="10">
      <t>クミアイ</t>
    </rPh>
    <phoneticPr fontId="10"/>
  </si>
  <si>
    <t>佐賀中部広域連合（普通会計）</t>
    <rPh sb="0" eb="2">
      <t>サガ</t>
    </rPh>
    <rPh sb="2" eb="4">
      <t>チュウブ</t>
    </rPh>
    <rPh sb="4" eb="6">
      <t>コウイキ</t>
    </rPh>
    <rPh sb="6" eb="8">
      <t>レンゴウ</t>
    </rPh>
    <rPh sb="9" eb="11">
      <t>フツウ</t>
    </rPh>
    <rPh sb="11" eb="13">
      <t>カイケイ</t>
    </rPh>
    <phoneticPr fontId="10"/>
  </si>
  <si>
    <t>佐賀中部広域連合（介護保険会計）</t>
    <rPh sb="0" eb="2">
      <t>サガ</t>
    </rPh>
    <rPh sb="2" eb="4">
      <t>チュウブ</t>
    </rPh>
    <rPh sb="4" eb="6">
      <t>コウイキ</t>
    </rPh>
    <rPh sb="6" eb="8">
      <t>レンゴウ</t>
    </rPh>
    <rPh sb="9" eb="11">
      <t>カイゴ</t>
    </rPh>
    <rPh sb="11" eb="13">
      <t>ホケン</t>
    </rPh>
    <rPh sb="13" eb="15">
      <t>カイケイ</t>
    </rPh>
    <phoneticPr fontId="10"/>
  </si>
  <si>
    <t>佐賀県後期高齢者医療広域連合（普通会計）</t>
    <rPh sb="0" eb="3">
      <t>サガケン</t>
    </rPh>
    <rPh sb="3" eb="8">
      <t>コウキコウレイシャ</t>
    </rPh>
    <rPh sb="8" eb="10">
      <t>イリョウ</t>
    </rPh>
    <rPh sb="10" eb="12">
      <t>コウイキ</t>
    </rPh>
    <rPh sb="12" eb="14">
      <t>レンゴウ</t>
    </rPh>
    <rPh sb="15" eb="19">
      <t>フツウカイケイ</t>
    </rPh>
    <phoneticPr fontId="10"/>
  </si>
  <si>
    <t>佐賀県後期高齢者医療広域連合（特別会計）</t>
    <rPh sb="0" eb="3">
      <t>サガケン</t>
    </rPh>
    <rPh sb="3" eb="8">
      <t>コウキコウレイシャ</t>
    </rPh>
    <rPh sb="8" eb="10">
      <t>イリョウ</t>
    </rPh>
    <rPh sb="10" eb="12">
      <t>コウイキ</t>
    </rPh>
    <rPh sb="12" eb="14">
      <t>レンゴウ</t>
    </rPh>
    <rPh sb="15" eb="17">
      <t>トクベツ</t>
    </rPh>
    <rPh sb="17" eb="19">
      <t>カイケイ</t>
    </rPh>
    <phoneticPr fontId="10"/>
  </si>
  <si>
    <t>佐賀県市町総合事務組合（一般会計）</t>
    <rPh sb="0" eb="3">
      <t>サガケン</t>
    </rPh>
    <rPh sb="3" eb="4">
      <t>シ</t>
    </rPh>
    <rPh sb="4" eb="5">
      <t>マチ</t>
    </rPh>
    <rPh sb="5" eb="7">
      <t>ソウゴウ</t>
    </rPh>
    <rPh sb="7" eb="9">
      <t>ジム</t>
    </rPh>
    <rPh sb="9" eb="11">
      <t>クミアイ</t>
    </rPh>
    <rPh sb="12" eb="14">
      <t>イッパン</t>
    </rPh>
    <rPh sb="14" eb="16">
      <t>カイケイ</t>
    </rPh>
    <phoneticPr fontId="10"/>
  </si>
  <si>
    <t>佐賀県市町総合事務組合（交通災害会計）</t>
    <rPh sb="0" eb="3">
      <t>サガケン</t>
    </rPh>
    <rPh sb="3" eb="4">
      <t>シ</t>
    </rPh>
    <rPh sb="4" eb="5">
      <t>マチ</t>
    </rPh>
    <rPh sb="5" eb="7">
      <t>ソウゴウ</t>
    </rPh>
    <rPh sb="7" eb="9">
      <t>ジム</t>
    </rPh>
    <rPh sb="9" eb="11">
      <t>クミアイ</t>
    </rPh>
    <rPh sb="12" eb="16">
      <t>コウツウサイガイ</t>
    </rPh>
    <rPh sb="16" eb="18">
      <t>カイケイ</t>
    </rPh>
    <phoneticPr fontId="10"/>
  </si>
  <si>
    <t>天山地区共同環境組合</t>
    <rPh sb="0" eb="6">
      <t>テンザンチクキョウドウ</t>
    </rPh>
    <rPh sb="6" eb="8">
      <t>カンキョウ</t>
    </rPh>
    <rPh sb="8" eb="10">
      <t>クミアイ</t>
    </rPh>
    <phoneticPr fontId="10"/>
  </si>
  <si>
    <t>多久小城医療組合</t>
    <rPh sb="0" eb="2">
      <t>タク</t>
    </rPh>
    <rPh sb="2" eb="4">
      <t>オギ</t>
    </rPh>
    <rPh sb="4" eb="6">
      <t>イリョウ</t>
    </rPh>
    <rPh sb="6" eb="8">
      <t>クミアイ</t>
    </rPh>
    <phoneticPr fontId="10"/>
  </si>
  <si>
    <t>佐賀西部広域水道企業団（末端給水会計）</t>
    <rPh sb="0" eb="2">
      <t>サガ</t>
    </rPh>
    <rPh sb="2" eb="4">
      <t>セイブ</t>
    </rPh>
    <rPh sb="4" eb="6">
      <t>コウイキ</t>
    </rPh>
    <rPh sb="6" eb="8">
      <t>スイドウ</t>
    </rPh>
    <rPh sb="8" eb="10">
      <t>キギョウ</t>
    </rPh>
    <rPh sb="10" eb="11">
      <t>ダン</t>
    </rPh>
    <rPh sb="12" eb="14">
      <t>マッタン</t>
    </rPh>
    <rPh sb="14" eb="16">
      <t>キュウスイ</t>
    </rPh>
    <rPh sb="16" eb="18">
      <t>カイケイ</t>
    </rPh>
    <phoneticPr fontId="10"/>
  </si>
  <si>
    <t>佐賀西部広域水道企業団（用水供給会計）</t>
    <rPh sb="0" eb="2">
      <t>サガ</t>
    </rPh>
    <rPh sb="2" eb="4">
      <t>セイブ</t>
    </rPh>
    <rPh sb="4" eb="6">
      <t>コウイキ</t>
    </rPh>
    <rPh sb="6" eb="8">
      <t>スイドウ</t>
    </rPh>
    <rPh sb="8" eb="10">
      <t>キギョウ</t>
    </rPh>
    <rPh sb="10" eb="11">
      <t>ダン</t>
    </rPh>
    <rPh sb="12" eb="14">
      <t>ヨウスイ</t>
    </rPh>
    <rPh sb="14" eb="16">
      <t>キョウキュウ</t>
    </rPh>
    <rPh sb="16" eb="18">
      <t>カイケイ</t>
    </rPh>
    <phoneticPr fontId="10"/>
  </si>
  <si>
    <t>鉱害復旧施設基金</t>
    <rPh sb="0" eb="2">
      <t>コウガイ</t>
    </rPh>
    <rPh sb="2" eb="4">
      <t>フッキュウ</t>
    </rPh>
    <rPh sb="4" eb="6">
      <t>シセツ</t>
    </rPh>
    <rPh sb="6" eb="8">
      <t>キキン</t>
    </rPh>
    <phoneticPr fontId="5"/>
  </si>
  <si>
    <t>ふるさと振興基金</t>
    <rPh sb="4" eb="6">
      <t>シンコウ</t>
    </rPh>
    <rPh sb="6" eb="8">
      <t>キキン</t>
    </rPh>
    <phoneticPr fontId="2"/>
  </si>
  <si>
    <t>都市施設建設基金</t>
    <rPh sb="0" eb="2">
      <t>トシ</t>
    </rPh>
    <rPh sb="2" eb="4">
      <t>シセツ</t>
    </rPh>
    <rPh sb="4" eb="6">
      <t>ケンセツ</t>
    </rPh>
    <rPh sb="6" eb="8">
      <t>キキン</t>
    </rPh>
    <phoneticPr fontId="2"/>
  </si>
  <si>
    <t>福祉振興基金</t>
    <rPh sb="0" eb="2">
      <t>フクシ</t>
    </rPh>
    <rPh sb="2" eb="4">
      <t>シンコウ</t>
    </rPh>
    <rPh sb="4" eb="6">
      <t>キキン</t>
    </rPh>
    <phoneticPr fontId="5"/>
  </si>
  <si>
    <t>環境衛生施設建設基金</t>
    <rPh sb="0" eb="2">
      <t>カンキョウ</t>
    </rPh>
    <rPh sb="2" eb="4">
      <t>エイセイ</t>
    </rPh>
    <rPh sb="4" eb="6">
      <t>シセツ</t>
    </rPh>
    <rPh sb="6" eb="8">
      <t>ケンセツ</t>
    </rPh>
    <rPh sb="8" eb="10">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</si>
  <si>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</si>
  <si>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</si>
  <si>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将来負担比率は算定無しとなっている。
　また、有形固定資産減価償却率については類似団体の平均よりもやや高い水準となったが、個別施設計画に基づき適切な施設の維持管理を行っていく予定である。</t>
    <rPh sb="1" eb="7">
      <t>ショウライフタンヒリツ</t>
    </rPh>
    <rPh sb="8" eb="11">
      <t>サンテイナ</t>
    </rPh>
    <rPh sb="24" eb="35">
      <t>ユウケイコテイシサンゲンカショウキャクリツ</t>
    </rPh>
    <rPh sb="40" eb="42">
      <t>ルイジ</t>
    </rPh>
    <rPh sb="42" eb="44">
      <t>ダンタイ</t>
    </rPh>
    <rPh sb="45" eb="47">
      <t>ヘイキン</t>
    </rPh>
    <rPh sb="52" eb="53">
      <t>タカ</t>
    </rPh>
    <rPh sb="54" eb="56">
      <t>スイジュン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</si>
  <si>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</si>
  <si>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</si>
  <si>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</si>
  <si>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</si>
  <si>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</si>
  <si>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</si>
  <si>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将来負担比率は算定無しとなっている。
　実質公債費比率は前年度と比べて0.4ポイント増となっており、類似団体平均と比較しても3.9ポイント上回っている。
　今後は旧清掃センターの解体などの大型事業があり、実質公債費比率の上昇が予想されることから、地方債だけに頼らない財政運営に努める。</t>
    <rPh sb="21" eb="23">
      <t>ジッシツ</t>
    </rPh>
    <rPh sb="23" eb="26">
      <t>コウサイヒ</t>
    </rPh>
    <rPh sb="26" eb="28">
      <t>ヒリツ</t>
    </rPh>
    <rPh sb="29" eb="32">
      <t>ゼンネンド</t>
    </rPh>
    <rPh sb="33" eb="34">
      <t>クラ</t>
    </rPh>
    <rPh sb="43" eb="44">
      <t>ゾウ</t>
    </rPh>
    <rPh sb="51" eb="60">
      <t>ルイジダンタイ</t>
    </rPh>
    <rPh sb="70" eb="72">
      <t>ウワマワ</t>
    </rPh>
    <rPh sb="79" eb="81">
      <t>コンゴ</t>
    </rPh>
    <rPh sb="82" eb="85">
      <t>キュウセイソウ</t>
    </rPh>
    <rPh sb="90" eb="92">
      <t>カイタイ</t>
    </rPh>
    <rPh sb="95" eb="99">
      <t>オオガタジギョウ</t>
    </rPh>
    <rPh sb="103" eb="110">
      <t>ジッシツコウサイヒヒリツ</t>
    </rPh>
    <rPh sb="111" eb="113">
      <t>ジョウショウ</t>
    </rPh>
    <rPh sb="114" eb="116">
      <t>ヨソウ</t>
    </rPh>
    <rPh sb="124" eb="127">
      <t>チホウサイ</t>
    </rPh>
    <rPh sb="130" eb="131">
      <t>タヨ</t>
    </rPh>
    <rPh sb="134" eb="138">
      <t>ザイセイウンエイ</t>
    </rPh>
    <rPh sb="139" eb="140">
      <t>ツト</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</si>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</sst>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948C227-6C8C-4E03-8FEB-1048447C98E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96469</c:v>
                </c:pt>
                <c:pt idx="2">
                  <c:v>85743</c:v>
                </c:pt>
                <c:pt idx="3">
                  <c:v>92509</c:v>
                </c:pt>
                <c:pt idx="4">
                  <c:v>98544</c:v>
                </c:pt>
              </c:numCache>
            </c:numRef>
          </c:val>
          <c:smooth val="0"/>
          <c:extLst>
            <c:ext xmlns:c16="http://schemas.microsoft.com/office/drawing/2014/chart" uri="{C3380CC4-5D6E-409C-BE32-E72D297353CC}">
              <c16:uniqueId val="{00000000-DAA3-4436-A15A-40219C427FF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92250</c:v>
                </c:pt>
                <c:pt idx="1">
                  <c:v>87623</c:v>
                </c:pt>
                <c:pt idx="2">
                  <c:v>68168</c:v>
                </c:pt>
                <c:pt idx="3">
                  <c:v>57170</c:v>
                </c:pt>
                <c:pt idx="4">
                  <c:v>46851</c:v>
                </c:pt>
              </c:numCache>
            </c:numRef>
          </c:val>
          <c:smooth val="0"/>
          <c:extLst>
            <c:ext xmlns:c16="http://schemas.microsoft.com/office/drawing/2014/chart" uri="{C3380CC4-5D6E-409C-BE32-E72D297353CC}">
              <c16:uniqueId val="{00000001-DAA3-4436-A15A-40219C427FF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1.88</c:v>
                </c:pt>
                <c:pt idx="1">
                  <c:v>8.75</c:v>
                </c:pt>
                <c:pt idx="2">
                  <c:v>11.17</c:v>
                </c:pt>
                <c:pt idx="3">
                  <c:v>5.25</c:v>
                </c:pt>
                <c:pt idx="4">
                  <c:v>4.46</c:v>
                </c:pt>
              </c:numCache>
            </c:numRef>
          </c:val>
          <c:extLst>
            <c:ext xmlns:c16="http://schemas.microsoft.com/office/drawing/2014/chart" uri="{C3380CC4-5D6E-409C-BE32-E72D297353CC}">
              <c16:uniqueId val="{00000000-E927-4319-8AEF-C5774128BBD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7.6</c:v>
                </c:pt>
                <c:pt idx="1">
                  <c:v>12.7</c:v>
                </c:pt>
                <c:pt idx="2">
                  <c:v>19.940000000000001</c:v>
                </c:pt>
                <c:pt idx="3">
                  <c:v>28.69</c:v>
                </c:pt>
                <c:pt idx="4">
                  <c:v>28.99</c:v>
                </c:pt>
              </c:numCache>
            </c:numRef>
          </c:val>
          <c:extLst>
            <c:ext xmlns:c16="http://schemas.microsoft.com/office/drawing/2014/chart" uri="{C3380CC4-5D6E-409C-BE32-E72D297353CC}">
              <c16:uniqueId val="{00000001-E927-4319-8AEF-C5774128BBD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-4.55</c:v>
                </c:pt>
                <c:pt idx="1">
                  <c:v>12.55</c:v>
                </c:pt>
                <c:pt idx="2">
                  <c:v>9.5399999999999991</c:v>
                </c:pt>
                <c:pt idx="3">
                  <c:v>3.48</c:v>
                </c:pt>
                <c:pt idx="4">
                  <c:v>1.1499999999999999</c:v>
                </c:pt>
              </c:numCache>
            </c:numRef>
          </c:val>
          <c:smooth val="0"/>
          <c:extLst>
            <c:ext xmlns:c16="http://schemas.microsoft.com/office/drawing/2014/chart" uri="{C3380CC4-5D6E-409C-BE32-E72D297353CC}">
              <c16:uniqueId val="{00000002-E927-4319-8AEF-C5774128BBD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0.41</c:v>
                </c:pt>
                <c:pt idx="6">
                  <c:v>0</c:v>
                </c:pt>
                <c:pt idx="7">
                  <c:v>0</c:v>
                </c:pt>
                <c:pt idx="8">
                  <c:v>0</c:v>
                </c:pt>
                <c:pt idx="9">
                  <c:v>0</c:v>
                </c:pt>
              </c:numCache>
            </c:numRef>
          </c:val>
          <c:extLst>
            <c:ext xmlns:c16="http://schemas.microsoft.com/office/drawing/2014/chart" uri="{C3380CC4-5D6E-409C-BE32-E72D297353CC}">
              <c16:uniqueId val="{00000000-86C5-4338-8300-892AD48F1FC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6C5-4338-8300-892AD48F1FC3}"/>
            </c:ext>
          </c:extLst>
        </c:ser>
        <c:ser>
          <c:idx val="2"/>
          <c:order val="2"/>
          <c:tx>
            <c:strRef>
              <c:f>データシート!$A$29</c:f>
              <c:strCache>
                <c:ptCount val="1"/>
                <c:pt idx="0">
                  <c:v>多久市宅地造成事業特別会計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86C5-4338-8300-892AD48F1FC3}"/>
            </c:ext>
          </c:extLst>
        </c:ser>
        <c:ser>
          <c:idx val="3"/>
          <c:order val="3"/>
          <c:tx>
            <c:strRef>
              <c:f>データシート!$A$30</c:f>
              <c:strCache>
                <c:ptCount val="1"/>
                <c:pt idx="0">
                  <c:v>多久市土地区画整理事業特別会計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86C5-4338-8300-892AD48F1FC3}"/>
            </c:ext>
          </c:extLst>
        </c:ser>
        <c:ser>
          <c:idx val="4"/>
          <c:order val="4"/>
          <c:tx>
            <c:strRef>
              <c:f>データシート!$A$31</c:f>
              <c:strCache>
                <c:ptCount val="1"/>
                <c:pt idx="0">
                  <c:v>多久市給与管理物品調達特別会計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86C5-4338-8300-892AD48F1FC3}"/>
            </c:ext>
          </c:extLst>
        </c:ser>
        <c:ser>
          <c:idx val="5"/>
          <c:order val="5"/>
          <c:tx>
            <c:strRef>
              <c:f>データシート!$A$32</c:f>
              <c:strCache>
                <c:ptCount val="1"/>
                <c:pt idx="0">
                  <c:v>多久市後期高齢者医療特別会計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c:v>
                </c:pt>
                <c:pt idx="4">
                  <c:v>#N/A</c:v>
                </c:pt>
                <c:pt idx="5">
                  <c:v>0.01</c:v>
                </c:pt>
                <c:pt idx="6">
                  <c:v>#N/A</c:v>
                </c:pt>
                <c:pt idx="7">
                  <c:v>0.08</c:v>
                </c:pt>
                <c:pt idx="8">
                  <c:v>#N/A</c:v>
                </c:pt>
                <c:pt idx="9">
                  <c:v>0.01</c:v>
                </c:pt>
              </c:numCache>
            </c:numRef>
          </c:val>
          <c:extLst>
            <c:ext xmlns:c16="http://schemas.microsoft.com/office/drawing/2014/chart" uri="{C3380CC4-5D6E-409C-BE32-E72D297353CC}">
              <c16:uniqueId val="{00000005-86C5-4338-8300-892AD48F1FC3}"/>
            </c:ext>
          </c:extLst>
        </c:ser>
        <c:ser>
          <c:idx val="6"/>
          <c:order val="6"/>
          <c:tx>
            <c:strRef>
              <c:f>データシート!$A$33</c:f>
              <c:strCache>
                <c:ptCount val="1"/>
                <c:pt idx="0">
                  <c:v>多久市国民健康保険事業特別会計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0.97</c:v>
                </c:pt>
                <c:pt idx="2">
                  <c:v>#N/A</c:v>
                </c:pt>
                <c:pt idx="3">
                  <c:v>0.55000000000000004</c:v>
                </c:pt>
                <c:pt idx="4">
                  <c:v>#N/A</c:v>
                </c:pt>
                <c:pt idx="5">
                  <c:v>0.36</c:v>
                </c:pt>
                <c:pt idx="6">
                  <c:v>#N/A</c:v>
                </c:pt>
                <c:pt idx="7">
                  <c:v>0.78</c:v>
                </c:pt>
                <c:pt idx="8">
                  <c:v>#N/A</c:v>
                </c:pt>
                <c:pt idx="9">
                  <c:v>0.46</c:v>
                </c:pt>
              </c:numCache>
            </c:numRef>
          </c:val>
          <c:extLst>
            <c:ext xmlns:c16="http://schemas.microsoft.com/office/drawing/2014/chart" uri="{C3380CC4-5D6E-409C-BE32-E72D297353CC}">
              <c16:uniqueId val="{00000006-86C5-4338-8300-892AD48F1FC3}"/>
            </c:ext>
          </c:extLst>
        </c:ser>
        <c:ser>
          <c:idx val="7"/>
          <c:order val="7"/>
          <c:tx>
            <c:strRef>
              <c:f>データシート!$A$34</c:f>
              <c:strCache>
                <c:ptCount val="1"/>
                <c:pt idx="0">
                  <c:v>多久市下水道事業会計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0.41</c:v>
                </c:pt>
                <c:pt idx="8">
                  <c:v>#N/A</c:v>
                </c:pt>
                <c:pt idx="9">
                  <c:v>0.6</c:v>
                </c:pt>
              </c:numCache>
            </c:numRef>
          </c:val>
          <c:extLst>
            <c:ext xmlns:c16="http://schemas.microsoft.com/office/drawing/2014/chart" uri="{C3380CC4-5D6E-409C-BE32-E72D297353CC}">
              <c16:uniqueId val="{00000007-86C5-4338-8300-892AD48F1FC3}"/>
            </c:ext>
          </c:extLst>
        </c:ser>
        <c:ser>
          <c:idx val="8"/>
          <c:order val="8"/>
          <c:tx>
            <c:strRef>
              <c:f>データシート!$A$35</c:f>
              <c:strCache>
                <c:ptCount val="1"/>
                <c:pt idx="0">
                  <c:v>多久市病院事業会計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7.27</c:v>
                </c:pt>
                <c:pt idx="2">
                  <c:v>#N/A</c:v>
                </c:pt>
                <c:pt idx="3">
                  <c:v>7.35</c:v>
                </c:pt>
                <c:pt idx="4">
                  <c:v>#N/A</c:v>
                </c:pt>
                <c:pt idx="5">
                  <c:v>10.08</c:v>
                </c:pt>
                <c:pt idx="6">
                  <c:v>#N/A</c:v>
                </c:pt>
                <c:pt idx="7">
                  <c:v>8.3800000000000008</c:v>
                </c:pt>
                <c:pt idx="8">
                  <c:v>#N/A</c:v>
                </c:pt>
                <c:pt idx="9">
                  <c:v>4.41</c:v>
                </c:pt>
              </c:numCache>
            </c:numRef>
          </c:val>
          <c:extLst>
            <c:ext xmlns:c16="http://schemas.microsoft.com/office/drawing/2014/chart" uri="{C3380CC4-5D6E-409C-BE32-E72D297353CC}">
              <c16:uniqueId val="{00000008-86C5-4338-8300-892AD48F1FC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1.87</c:v>
                </c:pt>
                <c:pt idx="2">
                  <c:v>#N/A</c:v>
                </c:pt>
                <c:pt idx="3">
                  <c:v>8.74</c:v>
                </c:pt>
                <c:pt idx="4">
                  <c:v>#N/A</c:v>
                </c:pt>
                <c:pt idx="5">
                  <c:v>11.17</c:v>
                </c:pt>
                <c:pt idx="6">
                  <c:v>#N/A</c:v>
                </c:pt>
                <c:pt idx="7">
                  <c:v>4.76</c:v>
                </c:pt>
                <c:pt idx="8">
                  <c:v>#N/A</c:v>
                </c:pt>
                <c:pt idx="9">
                  <c:v>4.45</c:v>
                </c:pt>
              </c:numCache>
            </c:numRef>
          </c:val>
          <c:extLst>
            <c:ext xmlns:c16="http://schemas.microsoft.com/office/drawing/2014/chart" uri="{C3380CC4-5D6E-409C-BE32-E72D297353CC}">
              <c16:uniqueId val="{00000009-86C5-4338-8300-892AD48F1FC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993</c:v>
                </c:pt>
                <c:pt idx="5">
                  <c:v>1051</c:v>
                </c:pt>
                <c:pt idx="8">
                  <c:v>1203</c:v>
                </c:pt>
                <c:pt idx="11">
                  <c:v>1217</c:v>
                </c:pt>
                <c:pt idx="14">
                  <c:v>1292</c:v>
                </c:pt>
              </c:numCache>
            </c:numRef>
          </c:val>
          <c:extLst>
            <c:ext xmlns:c16="http://schemas.microsoft.com/office/drawing/2014/chart" uri="{C3380CC4-5D6E-409C-BE32-E72D297353CC}">
              <c16:uniqueId val="{00000000-49A2-4CBC-8F73-B655326877B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9A2-4CBC-8F73-B655326877B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9A2-4CBC-8F73-B655326877B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71</c:v>
                </c:pt>
                <c:pt idx="3">
                  <c:v>71</c:v>
                </c:pt>
                <c:pt idx="6">
                  <c:v>72</c:v>
                </c:pt>
                <c:pt idx="9">
                  <c:v>71</c:v>
                </c:pt>
                <c:pt idx="12">
                  <c:v>89</c:v>
                </c:pt>
              </c:numCache>
            </c:numRef>
          </c:val>
          <c:extLst>
            <c:ext xmlns:c16="http://schemas.microsoft.com/office/drawing/2014/chart" uri="{C3380CC4-5D6E-409C-BE32-E72D297353CC}">
              <c16:uniqueId val="{00000003-49A2-4CBC-8F73-B655326877B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229</c:v>
                </c:pt>
                <c:pt idx="3">
                  <c:v>223</c:v>
                </c:pt>
                <c:pt idx="6">
                  <c:v>236</c:v>
                </c:pt>
                <c:pt idx="9">
                  <c:v>211</c:v>
                </c:pt>
                <c:pt idx="12">
                  <c:v>246</c:v>
                </c:pt>
              </c:numCache>
            </c:numRef>
          </c:val>
          <c:extLst>
            <c:ext xmlns:c16="http://schemas.microsoft.com/office/drawing/2014/chart" uri="{C3380CC4-5D6E-409C-BE32-E72D297353CC}">
              <c16:uniqueId val="{00000004-49A2-4CBC-8F73-B655326877B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9A2-4CBC-8F73-B655326877B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9A2-4CBC-8F73-B655326877B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1276</c:v>
                </c:pt>
                <c:pt idx="3">
                  <c:v>1379</c:v>
                </c:pt>
                <c:pt idx="6">
                  <c:v>1583</c:v>
                </c:pt>
                <c:pt idx="9">
                  <c:v>1598</c:v>
                </c:pt>
                <c:pt idx="12">
                  <c:v>1650</c:v>
                </c:pt>
              </c:numCache>
            </c:numRef>
          </c:val>
          <c:extLst>
            <c:ext xmlns:c16="http://schemas.microsoft.com/office/drawing/2014/chart" uri="{C3380CC4-5D6E-409C-BE32-E72D297353CC}">
              <c16:uniqueId val="{00000007-49A2-4CBC-8F73-B655326877B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583</c:v>
                </c:pt>
                <c:pt idx="2">
                  <c:v>#N/A</c:v>
                </c:pt>
                <c:pt idx="3">
                  <c:v>#N/A</c:v>
                </c:pt>
                <c:pt idx="4">
                  <c:v>622</c:v>
                </c:pt>
                <c:pt idx="5">
                  <c:v>#N/A</c:v>
                </c:pt>
                <c:pt idx="6">
                  <c:v>#N/A</c:v>
                </c:pt>
                <c:pt idx="7">
                  <c:v>688</c:v>
                </c:pt>
                <c:pt idx="8">
                  <c:v>#N/A</c:v>
                </c:pt>
                <c:pt idx="9">
                  <c:v>#N/A</c:v>
                </c:pt>
                <c:pt idx="10">
                  <c:v>663</c:v>
                </c:pt>
                <c:pt idx="11">
                  <c:v>#N/A</c:v>
                </c:pt>
                <c:pt idx="12">
                  <c:v>#N/A</c:v>
                </c:pt>
                <c:pt idx="13">
                  <c:v>693</c:v>
                </c:pt>
                <c:pt idx="14">
                  <c:v>#N/A</c:v>
                </c:pt>
              </c:numCache>
            </c:numRef>
          </c:val>
          <c:smooth val="0"/>
          <c:extLst>
            <c:ext xmlns:c16="http://schemas.microsoft.com/office/drawing/2014/chart" uri="{C3380CC4-5D6E-409C-BE32-E72D297353CC}">
              <c16:uniqueId val="{00000008-49A2-4CBC-8F73-B655326877B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12036</c:v>
                </c:pt>
                <c:pt idx="5">
                  <c:v>11790</c:v>
                </c:pt>
                <c:pt idx="8">
                  <c:v>11203</c:v>
                </c:pt>
                <c:pt idx="11">
                  <c:v>11730</c:v>
                </c:pt>
                <c:pt idx="14">
                  <c:v>15088</c:v>
                </c:pt>
              </c:numCache>
            </c:numRef>
          </c:val>
          <c:extLst>
            <c:ext xmlns:c16="http://schemas.microsoft.com/office/drawing/2014/chart" uri="{C3380CC4-5D6E-409C-BE32-E72D297353CC}">
              <c16:uniqueId val="{00000000-86B1-41F8-B8AD-C3885A3B9AF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361</c:v>
                </c:pt>
                <c:pt idx="5">
                  <c:v>325</c:v>
                </c:pt>
                <c:pt idx="8">
                  <c:v>287</c:v>
                </c:pt>
                <c:pt idx="11">
                  <c:v>266</c:v>
                </c:pt>
                <c:pt idx="14">
                  <c:v>261</c:v>
                </c:pt>
              </c:numCache>
            </c:numRef>
          </c:val>
          <c:extLst>
            <c:ext xmlns:c16="http://schemas.microsoft.com/office/drawing/2014/chart" uri="{C3380CC4-5D6E-409C-BE32-E72D297353CC}">
              <c16:uniqueId val="{00000001-86B1-41F8-B8AD-C3885A3B9AF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8582</c:v>
                </c:pt>
                <c:pt idx="5">
                  <c:v>9202</c:v>
                </c:pt>
                <c:pt idx="8">
                  <c:v>10174</c:v>
                </c:pt>
                <c:pt idx="11">
                  <c:v>11419</c:v>
                </c:pt>
                <c:pt idx="14">
                  <c:v>11388</c:v>
                </c:pt>
              </c:numCache>
            </c:numRef>
          </c:val>
          <c:extLst>
            <c:ext xmlns:c16="http://schemas.microsoft.com/office/drawing/2014/chart" uri="{C3380CC4-5D6E-409C-BE32-E72D297353CC}">
              <c16:uniqueId val="{00000002-86B1-41F8-B8AD-C3885A3B9AF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6B1-41F8-B8AD-C3885A3B9AF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6B1-41F8-B8AD-C3885A3B9AF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6B1-41F8-B8AD-C3885A3B9AF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1640</c:v>
                </c:pt>
                <c:pt idx="3">
                  <c:v>1634</c:v>
                </c:pt>
                <c:pt idx="6">
                  <c:v>1579</c:v>
                </c:pt>
                <c:pt idx="9">
                  <c:v>1586</c:v>
                </c:pt>
                <c:pt idx="12">
                  <c:v>1496</c:v>
                </c:pt>
              </c:numCache>
            </c:numRef>
          </c:val>
          <c:extLst>
            <c:ext xmlns:c16="http://schemas.microsoft.com/office/drawing/2014/chart" uri="{C3380CC4-5D6E-409C-BE32-E72D297353CC}">
              <c16:uniqueId val="{00000006-86B1-41F8-B8AD-C3885A3B9AF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970</c:v>
                </c:pt>
                <c:pt idx="3">
                  <c:v>864</c:v>
                </c:pt>
                <c:pt idx="6">
                  <c:v>857</c:v>
                </c:pt>
                <c:pt idx="9">
                  <c:v>1548</c:v>
                </c:pt>
                <c:pt idx="12">
                  <c:v>3380</c:v>
                </c:pt>
              </c:numCache>
            </c:numRef>
          </c:val>
          <c:extLst>
            <c:ext xmlns:c16="http://schemas.microsoft.com/office/drawing/2014/chart" uri="{C3380CC4-5D6E-409C-BE32-E72D297353CC}">
              <c16:uniqueId val="{00000007-86B1-41F8-B8AD-C3885A3B9AF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3656</c:v>
                </c:pt>
                <c:pt idx="3">
                  <c:v>3517</c:v>
                </c:pt>
                <c:pt idx="6">
                  <c:v>3414</c:v>
                </c:pt>
                <c:pt idx="9">
                  <c:v>2906</c:v>
                </c:pt>
                <c:pt idx="12">
                  <c:v>3144</c:v>
                </c:pt>
              </c:numCache>
            </c:numRef>
          </c:val>
          <c:extLst>
            <c:ext xmlns:c16="http://schemas.microsoft.com/office/drawing/2014/chart" uri="{C3380CC4-5D6E-409C-BE32-E72D297353CC}">
              <c16:uniqueId val="{00000008-86B1-41F8-B8AD-C3885A3B9AF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6B1-41F8-B8AD-C3885A3B9AF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14443</c:v>
                </c:pt>
                <c:pt idx="3">
                  <c:v>14220</c:v>
                </c:pt>
                <c:pt idx="6">
                  <c:v>13832</c:v>
                </c:pt>
                <c:pt idx="9">
                  <c:v>13545</c:v>
                </c:pt>
                <c:pt idx="12">
                  <c:v>14604</c:v>
                </c:pt>
              </c:numCache>
            </c:numRef>
          </c:val>
          <c:extLst>
            <c:ext xmlns:c16="http://schemas.microsoft.com/office/drawing/2014/chart" uri="{C3380CC4-5D6E-409C-BE32-E72D297353CC}">
              <c16:uniqueId val="{0000000A-86B1-41F8-B8AD-C3885A3B9AF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6B1-41F8-B8AD-C3885A3B9AF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1264</c:v>
                </c:pt>
                <c:pt idx="1">
                  <c:v>1858</c:v>
                </c:pt>
                <c:pt idx="2">
                  <c:v>1945</c:v>
                </c:pt>
              </c:numCache>
            </c:numRef>
          </c:val>
          <c:extLst>
            <c:ext xmlns:c16="http://schemas.microsoft.com/office/drawing/2014/chart" uri="{C3380CC4-5D6E-409C-BE32-E72D297353CC}">
              <c16:uniqueId val="{00000000-C2B9-4F7F-BC75-94BBF1C98F0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1009</c:v>
                </c:pt>
                <c:pt idx="1">
                  <c:v>1260</c:v>
                </c:pt>
                <c:pt idx="2">
                  <c:v>1261</c:v>
                </c:pt>
              </c:numCache>
            </c:numRef>
          </c:val>
          <c:extLst>
            <c:ext xmlns:c16="http://schemas.microsoft.com/office/drawing/2014/chart" uri="{C3380CC4-5D6E-409C-BE32-E72D297353CC}">
              <c16:uniqueId val="{00000001-C2B9-4F7F-BC75-94BBF1C98F0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7969</c:v>
                </c:pt>
                <c:pt idx="1">
                  <c:v>8203</c:v>
                </c:pt>
                <c:pt idx="2">
                  <c:v>8041</c:v>
                </c:pt>
              </c:numCache>
            </c:numRef>
          </c:val>
          <c:extLst>
            <c:ext xmlns:c16="http://schemas.microsoft.com/office/drawing/2014/chart" uri="{C3380CC4-5D6E-409C-BE32-E72D297353CC}">
              <c16:uniqueId val="{00000002-C2B9-4F7F-BC75-94BBF1C98F0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{6D85DC8C-81D3-463B-951E-F9273588F3F4}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778-4650-BF17-5CAD780981C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{7AD26249-2BDE-4A73-9BEC-15F659ACDC4C}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778-4650-BF17-5CAD780981C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{AC3006C4-F683-4297-80E4-90654272D9D3}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778-4650-BF17-5CAD780981C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{A1104614-6D3D-4EFC-9817-F52D7017F296}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778-4650-BF17-5CAD780981C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{0FA8FEA4-DB6B-47DC-896F-36D3B6048AB8}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778-4650-BF17-5CAD780981C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{EC542F1D-61ED-4F45-97D2-16D8D6844952}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778-4650-BF17-5CAD780981C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{1FAD49E1-FA80-427B-89C5-78A73DB05EEF}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778-4650-BF17-5CAD780981C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{4DF6286B-CCCC-4E86-A2AF-BEBC5031B546}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778-4650-BF17-5CAD780981C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{EC358F80-87E0-4ED4-BC3B-E0B3416D7B50}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778-4650-BF17-5CAD780981C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63.7</c:v>
                </c:pt>
                <c:pt idx="8">
                  <c:v>65</c:v>
                </c:pt>
                <c:pt idx="16">
                  <c:v>63.1</c:v>
                </c:pt>
                <c:pt idx="24">
                  <c:v>64.599999999999994</c:v>
                </c:pt>
                <c:pt idx="32">
                  <c:v>66.5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778-4650-BF17-5CAD780981C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{B8E596CB-6125-4BBD-A4FA-B9C62A751DC0}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778-4650-BF17-5CAD780981C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{78AC9E36-CFEA-4E8B-91FA-28F8A45A62EA}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778-4650-BF17-5CAD780981C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{0959A684-B54B-4545-B7DC-82FE183348BB}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778-4650-BF17-5CAD780981C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{12A2DC72-60CF-4658-8C4F-DDB2584C3A5A}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778-4650-BF17-5CAD780981C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{4291FAD7-2DD3-4716-820F-D538F9902667}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778-4650-BF17-5CAD780981C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{9921D073-0172-4B2F-9409-234BC89C92E2}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778-4650-BF17-5CAD780981C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{D42F81EF-756F-4A3E-BEFA-C649D6DEFDD1}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778-4650-BF17-5CAD780981C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{038DFFFF-DE06-4486-BDFE-C7F76E6F19B3}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778-4650-BF17-5CAD780981C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{7CDA7710-38AD-4D72-9BE7-8EDDB86A99BF}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778-4650-BF17-5CAD780981C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62.5</c:v>
                </c:pt>
                <c:pt idx="16">
                  <c:v>64.3</c:v>
                </c:pt>
                <c:pt idx="24">
                  <c:v>64.7</c:v>
                </c:pt>
                <c:pt idx="32">
                  <c:v>65.7</c:v>
                </c:pt>
              </c:numCache>
            </c:numRef>
          </c:xVal>
          <c:yVal>
            <c:numRef>
              <c:f>公会計指標分析・財政指標組合せ分析表!$BP$55:$DC$55</c:f>
              <c:numCache>
                <c:formatCode>#,##0.0;"▲ "#,##0.0</c:formatCode>
                <c:ptCount val="40"/>
                <c:pt idx="0">
                  <c:v>37.299999999999997</c:v>
                </c:pt>
                <c:pt idx="8">
                  <c:v>25.2</c:v>
                </c:pt>
                <c:pt idx="16">
                  <c:v>15.7</c:v>
                </c:pt>
                <c:pt idx="24">
                  <c:v>10.199999999999999</c:v>
                </c:pt>
                <c:pt idx="32">
                  <c:v>10.5</c:v>
                </c:pt>
              </c:numCache>
            </c:numRef>
          </c:yVal>
          <c:smooth val="0"/>
          <c:extLst>
            <c:ext xmlns:c16="http://schemas.microsoft.com/office/drawing/2014/chart" uri="{C3380CC4-5D6E-409C-BE32-E72D297353CC}">
              <c16:uniqueId val="{00000013-B778-4650-BF17-5CAD780981CB}"/>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{E7007699-5871-4E8B-ACE7-3922F590F1C9}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FB7-4E54-B2CD-2CC1A06788E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{D36FE7DA-86E1-4CAD-AC2D-090557A5B109}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FB7-4E54-B2CD-2CC1A06788E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{30450315-71D8-4F44-AC68-AB62D156FC24}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FB7-4E54-B2CD-2CC1A06788E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{D1121F16-C740-4E85-9A1C-9DDEC824C79F}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FB7-4E54-B2CD-2CC1A06788E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{4E0B7FBB-ABE5-42BC-8BFA-D7EE569EBF61}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FB7-4E54-B2CD-2CC1A06788E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{E08D074A-5BFB-4EB0-8395-63CC3420D997}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FB7-4E54-B2CD-2CC1A06788E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{F9A14691-61BC-4F93-A5A4-05C53910FC11}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FB7-4E54-B2CD-2CC1A06788E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{0B84C8A7-E5DE-4C7B-9F7D-20DA17D85BEC}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FB7-4E54-B2CD-2CC1A06788E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{9E0EDC79-5A34-46C9-BE78-F1F5D1A627F3}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FB7-4E54-B2CD-2CC1A06788E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11.5</c:v>
                </c:pt>
                <c:pt idx="8">
                  <c:v>11.7</c:v>
                </c:pt>
                <c:pt idx="16">
                  <c:v>12.1</c:v>
                </c:pt>
                <c:pt idx="24">
                  <c:v>12.4</c:v>
                </c:pt>
                <c:pt idx="32">
                  <c:v>12.8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FB7-4E54-B2CD-2CC1A06788E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{9C73CDCB-3E31-4D99-8CF7-B73AD3FF7439}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FB7-4E54-B2CD-2CC1A06788E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{73DCF392-FC13-45F1-B5D4-681AE312823D}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FB7-4E54-B2CD-2CC1A06788E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{05226E6D-A36E-4412-ADE6-2653BBE000EA}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FB7-4E54-B2CD-2CC1A06788E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{CC7E9325-DCBA-4845-9C2E-B5C7A1ABB526}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FB7-4E54-B2CD-2CC1A06788E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{89BEBF2A-54EB-425D-93DA-82CE2478D0BB}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FB7-4E54-B2CD-2CC1A06788E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{2121C673-8B7C-4CDD-AB58-1AB70F3FD1D8}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FB7-4E54-B2CD-2CC1A06788E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{AA116808-CE20-4B74-8256-3563E01E9BB8}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FB7-4E54-B2CD-2CC1A06788E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{1152E1E0-AF6C-45DE-B14F-ECFF25C2AF6E}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FB7-4E54-B2CD-2CC1A06788E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{704BB933-60DE-4376-917F-E323D9647045}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FB7-4E54-B2CD-2CC1A06788E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8.9</c:v>
                </c:pt>
                <c:pt idx="16">
                  <c:v>8.9</c:v>
                </c:pt>
                <c:pt idx="24">
                  <c:v>9</c:v>
                </c:pt>
                <c:pt idx="32">
                  <c:v>8.9</c:v>
                </c:pt>
              </c:numCache>
            </c:numRef>
          </c:xVal>
          <c:yVal>
            <c:numRef>
              <c:f>公会計指標分析・財政指標組合せ分析表!$BP$77:$DC$77</c:f>
              <c:numCache>
                <c:formatCode>#,##0.0;"▲ "#,##0.0</c:formatCode>
                <c:ptCount val="40"/>
                <c:pt idx="0">
                  <c:v>37.299999999999997</c:v>
                </c:pt>
                <c:pt idx="8">
                  <c:v>25.2</c:v>
                </c:pt>
                <c:pt idx="16">
                  <c:v>15.7</c:v>
                </c:pt>
                <c:pt idx="24">
                  <c:v>10.199999999999999</c:v>
                </c:pt>
                <c:pt idx="32">
                  <c:v>10.5</c:v>
                </c:pt>
              </c:numCache>
            </c:numRef>
          </c:yVal>
          <c:smooth val="0"/>
          <c:extLst>
            <c:ext xmlns:c16="http://schemas.microsoft.com/office/drawing/2014/chart" uri="{C3380CC4-5D6E-409C-BE32-E72D297353CC}">
              <c16:uniqueId val="{00000013-BFB7-4E54-B2CD-2CC1A06788E2}"/>
            </c:ext>
          </c:extLst>
        </c:ser>
        <c:dLbls>
          <c:showLegendKey val="0"/>
          <c:showVal val="1"/>
          <c:showCatName val="0"/>
          <c:showSerName val="0"/>
          <c:showPercent val="0"/>
          <c:showBubbleSize val="0"/>
        </c:dLbls>
        <c:axId val="84219776"/>
        <c:axId val="84234240"/>
      </c:scatterChart>
      <c:valAx>
        <c:axId val="84219776"/>
        <c:scaling>
          <c:orientation val="maxMin"/>
          <c:max val="9.1"/>
          <c:min val="8.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佐賀県多久市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17,604
17,310
96.56
18,025,026
17,660,973
298,963
6,707,410
14,604,087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地方税は前年度より増加</a:t>
          </a:r>
          <a:r>
            <a:rPr kumimoji="1" lang="ja-JP" altLang="en-US" sz="1100" b="0" i="0" baseline="0">
              <a:solidFill>
                <a:schemeClr val="dk1"/>
              </a:solidFill>
              <a:effectLst/>
              <a:latin typeface="+mn-lt"/>
              <a:ea typeface="+mn-ea"/>
              <a:cs typeface="+mn-cs"/>
            </a:rPr>
            <a:t>している</a:t>
          </a:r>
          <a:r>
            <a:rPr kumimoji="1" lang="ja-JP" altLang="ja-JP" sz="1100" b="0" i="0" baseline="0">
              <a:solidFill>
                <a:schemeClr val="dk1"/>
              </a:solidFill>
              <a:effectLst/>
              <a:latin typeface="+mn-lt"/>
              <a:ea typeface="+mn-ea"/>
              <a:cs typeface="+mn-cs"/>
            </a:rPr>
            <a:t>が、財政力指数については昨年度から</a:t>
          </a:r>
          <a:r>
            <a:rPr kumimoji="1" lang="ja-JP" altLang="en-US" sz="1100" b="0" i="0" baseline="0">
              <a:solidFill>
                <a:schemeClr val="dk1"/>
              </a:solidFill>
              <a:effectLst/>
              <a:latin typeface="+mn-lt"/>
              <a:ea typeface="+mn-ea"/>
              <a:cs typeface="+mn-cs"/>
            </a:rPr>
            <a:t>引き続き</a:t>
          </a:r>
          <a:r>
            <a:rPr kumimoji="1" lang="en-US" altLang="ja-JP" sz="1100" b="0" i="0" baseline="0">
              <a:solidFill>
                <a:schemeClr val="dk1"/>
              </a:solidFill>
              <a:effectLst/>
              <a:latin typeface="+mn-lt"/>
              <a:ea typeface="+mn-ea"/>
              <a:cs typeface="+mn-cs"/>
            </a:rPr>
            <a:t>0.35</a:t>
          </a:r>
          <a:r>
            <a:rPr kumimoji="1" lang="ja-JP" altLang="en-US" sz="1100" b="0" i="0" baseline="0">
              <a:solidFill>
                <a:schemeClr val="dk1"/>
              </a:solidFill>
              <a:effectLst/>
              <a:latin typeface="+mn-lt"/>
              <a:ea typeface="+mn-ea"/>
              <a:cs typeface="+mn-cs"/>
            </a:rPr>
            <a:t>となった</a:t>
          </a:r>
          <a:r>
            <a:rPr kumimoji="1" lang="ja-JP" altLang="ja-JP" sz="1100" b="0" i="0" baseline="0">
              <a:solidFill>
                <a:schemeClr val="dk1"/>
              </a:solidFill>
              <a:effectLst/>
              <a:latin typeface="+mn-lt"/>
              <a:ea typeface="+mn-ea"/>
              <a:cs typeface="+mn-cs"/>
            </a:rPr>
            <a:t>。類似団体と比較して</a:t>
          </a:r>
          <a:r>
            <a:rPr kumimoji="1" lang="en-US" altLang="ja-JP" sz="1100" b="0" i="0" baseline="0">
              <a:solidFill>
                <a:schemeClr val="dk1"/>
              </a:solidFill>
              <a:effectLst/>
              <a:latin typeface="+mn-lt"/>
              <a:ea typeface="+mn-ea"/>
              <a:cs typeface="+mn-cs"/>
            </a:rPr>
            <a:t>0.03</a:t>
          </a:r>
          <a:r>
            <a:rPr kumimoji="1" lang="ja-JP" altLang="ja-JP" sz="1100" b="0" i="0" baseline="0">
              <a:solidFill>
                <a:schemeClr val="dk1"/>
              </a:solidFill>
              <a:effectLst/>
              <a:latin typeface="+mn-lt"/>
              <a:ea typeface="+mn-ea"/>
              <a:cs typeface="+mn-cs"/>
            </a:rPr>
            <a:t>ポイント下回っている。引き続き企業誘致による雇用拡大や定住奨励金制度による人口増での税収増を図りつつ、緊急に必要な事業を峻別して投資的経費を抑制するなど、歳出削減にも取り組んで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146050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346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121920</xdr:rowOff>
    </xdr:from>
    <xdr:to>
      <xdr:col>19</xdr:col>
      <xdr:colOff>133350</xdr:colOff>
      <xdr:row>42</xdr:row>
      <xdr:rowOff>146050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3228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97790</xdr:rowOff>
    </xdr:from>
    <xdr:to>
      <xdr:col>15</xdr:col>
      <xdr:colOff>82550</xdr:colOff>
      <xdr:row>42</xdr:row>
      <xdr:rowOff>121920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29869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73660</xdr:rowOff>
    </xdr:from>
    <xdr:to>
      <xdr:col>11</xdr:col>
      <xdr:colOff>31750</xdr:colOff>
      <xdr:row>42</xdr:row>
      <xdr:rowOff>97790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2745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78740</xdr:rowOff>
    </xdr:from>
    <xdr:to>
      <xdr:col>7</xdr:col>
      <xdr:colOff>31750</xdr:colOff>
      <xdr:row>40</xdr:row>
      <xdr:rowOff>8890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76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19067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71120</xdr:rowOff>
    </xdr:from>
    <xdr:to>
      <xdr:col>15</xdr:col>
      <xdr:colOff>133350</xdr:colOff>
      <xdr:row>43</xdr:row>
      <xdr:rowOff>1270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157497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46990</xdr:rowOff>
    </xdr:from>
    <xdr:to>
      <xdr:col>11</xdr:col>
      <xdr:colOff>82550</xdr:colOff>
      <xdr:row>42</xdr:row>
      <xdr:rowOff>148590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133367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22860</xdr:rowOff>
    </xdr:from>
    <xdr:to>
      <xdr:col>7</xdr:col>
      <xdr:colOff>31750</xdr:colOff>
      <xdr:row>42</xdr:row>
      <xdr:rowOff>124460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109237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経常一般財源について、地方交付税が増になったこともあり、全体では増加となった。一方歳出は新公立病院整備</a:t>
          </a:r>
          <a:r>
            <a:rPr kumimoji="1" lang="ja-JP" altLang="en-US" sz="1100" b="0" i="0" baseline="0">
              <a:solidFill>
                <a:schemeClr val="dk1"/>
              </a:solidFill>
              <a:effectLst/>
              <a:latin typeface="+mn-lt"/>
              <a:ea typeface="+mn-ea"/>
              <a:cs typeface="+mn-cs"/>
            </a:rPr>
            <a:t>等</a:t>
          </a:r>
          <a:r>
            <a:rPr kumimoji="1" lang="ja-JP" altLang="ja-JP" sz="1100" b="0" i="0" baseline="0">
              <a:solidFill>
                <a:schemeClr val="dk1"/>
              </a:solidFill>
              <a:effectLst/>
              <a:latin typeface="+mn-lt"/>
              <a:ea typeface="+mn-ea"/>
              <a:cs typeface="+mn-cs"/>
            </a:rPr>
            <a:t>に係る負担金の増が要因で補助費等の増加となったが、</a:t>
          </a:r>
          <a:r>
            <a:rPr kumimoji="1" lang="ja-JP" altLang="en-US" sz="1100" b="0" i="0" baseline="0">
              <a:solidFill>
                <a:schemeClr val="dk1"/>
              </a:solidFill>
              <a:effectLst/>
              <a:latin typeface="+mn-lt"/>
              <a:ea typeface="+mn-ea"/>
              <a:cs typeface="+mn-cs"/>
            </a:rPr>
            <a:t>ふるさと納税基金を活用した事業が増えたため、経常経費が減り、昨年度より</a:t>
          </a:r>
          <a:r>
            <a:rPr kumimoji="1" lang="en-US" altLang="ja-JP" sz="1100" b="0" i="0" baseline="0">
              <a:solidFill>
                <a:schemeClr val="dk1"/>
              </a:solidFill>
              <a:effectLst/>
              <a:latin typeface="+mn-lt"/>
              <a:ea typeface="+mn-ea"/>
              <a:cs typeface="+mn-cs"/>
            </a:rPr>
            <a:t>1.0</a:t>
          </a:r>
          <a:r>
            <a:rPr kumimoji="1" lang="ja-JP" altLang="en-US" sz="1100" b="0" i="0" baseline="0">
              <a:solidFill>
                <a:schemeClr val="dk1"/>
              </a:solidFill>
              <a:effectLst/>
              <a:latin typeface="+mn-lt"/>
              <a:ea typeface="+mn-ea"/>
              <a:cs typeface="+mn-cs"/>
            </a:rPr>
            <a:t>ポイント減少した。</a:t>
          </a:r>
          <a:r>
            <a:rPr kumimoji="1" lang="ja-JP" altLang="ja-JP" sz="1100" b="0" i="0" baseline="0">
              <a:solidFill>
                <a:schemeClr val="dk1"/>
              </a:solidFill>
              <a:effectLst/>
              <a:latin typeface="+mn-lt"/>
              <a:ea typeface="+mn-ea"/>
              <a:cs typeface="+mn-cs"/>
            </a:rPr>
            <a:t>類似団体平均</a:t>
          </a:r>
          <a:r>
            <a:rPr kumimoji="1" lang="ja-JP" altLang="en-US" sz="1100" b="0" i="0" baseline="0">
              <a:solidFill>
                <a:schemeClr val="dk1"/>
              </a:solidFill>
              <a:effectLst/>
              <a:latin typeface="+mn-lt"/>
              <a:ea typeface="+mn-ea"/>
              <a:cs typeface="+mn-cs"/>
            </a:rPr>
            <a:t>と比較し</a:t>
          </a:r>
          <a:r>
            <a:rPr kumimoji="1" lang="en-US" altLang="ja-JP" sz="1100" b="0" i="0" baseline="0">
              <a:solidFill>
                <a:schemeClr val="dk1"/>
              </a:solidFill>
              <a:effectLst/>
              <a:latin typeface="+mn-lt"/>
              <a:ea typeface="+mn-ea"/>
              <a:cs typeface="+mn-cs"/>
            </a:rPr>
            <a:t>0.6</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下</a:t>
          </a:r>
          <a:r>
            <a:rPr kumimoji="1" lang="ja-JP" altLang="ja-JP" sz="1100" b="0" i="0" baseline="0">
              <a:solidFill>
                <a:schemeClr val="dk1"/>
              </a:solidFill>
              <a:effectLst/>
              <a:latin typeface="+mn-lt"/>
              <a:ea typeface="+mn-ea"/>
              <a:cs typeface="+mn-cs"/>
            </a:rPr>
            <a:t>回って</a:t>
          </a:r>
          <a:r>
            <a:rPr kumimoji="1" lang="ja-JP" altLang="en-US" sz="1100" b="0" i="0" baseline="0">
              <a:solidFill>
                <a:schemeClr val="dk1"/>
              </a:solidFill>
              <a:effectLst/>
              <a:latin typeface="+mn-lt"/>
              <a:ea typeface="+mn-ea"/>
              <a:cs typeface="+mn-cs"/>
            </a:rPr>
            <a:t>はいるが</a:t>
          </a:r>
          <a:r>
            <a:rPr kumimoji="1" lang="ja-JP" altLang="ja-JP" sz="1100" b="0" i="0" baseline="0">
              <a:solidFill>
                <a:schemeClr val="dk1"/>
              </a:solidFill>
              <a:effectLst/>
              <a:latin typeface="+mn-lt"/>
              <a:ea typeface="+mn-ea"/>
              <a:cs typeface="+mn-cs"/>
            </a:rPr>
            <a:t>、今後も地方債発行に伴う公債費の増が見込まれるため、行政評価に伴う事業の見直しを進めるとともに、適切な定員管理に取り組み経常経費の削減に努める。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84001</xdr:rowOff>
    </xdr:from>
    <xdr:to>
      <xdr:col>23</xdr:col>
      <xdr:colOff>133350</xdr:colOff>
      <xdr:row>60</xdr:row>
      <xdr:rowOff>118473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371001"/>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118473</xdr:rowOff>
    </xdr:from>
    <xdr:to>
      <xdr:col>19</xdr:col>
      <xdr:colOff>133350</xdr:colOff>
      <xdr:row>61</xdr:row>
      <xdr:rowOff>19413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40547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32294</xdr:rowOff>
    </xdr:from>
    <xdr:to>
      <xdr:col>15</xdr:col>
      <xdr:colOff>82550</xdr:colOff>
      <xdr:row>61</xdr:row>
      <xdr:rowOff>19413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19294"/>
          <a:ext cx="889000" cy="15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32294</xdr:rowOff>
    </xdr:from>
    <xdr:to>
      <xdr:col>11</xdr:col>
      <xdr:colOff>31750</xdr:colOff>
      <xdr:row>62</xdr:row>
      <xdr:rowOff>13426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19294"/>
          <a:ext cx="889000" cy="324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156391</xdr:rowOff>
    </xdr:from>
    <xdr:to>
      <xdr:col>7</xdr:col>
      <xdr:colOff>31750</xdr:colOff>
      <xdr:row>60</xdr:row>
      <xdr:rowOff>86541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27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96718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40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33201</xdr:rowOff>
    </xdr:from>
    <xdr:to>
      <xdr:col>23</xdr:col>
      <xdr:colOff>184150</xdr:colOff>
      <xdr:row>60</xdr:row>
      <xdr:rowOff>134801</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2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49728</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165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67673</xdr:rowOff>
    </xdr:from>
    <xdr:to>
      <xdr:col>19</xdr:col>
      <xdr:colOff>184150</xdr:colOff>
      <xdr:row>60</xdr:row>
      <xdr:rowOff>169273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5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154050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41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140063</xdr:rowOff>
    </xdr:from>
    <xdr:to>
      <xdr:col>15</xdr:col>
      <xdr:colOff>133350</xdr:colOff>
      <xdr:row>61</xdr:row>
      <xdr:rowOff>70213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2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54990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1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152944</xdr:rowOff>
    </xdr:from>
    <xdr:to>
      <xdr:col>11</xdr:col>
      <xdr:colOff>82550</xdr:colOff>
      <xdr:row>60</xdr:row>
      <xdr:rowOff>83094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6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67871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54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134076</xdr:rowOff>
    </xdr:from>
    <xdr:to>
      <xdr:col>7</xdr:col>
      <xdr:colOff>31750</xdr:colOff>
      <xdr:row>62</xdr:row>
      <xdr:rowOff>64226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9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49003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67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[261,117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昨年度に比べ</a:t>
          </a:r>
          <a:r>
            <a:rPr kumimoji="1" lang="en-US" altLang="ja-JP" sz="1100" b="0" i="0" baseline="0">
              <a:solidFill>
                <a:schemeClr val="dk1"/>
              </a:solidFill>
              <a:effectLst/>
              <a:latin typeface="+mn-lt"/>
              <a:ea typeface="+mn-ea"/>
              <a:cs typeface="+mn-cs"/>
            </a:rPr>
            <a:t>34,834</a:t>
          </a:r>
          <a:r>
            <a:rPr kumimoji="1" lang="ja-JP" altLang="ja-JP" sz="1100" b="0" i="0" baseline="0">
              <a:solidFill>
                <a:schemeClr val="dk1"/>
              </a:solidFill>
              <a:effectLst/>
              <a:latin typeface="+mn-lt"/>
              <a:ea typeface="+mn-ea"/>
              <a:cs typeface="+mn-cs"/>
            </a:rPr>
            <a:t>円の増額となっており、類似団体平均と比較すると</a:t>
          </a:r>
          <a:r>
            <a:rPr kumimoji="1" lang="en-US" altLang="ja-JP" sz="1100" b="0" i="0" baseline="0">
              <a:solidFill>
                <a:schemeClr val="dk1"/>
              </a:solidFill>
              <a:effectLst/>
              <a:latin typeface="+mn-lt"/>
              <a:ea typeface="+mn-ea"/>
              <a:cs typeface="+mn-cs"/>
            </a:rPr>
            <a:t>26,916</a:t>
          </a:r>
          <a:r>
            <a:rPr kumimoji="1" lang="ja-JP" altLang="ja-JP" sz="1100" b="0" i="0" baseline="0">
              <a:solidFill>
                <a:schemeClr val="dk1"/>
              </a:solidFill>
              <a:effectLst/>
              <a:latin typeface="+mn-lt"/>
              <a:ea typeface="+mn-ea"/>
              <a:cs typeface="+mn-cs"/>
            </a:rPr>
            <a:t>円高い数値である。要因としては、人件費は一般職員給与等の増額、物件費は物価高騰に伴い全体コストが増額していることが挙げられる。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48251</xdr:rowOff>
    </xdr:from>
    <xdr:to>
      <xdr:col>23</xdr:col>
      <xdr:colOff>133350</xdr:colOff>
      <xdr:row>81</xdr:row>
      <xdr:rowOff>56657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35701"/>
          <a:ext cx="838200" cy="8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44523</xdr:rowOff>
    </xdr:from>
    <xdr:to>
      <xdr:col>19</xdr:col>
      <xdr:colOff>133350</xdr:colOff>
      <xdr:row>81</xdr:row>
      <xdr:rowOff>48251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31973"/>
          <a:ext cx="889000" cy="3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41314</xdr:rowOff>
    </xdr:from>
    <xdr:to>
      <xdr:col>15</xdr:col>
      <xdr:colOff>82550</xdr:colOff>
      <xdr:row>81</xdr:row>
      <xdr:rowOff>44523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28764"/>
          <a:ext cx="889000" cy="3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41118</xdr:rowOff>
    </xdr:from>
    <xdr:to>
      <xdr:col>11</xdr:col>
      <xdr:colOff>31750</xdr:colOff>
      <xdr:row>81</xdr:row>
      <xdr:rowOff>41314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8568"/>
          <a:ext cx="889000" cy="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153178</xdr:rowOff>
    </xdr:from>
    <xdr:to>
      <xdr:col>7</xdr:col>
      <xdr:colOff>31750</xdr:colOff>
      <xdr:row>81</xdr:row>
      <xdr:rowOff>83328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93505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3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5857</xdr:rowOff>
    </xdr:from>
    <xdr:to>
      <xdr:col>23</xdr:col>
      <xdr:colOff>184150</xdr:colOff>
      <xdr:row>81</xdr:row>
      <xdr:rowOff>107457</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9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54134</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41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168901</xdr:rowOff>
    </xdr:from>
    <xdr:to>
      <xdr:col>19</xdr:col>
      <xdr:colOff>184150</xdr:colOff>
      <xdr:row>81</xdr:row>
      <xdr:rowOff>99051</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8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83828</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12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165173</xdr:rowOff>
    </xdr:from>
    <xdr:to>
      <xdr:col>15</xdr:col>
      <xdr:colOff>133350</xdr:colOff>
      <xdr:row>81</xdr:row>
      <xdr:rowOff>95323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105500</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50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161964</xdr:rowOff>
    </xdr:from>
    <xdr:to>
      <xdr:col>11</xdr:col>
      <xdr:colOff>82550</xdr:colOff>
      <xdr:row>81</xdr:row>
      <xdr:rowOff>92114</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102291</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161768</xdr:rowOff>
    </xdr:from>
    <xdr:to>
      <xdr:col>7</xdr:col>
      <xdr:colOff>31750</xdr:colOff>
      <xdr:row>81</xdr:row>
      <xdr:rowOff>91918</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76695</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6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類似団体と比べて</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ポイント上回っており、</a:t>
          </a:r>
          <a:r>
            <a:rPr kumimoji="1" lang="ja-JP" altLang="en-US" sz="1100">
              <a:solidFill>
                <a:schemeClr val="dk1"/>
              </a:solidFill>
              <a:effectLst/>
              <a:latin typeface="+mn-lt"/>
              <a:ea typeface="+mn-ea"/>
              <a:cs typeface="+mn-cs"/>
            </a:rPr>
            <a:t>毎年</a:t>
          </a:r>
          <a:r>
            <a:rPr kumimoji="1" lang="ja-JP" altLang="ja-JP" sz="1100">
              <a:solidFill>
                <a:schemeClr val="dk1"/>
              </a:solidFill>
              <a:effectLst/>
              <a:latin typeface="+mn-lt"/>
              <a:ea typeface="+mn-ea"/>
              <a:cs typeface="+mn-cs"/>
            </a:rPr>
            <a:t>差が広がっている。高齢層の職員の割合が類似団体より高いため、数値を押し上げている状況である。</a:t>
          </a:r>
          <a:endParaRPr lang="ja-JP" altLang="ja-JP" sz="1400">
            <a:effectLst/>
          </a:endParaRPr>
        </a:p>
        <a:p>
          <a:r>
            <a:rPr kumimoji="1" lang="ja-JP" altLang="ja-JP" sz="1100">
              <a:solidFill>
                <a:schemeClr val="dk1"/>
              </a:solidFill>
              <a:effectLst/>
              <a:latin typeface="+mn-lt"/>
              <a:ea typeface="+mn-ea"/>
              <a:cs typeface="+mn-cs"/>
            </a:rPr>
            <a:t>今後も業務量を勘案しながら総人件費の抑制に努める。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84364</xdr:rowOff>
    </xdr:from>
    <xdr:to>
      <xdr:col>81</xdr:col>
      <xdr:colOff>44450</xdr:colOff>
      <xdr:row>86</xdr:row>
      <xdr:rowOff>136071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829064"/>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67129</xdr:rowOff>
    </xdr:from>
    <xdr:to>
      <xdr:col>77</xdr:col>
      <xdr:colOff>44450</xdr:colOff>
      <xdr:row>86</xdr:row>
      <xdr:rowOff>84364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81182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49893</xdr:rowOff>
    </xdr:from>
    <xdr:to>
      <xdr:col>72</xdr:col>
      <xdr:colOff>203200</xdr:colOff>
      <xdr:row>86</xdr:row>
      <xdr:rowOff>67129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79459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49893</xdr:rowOff>
    </xdr:from>
    <xdr:to>
      <xdr:col>68</xdr:col>
      <xdr:colOff>152400</xdr:colOff>
      <xdr:row>86</xdr:row>
      <xdr:rowOff>153307</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794593"/>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57348</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80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33564</xdr:rowOff>
    </xdr:from>
    <xdr:to>
      <xdr:col>77</xdr:col>
      <xdr:colOff>95250</xdr:colOff>
      <xdr:row>86</xdr:row>
      <xdr:rowOff>135164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119941</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864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16329</xdr:rowOff>
    </xdr:from>
    <xdr:to>
      <xdr:col>73</xdr:col>
      <xdr:colOff>44450</xdr:colOff>
      <xdr:row>86</xdr:row>
      <xdr:rowOff>117929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102706</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170543</xdr:rowOff>
    </xdr:from>
    <xdr:to>
      <xdr:col>68</xdr:col>
      <xdr:colOff>203200</xdr:colOff>
      <xdr:row>86</xdr:row>
      <xdr:rowOff>100693</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85470</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102507</xdr:rowOff>
    </xdr:from>
    <xdr:to>
      <xdr:col>64</xdr:col>
      <xdr:colOff>152400</xdr:colOff>
      <xdr:row>87</xdr:row>
      <xdr:rowOff>32657</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17434</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多久市人口が昨年度と比べて減少しているため、人口</a:t>
          </a:r>
          <a:r>
            <a:rPr kumimoji="1" lang="en-US" altLang="ja-JP" sz="1100" b="0" i="0" baseline="0">
              <a:solidFill>
                <a:schemeClr val="dk1"/>
              </a:solidFill>
              <a:effectLst/>
              <a:latin typeface="+mn-lt"/>
              <a:ea typeface="+mn-ea"/>
              <a:cs typeface="+mn-cs"/>
            </a:rPr>
            <a:t>1,000</a:t>
          </a:r>
          <a:r>
            <a:rPr kumimoji="1" lang="ja-JP" altLang="ja-JP" sz="1100" b="0" i="0" baseline="0">
              <a:solidFill>
                <a:schemeClr val="dk1"/>
              </a:solidFill>
              <a:effectLst/>
              <a:latin typeface="+mn-lt"/>
              <a:ea typeface="+mn-ea"/>
              <a:cs typeface="+mn-cs"/>
            </a:rPr>
            <a:t>人当たりの職員数は当市の昨年度と比べて</a:t>
          </a:r>
          <a:r>
            <a:rPr kumimoji="1" lang="en-US" altLang="ja-JP" sz="1100" b="0" i="0" baseline="0">
              <a:solidFill>
                <a:schemeClr val="dk1"/>
              </a:solidFill>
              <a:effectLst/>
              <a:latin typeface="+mn-lt"/>
              <a:ea typeface="+mn-ea"/>
              <a:cs typeface="+mn-cs"/>
            </a:rPr>
            <a:t>0.46</a:t>
          </a:r>
          <a:r>
            <a:rPr kumimoji="1" lang="ja-JP" altLang="ja-JP" sz="1100" b="0" i="0" baseline="0">
              <a:solidFill>
                <a:schemeClr val="dk1"/>
              </a:solidFill>
              <a:effectLst/>
              <a:latin typeface="+mn-lt"/>
              <a:ea typeface="+mn-ea"/>
              <a:cs typeface="+mn-cs"/>
            </a:rPr>
            <a:t>ポイント増加している。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今後も定住奨励制度等による人口の増加や行政改革の推進を図り、適正な管理に努める。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150876</xdr:rowOff>
    </xdr:from>
    <xdr:to>
      <xdr:col>81</xdr:col>
      <xdr:colOff>44450</xdr:colOff>
      <xdr:row>61</xdr:row>
      <xdr:rowOff>16425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437876"/>
          <a:ext cx="838200" cy="3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128355</xdr:rowOff>
    </xdr:from>
    <xdr:to>
      <xdr:col>77</xdr:col>
      <xdr:colOff>44450</xdr:colOff>
      <xdr:row>60</xdr:row>
      <xdr:rowOff>150876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15355"/>
          <a:ext cx="889000" cy="2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102616</xdr:rowOff>
    </xdr:from>
    <xdr:to>
      <xdr:col>72</xdr:col>
      <xdr:colOff>203200</xdr:colOff>
      <xdr:row>60</xdr:row>
      <xdr:rowOff>128355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389616"/>
          <a:ext cx="889000" cy="2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96181</xdr:rowOff>
    </xdr:from>
    <xdr:to>
      <xdr:col>68</xdr:col>
      <xdr:colOff>152400</xdr:colOff>
      <xdr:row>60</xdr:row>
      <xdr:rowOff>102616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83181"/>
          <a:ext cx="889000" cy="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107442</xdr:rowOff>
    </xdr:from>
    <xdr:to>
      <xdr:col>64</xdr:col>
      <xdr:colOff>152400</xdr:colOff>
      <xdr:row>60</xdr:row>
      <xdr:rowOff>37592</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22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47769</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9991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137075</xdr:rowOff>
    </xdr:from>
    <xdr:to>
      <xdr:col>81</xdr:col>
      <xdr:colOff>95250</xdr:colOff>
      <xdr:row>61</xdr:row>
      <xdr:rowOff>67225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42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153602</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26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100076</xdr:rowOff>
    </xdr:from>
    <xdr:to>
      <xdr:col>77</xdr:col>
      <xdr:colOff>95250</xdr:colOff>
      <xdr:row>61</xdr:row>
      <xdr:rowOff>30226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40403</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55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77555</xdr:rowOff>
    </xdr:from>
    <xdr:to>
      <xdr:col>73</xdr:col>
      <xdr:colOff>44450</xdr:colOff>
      <xdr:row>61</xdr:row>
      <xdr:rowOff>7705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6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17882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133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51816</xdr:rowOff>
    </xdr:from>
    <xdr:to>
      <xdr:col>68</xdr:col>
      <xdr:colOff>203200</xdr:colOff>
      <xdr:row>60</xdr:row>
      <xdr:rowOff>153416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3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163593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45381</xdr:rowOff>
    </xdr:from>
    <xdr:to>
      <xdr:col>64</xdr:col>
      <xdr:colOff>152400</xdr:colOff>
      <xdr:row>60</xdr:row>
      <xdr:rowOff>146981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3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131758</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418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実質公債費比率は昨年度と比べて</a:t>
          </a:r>
          <a:r>
            <a:rPr kumimoji="1" lang="en-US" altLang="ja-JP" sz="1100" b="0" i="0" baseline="0">
              <a:solidFill>
                <a:schemeClr val="dk1"/>
              </a:solidFill>
              <a:effectLst/>
              <a:latin typeface="+mn-lt"/>
              <a:ea typeface="+mn-ea"/>
              <a:cs typeface="+mn-cs"/>
            </a:rPr>
            <a:t>0.4</a:t>
          </a:r>
          <a:r>
            <a:rPr kumimoji="1" lang="ja-JP" altLang="ja-JP" sz="1100" b="0" i="0" baseline="0">
              <a:solidFill>
                <a:schemeClr val="dk1"/>
              </a:solidFill>
              <a:effectLst/>
              <a:latin typeface="+mn-lt"/>
              <a:ea typeface="+mn-ea"/>
              <a:cs typeface="+mn-cs"/>
            </a:rPr>
            <a:t>ポイント増となっており、類似団体平均と比較しても</a:t>
          </a:r>
          <a:r>
            <a:rPr kumimoji="1" lang="en-US" altLang="ja-JP" sz="1100" b="0" i="0" baseline="0">
              <a:solidFill>
                <a:schemeClr val="dk1"/>
              </a:solidFill>
              <a:effectLst/>
              <a:latin typeface="+mn-lt"/>
              <a:ea typeface="+mn-ea"/>
              <a:cs typeface="+mn-cs"/>
            </a:rPr>
            <a:t>3.9</a:t>
          </a:r>
          <a:r>
            <a:rPr kumimoji="1" lang="ja-JP" altLang="ja-JP" sz="1100" b="0" i="0" baseline="0">
              <a:solidFill>
                <a:schemeClr val="dk1"/>
              </a:solidFill>
              <a:effectLst/>
              <a:latin typeface="+mn-lt"/>
              <a:ea typeface="+mn-ea"/>
              <a:cs typeface="+mn-cs"/>
            </a:rPr>
            <a:t>ポイント上回っている。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今後は</a:t>
          </a:r>
          <a:r>
            <a:rPr kumimoji="1" lang="ja-JP" altLang="en-US" sz="1100" b="0" i="0" baseline="0">
              <a:solidFill>
                <a:schemeClr val="dk1"/>
              </a:solidFill>
              <a:effectLst/>
              <a:latin typeface="+mn-lt"/>
              <a:ea typeface="+mn-ea"/>
              <a:cs typeface="+mn-cs"/>
            </a:rPr>
            <a:t>北多久公民館</a:t>
          </a:r>
          <a:r>
            <a:rPr kumimoji="1" lang="ja-JP" altLang="ja-JP" sz="1100" b="0" i="0" baseline="0">
              <a:solidFill>
                <a:schemeClr val="dk1"/>
              </a:solidFill>
              <a:effectLst/>
              <a:latin typeface="+mn-lt"/>
              <a:ea typeface="+mn-ea"/>
              <a:cs typeface="+mn-cs"/>
            </a:rPr>
            <a:t>建設</a:t>
          </a:r>
          <a:r>
            <a:rPr kumimoji="1" lang="ja-JP" altLang="en-US" sz="1100" b="0" i="0" baseline="0">
              <a:solidFill>
                <a:schemeClr val="dk1"/>
              </a:solidFill>
              <a:effectLst/>
              <a:latin typeface="+mn-lt"/>
              <a:ea typeface="+mn-ea"/>
              <a:cs typeface="+mn-cs"/>
            </a:rPr>
            <a:t>や新公立病院の建設</a:t>
          </a:r>
          <a:r>
            <a:rPr kumimoji="1" lang="ja-JP" altLang="ja-JP" sz="1100" b="0" i="0" baseline="0">
              <a:solidFill>
                <a:schemeClr val="dk1"/>
              </a:solidFill>
              <a:effectLst/>
              <a:latin typeface="+mn-lt"/>
              <a:ea typeface="+mn-ea"/>
              <a:cs typeface="+mn-cs"/>
            </a:rPr>
            <a:t>に係る償還が開始されることにより実質公債費比率の上昇が予想され、また公営住宅整備などの大型事業に係る借入計画があることから、補助事業（補助金）を有効活用し、地方債に頼らない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86360</xdr:rowOff>
    </xdr:from>
    <xdr:to>
      <xdr:col>81</xdr:col>
      <xdr:colOff>44450</xdr:colOff>
      <xdr:row>37</xdr:row>
      <xdr:rowOff>94403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43001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80328</xdr:rowOff>
    </xdr:from>
    <xdr:to>
      <xdr:col>77</xdr:col>
      <xdr:colOff>44450</xdr:colOff>
      <xdr:row>37</xdr:row>
      <xdr:rowOff>86360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423978"/>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72284</xdr:rowOff>
    </xdr:from>
    <xdr:to>
      <xdr:col>72</xdr:col>
      <xdr:colOff>203200</xdr:colOff>
      <xdr:row>37</xdr:row>
      <xdr:rowOff>80328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415934"/>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68263</xdr:rowOff>
    </xdr:from>
    <xdr:to>
      <xdr:col>68</xdr:col>
      <xdr:colOff>152400</xdr:colOff>
      <xdr:row>37</xdr:row>
      <xdr:rowOff>72284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411913"/>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130598</xdr:rowOff>
    </xdr:from>
    <xdr:to>
      <xdr:col>64</xdr:col>
      <xdr:colOff>152400</xdr:colOff>
      <xdr:row>37</xdr:row>
      <xdr:rowOff>60748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02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70925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71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43603</xdr:rowOff>
    </xdr:from>
    <xdr:to>
      <xdr:col>81</xdr:col>
      <xdr:colOff>95250</xdr:colOff>
      <xdr:row>37</xdr:row>
      <xdr:rowOff>145203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8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15680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59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35560</xdr:rowOff>
    </xdr:from>
    <xdr:to>
      <xdr:col>77</xdr:col>
      <xdr:colOff>95250</xdr:colOff>
      <xdr:row>37</xdr:row>
      <xdr:rowOff>137160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121937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65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29528</xdr:rowOff>
    </xdr:from>
    <xdr:to>
      <xdr:col>73</xdr:col>
      <xdr:colOff>44450</xdr:colOff>
      <xdr:row>37</xdr:row>
      <xdr:rowOff>131128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7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115905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5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21484</xdr:rowOff>
    </xdr:from>
    <xdr:to>
      <xdr:col>68</xdr:col>
      <xdr:colOff>203200</xdr:colOff>
      <xdr:row>37</xdr:row>
      <xdr:rowOff>123084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6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107861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5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17463</xdr:rowOff>
    </xdr:from>
    <xdr:to>
      <xdr:col>64</xdr:col>
      <xdr:colOff>152400</xdr:colOff>
      <xdr:row>37</xdr:row>
      <xdr:rowOff>119063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6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103840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47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昨年度と比較し、地方債現在高は</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、充当可能基金は</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となって</a:t>
          </a:r>
          <a:r>
            <a:rPr kumimoji="1" lang="ja-JP" altLang="en-US" sz="1100" b="0" i="0" baseline="0">
              <a:solidFill>
                <a:schemeClr val="dk1"/>
              </a:solidFill>
              <a:effectLst/>
              <a:latin typeface="+mn-lt"/>
              <a:ea typeface="+mn-ea"/>
              <a:cs typeface="+mn-cs"/>
            </a:rPr>
            <a:t>はいるが</a:t>
          </a:r>
          <a:r>
            <a:rPr kumimoji="1" lang="ja-JP" altLang="ja-JP" sz="1100" b="0" i="0" baseline="0">
              <a:solidFill>
                <a:schemeClr val="dk1"/>
              </a:solidFill>
              <a:effectLst/>
              <a:latin typeface="+mn-lt"/>
              <a:ea typeface="+mn-ea"/>
              <a:cs typeface="+mn-cs"/>
            </a:rPr>
            <a:t>、昨年度同様に算定なしとなった。しかしながら、充当可能基金の大半を占めているのは、鉱害復旧施設基金に代表される特定目的基金である。財政調整基金及び減債基金については増額となっているため、今後も新規・既存事業の見直しや新規発行地方債の抑制等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76694</xdr:rowOff>
    </xdr:from>
    <xdr:to>
      <xdr:col>64</xdr:col>
      <xdr:colOff>152400</xdr:colOff>
      <xdr:row>17</xdr:row>
      <xdr:rowOff>6844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81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17021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58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佐賀県多久市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17,604
17,310
96.56
18,025,026
17,660,973
298,963
6,707,410
14,604,087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昨年度と比べて</a:t>
          </a:r>
          <a:r>
            <a:rPr kumimoji="1" lang="en-US" altLang="ja-JP" sz="1100" b="0" i="0" baseline="0">
              <a:solidFill>
                <a:schemeClr val="dk1"/>
              </a:solidFill>
              <a:effectLst/>
              <a:latin typeface="+mn-lt"/>
              <a:ea typeface="+mn-ea"/>
              <a:cs typeface="+mn-cs"/>
            </a:rPr>
            <a:t>1.6</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a:t>
          </a:r>
          <a:r>
            <a:rPr kumimoji="1" lang="ja-JP" altLang="en-US" sz="1100" b="0" i="0" baseline="0">
              <a:solidFill>
                <a:schemeClr val="dk1"/>
              </a:solidFill>
              <a:effectLst/>
              <a:latin typeface="+mn-lt"/>
              <a:ea typeface="+mn-ea"/>
              <a:cs typeface="+mn-cs"/>
            </a:rPr>
            <a:t>ている要因は、退職者の増加により退職手当が増加した</a:t>
          </a:r>
          <a:r>
            <a:rPr kumimoji="1" lang="ja-JP" altLang="ja-JP" sz="1100" b="0" i="0" baseline="0">
              <a:solidFill>
                <a:schemeClr val="dk1"/>
              </a:solidFill>
              <a:effectLst/>
              <a:latin typeface="+mn-lt"/>
              <a:ea typeface="+mn-ea"/>
              <a:cs typeface="+mn-cs"/>
            </a:rPr>
            <a:t>こと</a:t>
          </a:r>
          <a:r>
            <a:rPr kumimoji="1" lang="ja-JP" altLang="en-US" sz="1100" b="0" i="0" baseline="0">
              <a:solidFill>
                <a:schemeClr val="dk1"/>
              </a:solidFill>
              <a:effectLst/>
              <a:latin typeface="+mn-lt"/>
              <a:ea typeface="+mn-ea"/>
              <a:cs typeface="+mn-cs"/>
            </a:rPr>
            <a:t>と、会計年度任用職員分の勤勉手当の増加等</a:t>
          </a:r>
          <a:r>
            <a:rPr kumimoji="1" lang="ja-JP" altLang="ja-JP" sz="1100" b="0" i="0" baseline="0">
              <a:solidFill>
                <a:schemeClr val="dk1"/>
              </a:solidFill>
              <a:effectLst/>
              <a:latin typeface="+mn-lt"/>
              <a:ea typeface="+mn-ea"/>
              <a:cs typeface="+mn-cs"/>
            </a:rPr>
            <a:t>が主な要因である。類似団体平均と</a:t>
          </a:r>
          <a:r>
            <a:rPr kumimoji="1" lang="ja-JP" altLang="en-US" sz="1100" b="0" i="0" baseline="0">
              <a:solidFill>
                <a:schemeClr val="dk1"/>
              </a:solidFill>
              <a:effectLst/>
              <a:latin typeface="+mn-lt"/>
              <a:ea typeface="+mn-ea"/>
              <a:cs typeface="+mn-cs"/>
            </a:rPr>
            <a:t>の比較では</a:t>
          </a:r>
          <a:r>
            <a:rPr kumimoji="1" lang="en-US" altLang="ja-JP" sz="1100" b="0" i="0" baseline="0">
              <a:solidFill>
                <a:schemeClr val="dk1"/>
              </a:solidFill>
              <a:effectLst/>
              <a:latin typeface="+mn-lt"/>
              <a:ea typeface="+mn-ea"/>
              <a:cs typeface="+mn-cs"/>
            </a:rPr>
            <a:t>3.1</a:t>
          </a:r>
          <a:r>
            <a:rPr kumimoji="1" lang="ja-JP" altLang="ja-JP" sz="1100" b="0" i="0" baseline="0">
              <a:solidFill>
                <a:schemeClr val="dk1"/>
              </a:solidFill>
              <a:effectLst/>
              <a:latin typeface="+mn-lt"/>
              <a:ea typeface="+mn-ea"/>
              <a:cs typeface="+mn-cs"/>
            </a:rPr>
            <a:t>ポイント低くなっている。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今後も適正な定員管理を行い、人件費の抑制に努める。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81280</xdr:rowOff>
    </xdr:from>
    <xdr:to>
      <xdr:col>24</xdr:col>
      <xdr:colOff>25400</xdr:colOff>
      <xdr:row>36</xdr:row>
      <xdr:rowOff>154432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5348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81280</xdr:rowOff>
    </xdr:from>
    <xdr:to>
      <xdr:col>19</xdr:col>
      <xdr:colOff>187325</xdr:colOff>
      <xdr:row>36</xdr:row>
      <xdr:rowOff>94996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534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85852</xdr:rowOff>
    </xdr:from>
    <xdr:to>
      <xdr:col>15</xdr:col>
      <xdr:colOff>98425</xdr:colOff>
      <xdr:row>36</xdr:row>
      <xdr:rowOff>94996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580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85852</xdr:rowOff>
    </xdr:from>
    <xdr:to>
      <xdr:col>11</xdr:col>
      <xdr:colOff>9525</xdr:colOff>
      <xdr:row>37</xdr:row>
      <xdr:rowOff>46990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58052"/>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107967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103632</xdr:rowOff>
    </xdr:from>
    <xdr:to>
      <xdr:col>24</xdr:col>
      <xdr:colOff>76200</xdr:colOff>
      <xdr:row>37</xdr:row>
      <xdr:rowOff>33782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120159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2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30480</xdr:rowOff>
    </xdr:from>
    <xdr:to>
      <xdr:col>20</xdr:col>
      <xdr:colOff>38100</xdr:colOff>
      <xdr:row>36</xdr:row>
      <xdr:rowOff>132080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142257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44196</xdr:rowOff>
    </xdr:from>
    <xdr:to>
      <xdr:col>15</xdr:col>
      <xdr:colOff>149225</xdr:colOff>
      <xdr:row>36</xdr:row>
      <xdr:rowOff>145796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155973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35052</xdr:rowOff>
    </xdr:from>
    <xdr:to>
      <xdr:col>11</xdr:col>
      <xdr:colOff>60325</xdr:colOff>
      <xdr:row>36</xdr:row>
      <xdr:rowOff>136652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146829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82567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ここ数年は類似団体平均よりも低い数値で推移して</a:t>
          </a:r>
          <a:r>
            <a:rPr kumimoji="1" lang="ja-JP" altLang="en-US" sz="1100" b="0" i="0" baseline="0">
              <a:solidFill>
                <a:sysClr val="windowText" lastClr="000000"/>
              </a:solidFill>
              <a:effectLst/>
              <a:latin typeface="+mn-lt"/>
              <a:ea typeface="+mn-ea"/>
              <a:cs typeface="+mn-cs"/>
            </a:rPr>
            <a:t>おり</a:t>
          </a:r>
          <a:r>
            <a:rPr kumimoji="1" lang="ja-JP" altLang="ja-JP" sz="1100" b="0" i="0" baseline="0">
              <a:solidFill>
                <a:sysClr val="windowText" lastClr="000000"/>
              </a:solidFill>
              <a:effectLst/>
              <a:latin typeface="+mn-lt"/>
              <a:ea typeface="+mn-ea"/>
              <a:cs typeface="+mn-cs"/>
            </a:rPr>
            <a:t>、当市の昨年度と比べると</a:t>
          </a:r>
          <a:r>
            <a:rPr kumimoji="1" lang="en-US" altLang="ja-JP" sz="1100" b="0" i="0" baseline="0">
              <a:solidFill>
                <a:sysClr val="windowText" lastClr="000000"/>
              </a:solidFill>
              <a:effectLst/>
              <a:latin typeface="+mn-lt"/>
              <a:ea typeface="+mn-ea"/>
              <a:cs typeface="+mn-cs"/>
            </a:rPr>
            <a:t>0.5</a:t>
          </a:r>
          <a:r>
            <a:rPr kumimoji="1" lang="ja-JP" altLang="ja-JP" sz="1100" b="0" i="0" baseline="0">
              <a:solidFill>
                <a:sysClr val="windowText" lastClr="000000"/>
              </a:solidFill>
              <a:effectLst/>
              <a:latin typeface="+mn-lt"/>
              <a:ea typeface="+mn-ea"/>
              <a:cs typeface="+mn-cs"/>
            </a:rPr>
            <a:t>ポイント</a:t>
          </a:r>
          <a:r>
            <a:rPr kumimoji="1" lang="ja-JP" altLang="en-US" sz="1100" b="0" i="0" baseline="0">
              <a:solidFill>
                <a:sysClr val="windowText" lastClr="000000"/>
              </a:solidFill>
              <a:effectLst/>
              <a:latin typeface="+mn-lt"/>
              <a:ea typeface="+mn-ea"/>
              <a:cs typeface="+mn-cs"/>
            </a:rPr>
            <a:t>減少</a:t>
          </a:r>
          <a:r>
            <a:rPr kumimoji="1" lang="ja-JP" altLang="ja-JP" sz="1100" b="0" i="0" baseline="0">
              <a:solidFill>
                <a:sysClr val="windowText" lastClr="000000"/>
              </a:solidFill>
              <a:effectLst/>
              <a:latin typeface="+mn-lt"/>
              <a:ea typeface="+mn-ea"/>
              <a:cs typeface="+mn-cs"/>
            </a:rPr>
            <a:t>している。</a:t>
          </a:r>
          <a:endParaRPr lang="ja-JP" altLang="ja-JP" sz="1400">
            <a:solidFill>
              <a:sysClr val="windowText" lastClr="000000"/>
            </a:solidFill>
            <a:effectLst/>
          </a:endParaRPr>
        </a:p>
        <a:p>
          <a:pPr eaLnBrk="1" fontAlgn="auto" latinLnBrk="0" hangingPunct="1"/>
          <a:r>
            <a:rPr kumimoji="1" lang="ja-JP" altLang="en-US" sz="1100" b="0" i="0" baseline="0">
              <a:solidFill>
                <a:sysClr val="windowText" lastClr="000000"/>
              </a:solidFill>
              <a:effectLst/>
              <a:latin typeface="+mn-lt"/>
              <a:ea typeface="+mn-ea"/>
              <a:cs typeface="+mn-cs"/>
            </a:rPr>
            <a:t>ふるさと納税基金を活用した事業が増えたため、経常経費が減少したことが</a:t>
          </a:r>
          <a:r>
            <a:rPr kumimoji="1" lang="ja-JP" altLang="ja-JP" sz="1100" b="0" i="0" baseline="0">
              <a:solidFill>
                <a:sysClr val="windowText" lastClr="000000"/>
              </a:solidFill>
              <a:effectLst/>
              <a:latin typeface="+mn-lt"/>
              <a:ea typeface="+mn-ea"/>
              <a:cs typeface="+mn-cs"/>
            </a:rPr>
            <a:t>主な要因である。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1270</xdr:rowOff>
    </xdr:from>
    <xdr:to>
      <xdr:col>82</xdr:col>
      <xdr:colOff>107950</xdr:colOff>
      <xdr:row>15</xdr:row>
      <xdr:rowOff>39370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5730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24130</xdr:rowOff>
    </xdr:from>
    <xdr:to>
      <xdr:col>78</xdr:col>
      <xdr:colOff>69850</xdr:colOff>
      <xdr:row>15</xdr:row>
      <xdr:rowOff>39370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958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157480</xdr:rowOff>
    </xdr:from>
    <xdr:to>
      <xdr:col>73</xdr:col>
      <xdr:colOff>180975</xdr:colOff>
      <xdr:row>15</xdr:row>
      <xdr:rowOff>24130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577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157480</xdr:rowOff>
    </xdr:from>
    <xdr:to>
      <xdr:col>69</xdr:col>
      <xdr:colOff>92075</xdr:colOff>
      <xdr:row>15</xdr:row>
      <xdr:rowOff>115570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577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121920</xdr:rowOff>
    </xdr:from>
    <xdr:to>
      <xdr:col>82</xdr:col>
      <xdr:colOff>158750</xdr:colOff>
      <xdr:row>15</xdr:row>
      <xdr:rowOff>52070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138447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160020</xdr:rowOff>
    </xdr:from>
    <xdr:to>
      <xdr:col>78</xdr:col>
      <xdr:colOff>120650</xdr:colOff>
      <xdr:row>15</xdr:row>
      <xdr:rowOff>90170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100347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29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144780</xdr:rowOff>
    </xdr:from>
    <xdr:to>
      <xdr:col>74</xdr:col>
      <xdr:colOff>31750</xdr:colOff>
      <xdr:row>15</xdr:row>
      <xdr:rowOff>74930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85107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106680</xdr:rowOff>
    </xdr:from>
    <xdr:to>
      <xdr:col>69</xdr:col>
      <xdr:colOff>142875</xdr:colOff>
      <xdr:row>15</xdr:row>
      <xdr:rowOff>36830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47007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7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64770</xdr:rowOff>
    </xdr:from>
    <xdr:to>
      <xdr:col>65</xdr:col>
      <xdr:colOff>53975</xdr:colOff>
      <xdr:row>15</xdr:row>
      <xdr:rowOff>166370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5097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昨年度と比べて</a:t>
          </a:r>
          <a:r>
            <a:rPr kumimoji="1" lang="en-US" altLang="ja-JP" sz="1100" b="0" i="0" baseline="0">
              <a:solidFill>
                <a:schemeClr val="dk1"/>
              </a:solidFill>
              <a:effectLst/>
              <a:latin typeface="+mn-lt"/>
              <a:ea typeface="+mn-ea"/>
              <a:cs typeface="+mn-cs"/>
            </a:rPr>
            <a:t>1.7</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となり、類似団体平均と比較すると</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下</a:t>
          </a:r>
          <a:r>
            <a:rPr kumimoji="1" lang="ja-JP" altLang="ja-JP" sz="1100" b="0" i="0" baseline="0">
              <a:solidFill>
                <a:schemeClr val="dk1"/>
              </a:solidFill>
              <a:effectLst/>
              <a:latin typeface="+mn-lt"/>
              <a:ea typeface="+mn-ea"/>
              <a:cs typeface="+mn-cs"/>
            </a:rPr>
            <a:t>回っている。</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した主な要因としては、</a:t>
          </a:r>
          <a:r>
            <a:rPr kumimoji="1" lang="ja-JP" altLang="en-US" sz="1100" b="0" i="0" baseline="0">
              <a:solidFill>
                <a:schemeClr val="dk1"/>
              </a:solidFill>
              <a:effectLst/>
              <a:latin typeface="+mn-lt"/>
              <a:ea typeface="+mn-ea"/>
              <a:cs typeface="+mn-cs"/>
            </a:rPr>
            <a:t>低所得子育て世帯生活支援特別給付金の減である。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86178</xdr:rowOff>
    </xdr:from>
    <xdr:to>
      <xdr:col>24</xdr:col>
      <xdr:colOff>25400</xdr:colOff>
      <xdr:row>56</xdr:row>
      <xdr:rowOff>99785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515928"/>
          <a:ext cx="8382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88900</xdr:rowOff>
    </xdr:from>
    <xdr:to>
      <xdr:col>19</xdr:col>
      <xdr:colOff>187325</xdr:colOff>
      <xdr:row>56</xdr:row>
      <xdr:rowOff>99785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901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88900</xdr:rowOff>
    </xdr:from>
    <xdr:to>
      <xdr:col>15</xdr:col>
      <xdr:colOff>98425</xdr:colOff>
      <xdr:row>57</xdr:row>
      <xdr:rowOff>37193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690100"/>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37193</xdr:rowOff>
    </xdr:from>
    <xdr:to>
      <xdr:col>11</xdr:col>
      <xdr:colOff>9525</xdr:colOff>
      <xdr:row>57</xdr:row>
      <xdr:rowOff>167822</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809843"/>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111578</xdr:rowOff>
    </xdr:from>
    <xdr:to>
      <xdr:col>6</xdr:col>
      <xdr:colOff>171450</xdr:colOff>
      <xdr:row>56</xdr:row>
      <xdr:rowOff>41728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51905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35378</xdr:rowOff>
    </xdr:from>
    <xdr:to>
      <xdr:col>24</xdr:col>
      <xdr:colOff>76200</xdr:colOff>
      <xdr:row>55</xdr:row>
      <xdr:rowOff>136978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51905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48985</xdr:rowOff>
    </xdr:from>
    <xdr:to>
      <xdr:col>20</xdr:col>
      <xdr:colOff>38100</xdr:colOff>
      <xdr:row>56</xdr:row>
      <xdr:rowOff>150585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135362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36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38100</xdr:rowOff>
    </xdr:from>
    <xdr:to>
      <xdr:col>15</xdr:col>
      <xdr:colOff>149225</xdr:colOff>
      <xdr:row>56</xdr:row>
      <xdr:rowOff>139700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124477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157843</xdr:rowOff>
    </xdr:from>
    <xdr:to>
      <xdr:col>11</xdr:col>
      <xdr:colOff>60325</xdr:colOff>
      <xdr:row>57</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72770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31949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当市の昨年度に比べて</a:t>
          </a:r>
          <a:r>
            <a:rPr kumimoji="1" lang="en-US" altLang="ja-JP" sz="1100" b="0" i="0" baseline="0">
              <a:solidFill>
                <a:sysClr val="windowText" lastClr="000000"/>
              </a:solidFill>
              <a:effectLst/>
              <a:latin typeface="+mn-lt"/>
              <a:ea typeface="+mn-ea"/>
              <a:cs typeface="+mn-cs"/>
            </a:rPr>
            <a:t>0.6</a:t>
          </a:r>
          <a:r>
            <a:rPr kumimoji="1" lang="ja-JP" altLang="ja-JP" sz="1100" b="0" i="0" baseline="0">
              <a:solidFill>
                <a:sysClr val="windowText" lastClr="000000"/>
              </a:solidFill>
              <a:effectLst/>
              <a:latin typeface="+mn-lt"/>
              <a:ea typeface="+mn-ea"/>
              <a:cs typeface="+mn-cs"/>
            </a:rPr>
            <a:t>ポイント減少しており、類似団体平均と比較しても</a:t>
          </a:r>
          <a:r>
            <a:rPr kumimoji="1" lang="en-US" altLang="ja-JP" sz="1100" b="0" i="0" baseline="0">
              <a:solidFill>
                <a:sysClr val="windowText" lastClr="000000"/>
              </a:solidFill>
              <a:effectLst/>
              <a:latin typeface="+mn-lt"/>
              <a:ea typeface="+mn-ea"/>
              <a:cs typeface="+mn-cs"/>
            </a:rPr>
            <a:t>0.6</a:t>
          </a:r>
          <a:r>
            <a:rPr kumimoji="1" lang="ja-JP" altLang="ja-JP" sz="1100" b="0" i="0" baseline="0">
              <a:solidFill>
                <a:sysClr val="windowText" lastClr="000000"/>
              </a:solidFill>
              <a:effectLst/>
              <a:latin typeface="+mn-lt"/>
              <a:ea typeface="+mn-ea"/>
              <a:cs typeface="+mn-cs"/>
            </a:rPr>
            <a:t>ポイント下回っている。</a:t>
          </a:r>
          <a:endParaRPr lang="ja-JP" altLang="ja-JP" sz="14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主な要因としては、</a:t>
          </a:r>
          <a:r>
            <a:rPr kumimoji="1" lang="ja-JP" altLang="en-US" sz="1100" b="0" i="0" baseline="0">
              <a:solidFill>
                <a:schemeClr val="dk1"/>
              </a:solidFill>
              <a:effectLst/>
              <a:latin typeface="+mn-lt"/>
              <a:ea typeface="+mn-ea"/>
              <a:cs typeface="+mn-cs"/>
            </a:rPr>
            <a:t>積立金の減額である</a:t>
          </a:r>
          <a:r>
            <a:rPr kumimoji="1" lang="ja-JP" altLang="ja-JP" sz="1100" b="0" i="0" baseline="0">
              <a:solidFill>
                <a:schemeClr val="dk1"/>
              </a:solidFill>
              <a:effectLst/>
              <a:latin typeface="+mn-lt"/>
              <a:ea typeface="+mn-ea"/>
              <a:cs typeface="+mn-cs"/>
            </a:rPr>
            <a:t>。</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95250</xdr:rowOff>
    </xdr:from>
    <xdr:to>
      <xdr:col>82</xdr:col>
      <xdr:colOff>107950</xdr:colOff>
      <xdr:row>58</xdr:row>
      <xdr:rowOff>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8679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0</xdr:rowOff>
    </xdr:from>
    <xdr:to>
      <xdr:col>78</xdr:col>
      <xdr:colOff>69850</xdr:colOff>
      <xdr:row>60</xdr:row>
      <xdr:rowOff>101600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944100"/>
          <a:ext cx="889000" cy="44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146050</xdr:rowOff>
    </xdr:from>
    <xdr:to>
      <xdr:col>73</xdr:col>
      <xdr:colOff>180975</xdr:colOff>
      <xdr:row>60</xdr:row>
      <xdr:rowOff>101600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2616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146050</xdr:rowOff>
    </xdr:from>
    <xdr:to>
      <xdr:col>69</xdr:col>
      <xdr:colOff>92075</xdr:colOff>
      <xdr:row>61</xdr:row>
      <xdr:rowOff>133350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261600"/>
          <a:ext cx="889000" cy="33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60977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120650</xdr:rowOff>
    </xdr:from>
    <xdr:to>
      <xdr:col>78</xdr:col>
      <xdr:colOff>120650</xdr:colOff>
      <xdr:row>58</xdr:row>
      <xdr:rowOff>50800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60977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662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50800</xdr:rowOff>
    </xdr:from>
    <xdr:to>
      <xdr:col>74</xdr:col>
      <xdr:colOff>31750</xdr:colOff>
      <xdr:row>60</xdr:row>
      <xdr:rowOff>152400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33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137177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95250</xdr:rowOff>
    </xdr:from>
    <xdr:to>
      <xdr:col>69</xdr:col>
      <xdr:colOff>142875</xdr:colOff>
      <xdr:row>60</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82550</xdr:rowOff>
    </xdr:from>
    <xdr:to>
      <xdr:col>65</xdr:col>
      <xdr:colOff>53975</xdr:colOff>
      <xdr:row>62</xdr:row>
      <xdr:rowOff>12700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168927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62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新公立病院建設に係る負担金の増額により、当市の昨年度と比べると</a:t>
          </a:r>
          <a:r>
            <a:rPr kumimoji="1" lang="en-US" altLang="ja-JP" sz="1100" b="0" i="0" baseline="0">
              <a:solidFill>
                <a:schemeClr val="dk1"/>
              </a:solidFill>
              <a:effectLst/>
              <a:latin typeface="+mn-lt"/>
              <a:ea typeface="+mn-ea"/>
              <a:cs typeface="+mn-cs"/>
            </a:rPr>
            <a:t>0.4</a:t>
          </a:r>
          <a:r>
            <a:rPr kumimoji="1" lang="ja-JP" altLang="ja-JP" sz="1100" b="0" i="0" baseline="0">
              <a:solidFill>
                <a:schemeClr val="dk1"/>
              </a:solidFill>
              <a:effectLst/>
              <a:latin typeface="+mn-lt"/>
              <a:ea typeface="+mn-ea"/>
              <a:cs typeface="+mn-cs"/>
            </a:rPr>
            <a:t>ポイント増となり、類似団体平均を</a:t>
          </a:r>
          <a:r>
            <a:rPr kumimoji="1" lang="en-US" altLang="ja-JP" sz="1100" b="0" i="0" baseline="0">
              <a:solidFill>
                <a:schemeClr val="dk1"/>
              </a:solidFill>
              <a:effectLst/>
              <a:latin typeface="+mn-lt"/>
              <a:ea typeface="+mn-ea"/>
              <a:cs typeface="+mn-cs"/>
            </a:rPr>
            <a:t>3.4</a:t>
          </a:r>
          <a:r>
            <a:rPr kumimoji="1" lang="ja-JP" altLang="ja-JP" sz="1100" b="0" i="0" baseline="0">
              <a:solidFill>
                <a:schemeClr val="dk1"/>
              </a:solidFill>
              <a:effectLst/>
              <a:latin typeface="+mn-lt"/>
              <a:ea typeface="+mn-ea"/>
              <a:cs typeface="+mn-cs"/>
            </a:rPr>
            <a:t>ポイント上回っている。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経常的な補助金や市が出資する法人等各種団体への補助金の見直しを行い削減に努める。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124714</xdr:rowOff>
    </xdr:from>
    <xdr:to>
      <xdr:col>82</xdr:col>
      <xdr:colOff>107950</xdr:colOff>
      <xdr:row>37</xdr:row>
      <xdr:rowOff>143002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46836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65278</xdr:rowOff>
    </xdr:from>
    <xdr:to>
      <xdr:col>78</xdr:col>
      <xdr:colOff>69850</xdr:colOff>
      <xdr:row>37</xdr:row>
      <xdr:rowOff>124714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40892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42418</xdr:rowOff>
    </xdr:from>
    <xdr:to>
      <xdr:col>73</xdr:col>
      <xdr:colOff>180975</xdr:colOff>
      <xdr:row>37</xdr:row>
      <xdr:rowOff>65278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8606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42418</xdr:rowOff>
    </xdr:from>
    <xdr:to>
      <xdr:col>69</xdr:col>
      <xdr:colOff>92075</xdr:colOff>
      <xdr:row>37</xdr:row>
      <xdr:rowOff>83566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8606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92202</xdr:rowOff>
    </xdr:from>
    <xdr:to>
      <xdr:col>82</xdr:col>
      <xdr:colOff>158750</xdr:colOff>
      <xdr:row>38</xdr:row>
      <xdr:rowOff>22352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64279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73914</xdr:rowOff>
    </xdr:from>
    <xdr:to>
      <xdr:col>78</xdr:col>
      <xdr:colOff>120650</xdr:colOff>
      <xdr:row>38</xdr:row>
      <xdr:rowOff>4064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14478</xdr:rowOff>
    </xdr:from>
    <xdr:to>
      <xdr:col>74</xdr:col>
      <xdr:colOff>31750</xdr:colOff>
      <xdr:row>37</xdr:row>
      <xdr:rowOff>116078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163068</xdr:rowOff>
    </xdr:from>
    <xdr:to>
      <xdr:col>69</xdr:col>
      <xdr:colOff>142875</xdr:colOff>
      <xdr:row>37</xdr:row>
      <xdr:rowOff>93218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32766</xdr:rowOff>
    </xdr:from>
    <xdr:to>
      <xdr:col>65</xdr:col>
      <xdr:colOff>53975</xdr:colOff>
      <xdr:row>37</xdr:row>
      <xdr:rowOff>134366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119143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今年度は元金分で</a:t>
          </a:r>
          <a:r>
            <a:rPr kumimoji="1" lang="en-US" altLang="ja-JP" sz="1100" b="0" i="0" baseline="0">
              <a:solidFill>
                <a:schemeClr val="dk1"/>
              </a:solidFill>
              <a:effectLst/>
              <a:latin typeface="+mn-lt"/>
              <a:ea typeface="+mn-ea"/>
              <a:cs typeface="+mn-cs"/>
            </a:rPr>
            <a:t>44,196</a:t>
          </a:r>
          <a:r>
            <a:rPr kumimoji="1" lang="ja-JP" altLang="ja-JP" sz="1100" b="0" i="0" baseline="0">
              <a:solidFill>
                <a:schemeClr val="dk1"/>
              </a:solidFill>
              <a:effectLst/>
              <a:latin typeface="+mn-lt"/>
              <a:ea typeface="+mn-ea"/>
              <a:cs typeface="+mn-cs"/>
            </a:rPr>
            <a:t>千円</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利子分で</a:t>
          </a:r>
          <a:r>
            <a:rPr kumimoji="1" lang="en-US" altLang="ja-JP" sz="1100" b="0" i="0" baseline="0">
              <a:solidFill>
                <a:schemeClr val="dk1"/>
              </a:solidFill>
              <a:effectLst/>
              <a:latin typeface="+mn-lt"/>
              <a:ea typeface="+mn-ea"/>
              <a:cs typeface="+mn-cs"/>
            </a:rPr>
            <a:t>7,635</a:t>
          </a:r>
          <a:r>
            <a:rPr kumimoji="1" lang="ja-JP" altLang="ja-JP" sz="1100" b="0" i="0" baseline="0">
              <a:solidFill>
                <a:schemeClr val="dk1"/>
              </a:solidFill>
              <a:effectLst/>
              <a:latin typeface="+mn-lt"/>
              <a:ea typeface="+mn-ea"/>
              <a:cs typeface="+mn-cs"/>
            </a:rPr>
            <a:t>千円の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となり、公債費全体で</a:t>
          </a:r>
          <a:r>
            <a:rPr kumimoji="1" lang="en-US" altLang="ja-JP" sz="1100" b="0" i="0" baseline="0">
              <a:solidFill>
                <a:schemeClr val="dk1"/>
              </a:solidFill>
              <a:effectLst/>
              <a:latin typeface="+mn-lt"/>
              <a:ea typeface="+mn-ea"/>
              <a:cs typeface="+mn-cs"/>
            </a:rPr>
            <a:t>51,831</a:t>
          </a:r>
          <a:r>
            <a:rPr kumimoji="1" lang="ja-JP" altLang="ja-JP" sz="1100" b="0" i="0" baseline="0">
              <a:solidFill>
                <a:schemeClr val="dk1"/>
              </a:solidFill>
              <a:effectLst/>
              <a:latin typeface="+mn-lt"/>
              <a:ea typeface="+mn-ea"/>
              <a:cs typeface="+mn-cs"/>
            </a:rPr>
            <a:t>千円の増額と</a:t>
          </a:r>
          <a:r>
            <a:rPr kumimoji="1" lang="ja-JP" altLang="en-US" sz="1100" b="0" i="0" baseline="0">
              <a:solidFill>
                <a:schemeClr val="dk1"/>
              </a:solidFill>
              <a:effectLst/>
              <a:latin typeface="+mn-lt"/>
              <a:ea typeface="+mn-ea"/>
              <a:cs typeface="+mn-cs"/>
            </a:rPr>
            <a:t>なった。</a:t>
          </a:r>
          <a:r>
            <a:rPr kumimoji="1" lang="ja-JP" altLang="en-US" sz="1100" b="0" i="0" baseline="0">
              <a:solidFill>
                <a:sysClr val="windowText" lastClr="000000"/>
              </a:solidFill>
              <a:effectLst/>
              <a:latin typeface="+mn-lt"/>
              <a:ea typeface="+mn-ea"/>
              <a:cs typeface="+mn-cs"/>
            </a:rPr>
            <a:t>一方、普通交付税の増により経常一般財源等総額が増額となり、</a:t>
          </a:r>
          <a:r>
            <a:rPr kumimoji="1" lang="ja-JP" altLang="ja-JP" sz="1100" b="0" i="0" baseline="0">
              <a:solidFill>
                <a:schemeClr val="dk1"/>
              </a:solidFill>
              <a:effectLst/>
              <a:latin typeface="+mn-lt"/>
              <a:ea typeface="+mn-ea"/>
              <a:cs typeface="+mn-cs"/>
            </a:rPr>
            <a:t>昨年度と比べて</a:t>
          </a:r>
          <a:r>
            <a:rPr kumimoji="1" lang="en-US" altLang="ja-JP" sz="1100" b="0" i="0" baseline="0">
              <a:solidFill>
                <a:schemeClr val="dk1"/>
              </a:solidFill>
              <a:effectLst/>
              <a:latin typeface="+mn-lt"/>
              <a:ea typeface="+mn-ea"/>
              <a:cs typeface="+mn-cs"/>
            </a:rPr>
            <a:t>0.2</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している。今後も大型事業に係る償還が始まることにより実質公債費比率の上昇も予想され</a:t>
          </a:r>
          <a:r>
            <a:rPr kumimoji="1" lang="ja-JP" altLang="en-US" sz="1100" b="0" i="0" baseline="0">
              <a:solidFill>
                <a:schemeClr val="dk1"/>
              </a:solidFill>
              <a:effectLst/>
              <a:latin typeface="+mn-lt"/>
              <a:ea typeface="+mn-ea"/>
              <a:cs typeface="+mn-cs"/>
            </a:rPr>
            <a:t>る</a:t>
          </a:r>
          <a:r>
            <a:rPr kumimoji="1" lang="ja-JP" altLang="ja-JP" sz="1100" b="0" i="0" baseline="0">
              <a:solidFill>
                <a:schemeClr val="dk1"/>
              </a:solidFill>
              <a:effectLst/>
              <a:latin typeface="+mn-lt"/>
              <a:ea typeface="+mn-ea"/>
              <a:cs typeface="+mn-cs"/>
            </a:rPr>
            <a:t>ことから</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慎重な財政運営を実施して公債費の縮減に努める。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102235</xdr:rowOff>
    </xdr:from>
    <xdr:to>
      <xdr:col>24</xdr:col>
      <xdr:colOff>25400</xdr:colOff>
      <xdr:row>75</xdr:row>
      <xdr:rowOff>106045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6098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104140</xdr:rowOff>
    </xdr:from>
    <xdr:to>
      <xdr:col>19</xdr:col>
      <xdr:colOff>187325</xdr:colOff>
      <xdr:row>75</xdr:row>
      <xdr:rowOff>106045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96289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37465</xdr:rowOff>
    </xdr:from>
    <xdr:to>
      <xdr:col>15</xdr:col>
      <xdr:colOff>98425</xdr:colOff>
      <xdr:row>75</xdr:row>
      <xdr:rowOff>104140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9621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37465</xdr:rowOff>
    </xdr:from>
    <xdr:to>
      <xdr:col>11</xdr:col>
      <xdr:colOff>9525</xdr:colOff>
      <xdr:row>75</xdr:row>
      <xdr:rowOff>39370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9621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99060</xdr:rowOff>
    </xdr:from>
    <xdr:to>
      <xdr:col>6</xdr:col>
      <xdr:colOff>171450</xdr:colOff>
      <xdr:row>75</xdr:row>
      <xdr:rowOff>29210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78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39387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51435</xdr:rowOff>
    </xdr:from>
    <xdr:to>
      <xdr:col>24</xdr:col>
      <xdr:colOff>76200</xdr:colOff>
      <xdr:row>75</xdr:row>
      <xdr:rowOff>153036</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9101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23512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82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55245</xdr:rowOff>
    </xdr:from>
    <xdr:to>
      <xdr:col>20</xdr:col>
      <xdr:colOff>38100</xdr:colOff>
      <xdr:row>75</xdr:row>
      <xdr:rowOff>156845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91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141622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000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53340</xdr:rowOff>
    </xdr:from>
    <xdr:to>
      <xdr:col>15</xdr:col>
      <xdr:colOff>149225</xdr:colOff>
      <xdr:row>75</xdr:row>
      <xdr:rowOff>154939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139716</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98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158115</xdr:rowOff>
    </xdr:from>
    <xdr:to>
      <xdr:col>11</xdr:col>
      <xdr:colOff>60325</xdr:colOff>
      <xdr:row>75</xdr:row>
      <xdr:rowOff>88265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4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73042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31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160020</xdr:rowOff>
    </xdr:from>
    <xdr:to>
      <xdr:col>6</xdr:col>
      <xdr:colOff>171450</xdr:colOff>
      <xdr:row>75</xdr:row>
      <xdr:rowOff>90170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74947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33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公債費以外に係る経常収支比率は、当市の昨年度と比べると</a:t>
          </a:r>
          <a:r>
            <a:rPr kumimoji="1" lang="en-US" altLang="ja-JP" sz="1100" b="0" i="0" baseline="0">
              <a:solidFill>
                <a:sysClr val="windowText" lastClr="000000"/>
              </a:solidFill>
              <a:effectLst/>
              <a:latin typeface="+mn-lt"/>
              <a:ea typeface="+mn-ea"/>
              <a:cs typeface="+mn-cs"/>
            </a:rPr>
            <a:t>0.8</a:t>
          </a:r>
          <a:r>
            <a:rPr kumimoji="1" lang="ja-JP" altLang="ja-JP" sz="1100" b="0" i="0" baseline="0">
              <a:solidFill>
                <a:sysClr val="windowText" lastClr="000000"/>
              </a:solidFill>
              <a:effectLst/>
              <a:latin typeface="+mn-lt"/>
              <a:ea typeface="+mn-ea"/>
              <a:cs typeface="+mn-cs"/>
            </a:rPr>
            <a:t>ポイント減となっている。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主な要因は、</a:t>
          </a:r>
          <a:r>
            <a:rPr kumimoji="1" lang="ja-JP" altLang="en-US" sz="1100" b="0" i="0" baseline="0">
              <a:solidFill>
                <a:sysClr val="windowText" lastClr="000000"/>
              </a:solidFill>
              <a:effectLst/>
              <a:latin typeface="+mn-lt"/>
              <a:ea typeface="+mn-ea"/>
              <a:cs typeface="+mn-cs"/>
            </a:rPr>
            <a:t>扶助費や積立金の</a:t>
          </a:r>
          <a:r>
            <a:rPr kumimoji="1" lang="ja-JP" altLang="ja-JP" sz="1100" b="0" i="0" baseline="0">
              <a:solidFill>
                <a:sysClr val="windowText" lastClr="000000"/>
              </a:solidFill>
              <a:effectLst/>
              <a:latin typeface="+mn-lt"/>
              <a:ea typeface="+mn-ea"/>
              <a:cs typeface="+mn-cs"/>
            </a:rPr>
            <a:t>減額である。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各分析にも掲げているとおり、今後も経常経費の軽減に向けて努める。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138430</xdr:rowOff>
    </xdr:from>
    <xdr:to>
      <xdr:col>82</xdr:col>
      <xdr:colOff>107950</xdr:colOff>
      <xdr:row>76</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299718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3556</xdr:rowOff>
    </xdr:from>
    <xdr:to>
      <xdr:col>78</xdr:col>
      <xdr:colOff>69850</xdr:colOff>
      <xdr:row>76</xdr:row>
      <xdr:rowOff>104139</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033756"/>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53848</xdr:rowOff>
    </xdr:from>
    <xdr:to>
      <xdr:col>73</xdr:col>
      <xdr:colOff>180975</xdr:colOff>
      <xdr:row>76</xdr:row>
      <xdr:rowOff>104139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84048"/>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53848</xdr:rowOff>
    </xdr:from>
    <xdr:to>
      <xdr:col>69</xdr:col>
      <xdr:colOff>92075</xdr:colOff>
      <xdr:row>78</xdr:row>
      <xdr:rowOff>136144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84048"/>
          <a:ext cx="889000" cy="42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89679</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4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87630</xdr:rowOff>
    </xdr:from>
    <xdr:to>
      <xdr:col>82</xdr:col>
      <xdr:colOff>158750</xdr:colOff>
      <xdr:row>76</xdr:row>
      <xdr:rowOff>17780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104157</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124206</xdr:rowOff>
    </xdr:from>
    <xdr:to>
      <xdr:col>78</xdr:col>
      <xdr:colOff>120650</xdr:colOff>
      <xdr:row>76</xdr:row>
      <xdr:rowOff>54356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64533</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751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53339</xdr:rowOff>
    </xdr:from>
    <xdr:to>
      <xdr:col>74</xdr:col>
      <xdr:colOff>31750</xdr:colOff>
      <xdr:row>76</xdr:row>
      <xdr:rowOff>154939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165117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3048</xdr:rowOff>
    </xdr:from>
    <xdr:to>
      <xdr:col>69</xdr:col>
      <xdr:colOff>142875</xdr:colOff>
      <xdr:row>76</xdr:row>
      <xdr:rowOff>104648</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89425</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119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85344</xdr:rowOff>
    </xdr:from>
    <xdr:to>
      <xdr:col>65</xdr:col>
      <xdr:colOff>53975</xdr:colOff>
      <xdr:row>79</xdr:row>
      <xdr:rowOff>15494</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271</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544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佐賀県多久市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26073</xdr:rowOff>
    </xdr:from>
    <xdr:to>
      <xdr:col>29</xdr:col>
      <xdr:colOff>127000</xdr:colOff>
      <xdr:row>17</xdr:row>
      <xdr:rowOff>148222</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988348"/>
          <a:ext cx="647700" cy="1221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10851</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731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148222</xdr:rowOff>
    </xdr:from>
    <xdr:to>
      <xdr:col>26</xdr:col>
      <xdr:colOff>50800</xdr:colOff>
      <xdr:row>18</xdr:row>
      <xdr:rowOff>20177</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110497"/>
          <a:ext cx="698500" cy="434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20177</xdr:rowOff>
    </xdr:from>
    <xdr:to>
      <xdr:col>22</xdr:col>
      <xdr:colOff>114300</xdr:colOff>
      <xdr:row>18</xdr:row>
      <xdr:rowOff>39932</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153902"/>
          <a:ext cx="698500" cy="197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39932</xdr:rowOff>
    </xdr:from>
    <xdr:to>
      <xdr:col>18</xdr:col>
      <xdr:colOff>177800</xdr:colOff>
      <xdr:row>18</xdr:row>
      <xdr:rowOff>76136</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173657"/>
          <a:ext cx="698500" cy="362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162687</xdr:rowOff>
    </xdr:from>
    <xdr:to>
      <xdr:col>15</xdr:col>
      <xdr:colOff>101600</xdr:colOff>
      <xdr:row>19</xdr:row>
      <xdr:rowOff>92837</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2964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77614</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382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146723</xdr:rowOff>
    </xdr:from>
    <xdr:to>
      <xdr:col>29</xdr:col>
      <xdr:colOff>177800</xdr:colOff>
      <xdr:row>17</xdr:row>
      <xdr:rowOff>76873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9375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163250</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782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97422</xdr:rowOff>
    </xdr:from>
    <xdr:to>
      <xdr:col>26</xdr:col>
      <xdr:colOff>101600</xdr:colOff>
      <xdr:row>18</xdr:row>
      <xdr:rowOff>27572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0596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12349</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146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140827</xdr:rowOff>
    </xdr:from>
    <xdr:to>
      <xdr:col>22</xdr:col>
      <xdr:colOff>165100</xdr:colOff>
      <xdr:row>18</xdr:row>
      <xdr:rowOff>70977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1031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55754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189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160582</xdr:rowOff>
    </xdr:from>
    <xdr:to>
      <xdr:col>19</xdr:col>
      <xdr:colOff>38100</xdr:colOff>
      <xdr:row>18</xdr:row>
      <xdr:rowOff>90732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1228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75509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209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25336</xdr:rowOff>
    </xdr:from>
    <xdr:to>
      <xdr:col>15</xdr:col>
      <xdr:colOff>101600</xdr:colOff>
      <xdr:row>18</xdr:row>
      <xdr:rowOff>126936</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1590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137113</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92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14581</xdr:rowOff>
    </xdr:from>
    <xdr:to>
      <xdr:col>29</xdr:col>
      <xdr:colOff>127000</xdr:colOff>
      <xdr:row>38</xdr:row>
      <xdr:rowOff>22853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482181"/>
          <a:ext cx="647700" cy="82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342257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66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20580</xdr:rowOff>
    </xdr:from>
    <xdr:to>
      <xdr:col>26</xdr:col>
      <xdr:colOff>50800</xdr:colOff>
      <xdr:row>38</xdr:row>
      <xdr:rowOff>22853</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488180"/>
          <a:ext cx="698500" cy="22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20580</xdr:rowOff>
    </xdr:from>
    <xdr:to>
      <xdr:col>22</xdr:col>
      <xdr:colOff>114300</xdr:colOff>
      <xdr:row>38</xdr:row>
      <xdr:rowOff>33960</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488180"/>
          <a:ext cx="698500" cy="133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33960</xdr:rowOff>
    </xdr:from>
    <xdr:to>
      <xdr:col>18</xdr:col>
      <xdr:colOff>177800</xdr:colOff>
      <xdr:row>38</xdr:row>
      <xdr:rowOff>41677</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01560"/>
          <a:ext cx="698500" cy="77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24990</xdr:rowOff>
    </xdr:from>
    <xdr:to>
      <xdr:col>15</xdr:col>
      <xdr:colOff>101600</xdr:colOff>
      <xdr:row>38</xdr:row>
      <xdr:rowOff>126590</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925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111367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7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306681</xdr:rowOff>
    </xdr:from>
    <xdr:to>
      <xdr:col>29</xdr:col>
      <xdr:colOff>177800</xdr:colOff>
      <xdr:row>38</xdr:row>
      <xdr:rowOff>65381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313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151758</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76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314953</xdr:rowOff>
    </xdr:from>
    <xdr:to>
      <xdr:col>26</xdr:col>
      <xdr:colOff>101600</xdr:colOff>
      <xdr:row>38</xdr:row>
      <xdr:rowOff>73653</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39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83830</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085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312680</xdr:rowOff>
    </xdr:from>
    <xdr:to>
      <xdr:col>22</xdr:col>
      <xdr:colOff>165100</xdr:colOff>
      <xdr:row>38</xdr:row>
      <xdr:rowOff>71380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373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81557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0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326060</xdr:rowOff>
    </xdr:from>
    <xdr:to>
      <xdr:col>19</xdr:col>
      <xdr:colOff>38100</xdr:colOff>
      <xdr:row>38</xdr:row>
      <xdr:rowOff>84760</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507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94937</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1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333777</xdr:rowOff>
    </xdr:from>
    <xdr:to>
      <xdr:col>15</xdr:col>
      <xdr:colOff>101600</xdr:colOff>
      <xdr:row>38</xdr:row>
      <xdr:rowOff>92477</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584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102654</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27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佐賀県多久市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17,604
17,310
96.56
18,025,026
17,660,973
298,963
6,707,410
14,604,087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76029</xdr:rowOff>
    </xdr:from>
    <xdr:to>
      <xdr:col>24</xdr:col>
      <xdr:colOff>63500</xdr:colOff>
      <xdr:row>36</xdr:row>
      <xdr:rowOff>101448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76779"/>
          <a:ext cx="838200" cy="19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101448</xdr:rowOff>
    </xdr:from>
    <xdr:to>
      <xdr:col>19</xdr:col>
      <xdr:colOff>177800</xdr:colOff>
      <xdr:row>36</xdr:row>
      <xdr:rowOff>125962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73648"/>
          <a:ext cx="889000" cy="24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125962</xdr:rowOff>
    </xdr:from>
    <xdr:to>
      <xdr:col>15</xdr:col>
      <xdr:colOff>50800</xdr:colOff>
      <xdr:row>37</xdr:row>
      <xdr:rowOff>29199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98162"/>
          <a:ext cx="889000" cy="7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169505</xdr:rowOff>
    </xdr:from>
    <xdr:to>
      <xdr:col>10</xdr:col>
      <xdr:colOff>114300</xdr:colOff>
      <xdr:row>37</xdr:row>
      <xdr:rowOff>29199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341705"/>
          <a:ext cx="889000" cy="3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135447</xdr:rowOff>
    </xdr:from>
    <xdr:to>
      <xdr:col>6</xdr:col>
      <xdr:colOff>38100</xdr:colOff>
      <xdr:row>38</xdr:row>
      <xdr:rowOff>65598</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790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56725</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571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25229</xdr:rowOff>
    </xdr:from>
    <xdr:to>
      <xdr:col>24</xdr:col>
      <xdr:colOff>114300</xdr:colOff>
      <xdr:row>35</xdr:row>
      <xdr:rowOff>126829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2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48106</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77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50648</xdr:rowOff>
    </xdr:from>
    <xdr:to>
      <xdr:col>20</xdr:col>
      <xdr:colOff>38100</xdr:colOff>
      <xdr:row>36</xdr:row>
      <xdr:rowOff>152248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22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143375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6315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75162</xdr:rowOff>
    </xdr:from>
    <xdr:to>
      <xdr:col>15</xdr:col>
      <xdr:colOff>101600</xdr:colOff>
      <xdr:row>37</xdr:row>
      <xdr:rowOff>5312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4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167889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6340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149849</xdr:rowOff>
    </xdr:from>
    <xdr:to>
      <xdr:col>10</xdr:col>
      <xdr:colOff>165100</xdr:colOff>
      <xdr:row>37</xdr:row>
      <xdr:rowOff>79999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2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71126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1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118705</xdr:rowOff>
    </xdr:from>
    <xdr:to>
      <xdr:col>6</xdr:col>
      <xdr:colOff>38100</xdr:colOff>
      <xdr:row>37</xdr:row>
      <xdr:rowOff>48855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9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65382</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6066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106647</xdr:rowOff>
    </xdr:from>
    <xdr:to>
      <xdr:col>24</xdr:col>
      <xdr:colOff>63500</xdr:colOff>
      <xdr:row>58</xdr:row>
      <xdr:rowOff>112306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0747"/>
          <a:ext cx="838200" cy="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112306</xdr:rowOff>
    </xdr:from>
    <xdr:to>
      <xdr:col>19</xdr:col>
      <xdr:colOff>177800</xdr:colOff>
      <xdr:row>58</xdr:row>
      <xdr:rowOff>115102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6406"/>
          <a:ext cx="889000" cy="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115102</xdr:rowOff>
    </xdr:from>
    <xdr:to>
      <xdr:col>15</xdr:col>
      <xdr:colOff>50800</xdr:colOff>
      <xdr:row>58</xdr:row>
      <xdr:rowOff>117851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9202"/>
          <a:ext cx="889000" cy="2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117429</xdr:rowOff>
    </xdr:from>
    <xdr:to>
      <xdr:col>10</xdr:col>
      <xdr:colOff>114300</xdr:colOff>
      <xdr:row>58</xdr:row>
      <xdr:rowOff>117851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61529"/>
          <a:ext cx="889000" cy="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72015</xdr:rowOff>
    </xdr:from>
    <xdr:to>
      <xdr:col>6</xdr:col>
      <xdr:colOff>38100</xdr:colOff>
      <xdr:row>59</xdr:row>
      <xdr:rowOff>2165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6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164742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55847</xdr:rowOff>
    </xdr:from>
    <xdr:to>
      <xdr:col>24</xdr:col>
      <xdr:colOff>114300</xdr:colOff>
      <xdr:row>58</xdr:row>
      <xdr:rowOff>157447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9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15224</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87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61506</xdr:rowOff>
    </xdr:from>
    <xdr:to>
      <xdr:col>20</xdr:col>
      <xdr:colOff>38100</xdr:colOff>
      <xdr:row>58</xdr:row>
      <xdr:rowOff>163106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8183</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80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64302</xdr:rowOff>
    </xdr:from>
    <xdr:to>
      <xdr:col>15</xdr:col>
      <xdr:colOff>101600</xdr:colOff>
      <xdr:row>58</xdr:row>
      <xdr:rowOff>165902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10979</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8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67051</xdr:rowOff>
    </xdr:from>
    <xdr:to>
      <xdr:col>10</xdr:col>
      <xdr:colOff>165100</xdr:colOff>
      <xdr:row>58</xdr:row>
      <xdr:rowOff>168651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159778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66629</xdr:rowOff>
    </xdr:from>
    <xdr:to>
      <xdr:col>6</xdr:col>
      <xdr:colOff>38100</xdr:colOff>
      <xdr:row>58</xdr:row>
      <xdr:rowOff>168229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13306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85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163906</xdr:rowOff>
    </xdr:from>
    <xdr:to>
      <xdr:col>24</xdr:col>
      <xdr:colOff>63500</xdr:colOff>
      <xdr:row>79</xdr:row>
      <xdr:rowOff>1257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537006"/>
          <a:ext cx="838200" cy="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132511</xdr:rowOff>
    </xdr:from>
    <xdr:to>
      <xdr:col>19</xdr:col>
      <xdr:colOff>177800</xdr:colOff>
      <xdr:row>78</xdr:row>
      <xdr:rowOff>163906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505611"/>
          <a:ext cx="889000" cy="3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132511</xdr:rowOff>
    </xdr:from>
    <xdr:to>
      <xdr:col>15</xdr:col>
      <xdr:colOff>50800</xdr:colOff>
      <xdr:row>78</xdr:row>
      <xdr:rowOff>134582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05611"/>
          <a:ext cx="889000" cy="2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128015</xdr:rowOff>
    </xdr:from>
    <xdr:to>
      <xdr:col>10</xdr:col>
      <xdr:colOff>114300</xdr:colOff>
      <xdr:row>78</xdr:row>
      <xdr:rowOff>134582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501115"/>
          <a:ext cx="889000" cy="6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62306</xdr:rowOff>
    </xdr:from>
    <xdr:to>
      <xdr:col>6</xdr:col>
      <xdr:colOff>38100</xdr:colOff>
      <xdr:row>78</xdr:row>
      <xdr:rowOff>163906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3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8983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2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121907</xdr:rowOff>
    </xdr:from>
    <xdr:to>
      <xdr:col>24</xdr:col>
      <xdr:colOff>114300</xdr:colOff>
      <xdr:row>79</xdr:row>
      <xdr:rowOff>52057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9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36834</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40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113106</xdr:rowOff>
    </xdr:from>
    <xdr:to>
      <xdr:col>20</xdr:col>
      <xdr:colOff>38100</xdr:colOff>
      <xdr:row>79</xdr:row>
      <xdr:rowOff>43256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8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34383</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78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81711</xdr:rowOff>
    </xdr:from>
    <xdr:to>
      <xdr:col>15</xdr:col>
      <xdr:colOff>101600</xdr:colOff>
      <xdr:row>79</xdr:row>
      <xdr:rowOff>11861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2988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4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83782</xdr:rowOff>
    </xdr:from>
    <xdr:to>
      <xdr:col>10</xdr:col>
      <xdr:colOff>165100</xdr:colOff>
      <xdr:row>79</xdr:row>
      <xdr:rowOff>13932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5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5059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4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77215</xdr:rowOff>
    </xdr:from>
    <xdr:to>
      <xdr:col>6</xdr:col>
      <xdr:colOff>38100</xdr:colOff>
      <xdr:row>79</xdr:row>
      <xdr:rowOff>7365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5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169942</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4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115895</xdr:rowOff>
    </xdr:from>
    <xdr:to>
      <xdr:col>24</xdr:col>
      <xdr:colOff>63500</xdr:colOff>
      <xdr:row>95</xdr:row>
      <xdr:rowOff>46774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32195"/>
          <a:ext cx="838200" cy="102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14221</xdr:rowOff>
    </xdr:from>
    <xdr:to>
      <xdr:col>19</xdr:col>
      <xdr:colOff>177800</xdr:colOff>
      <xdr:row>95</xdr:row>
      <xdr:rowOff>46774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6301971"/>
          <a:ext cx="889000" cy="3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110027</xdr:rowOff>
    </xdr:from>
    <xdr:to>
      <xdr:col>15</xdr:col>
      <xdr:colOff>50800</xdr:colOff>
      <xdr:row>95</xdr:row>
      <xdr:rowOff>14221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26327"/>
          <a:ext cx="889000" cy="75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110027</xdr:rowOff>
    </xdr:from>
    <xdr:to>
      <xdr:col>10</xdr:col>
      <xdr:colOff>114300</xdr:colOff>
      <xdr:row>95</xdr:row>
      <xdr:rowOff>154978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26327"/>
          <a:ext cx="889000" cy="21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80480</xdr:rowOff>
    </xdr:from>
    <xdr:to>
      <xdr:col>6</xdr:col>
      <xdr:colOff>38100</xdr:colOff>
      <xdr:row>98</xdr:row>
      <xdr:rowOff>10630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71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1757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80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65095</xdr:rowOff>
    </xdr:from>
    <xdr:to>
      <xdr:col>24</xdr:col>
      <xdr:colOff>114300</xdr:colOff>
      <xdr:row>94</xdr:row>
      <xdr:rowOff>166695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8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87972</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032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167424</xdr:rowOff>
    </xdr:from>
    <xdr:to>
      <xdr:col>20</xdr:col>
      <xdr:colOff>38100</xdr:colOff>
      <xdr:row>95</xdr:row>
      <xdr:rowOff>97574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28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114101</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058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134871</xdr:rowOff>
    </xdr:from>
    <xdr:to>
      <xdr:col>15</xdr:col>
      <xdr:colOff>101600</xdr:colOff>
      <xdr:row>95</xdr:row>
      <xdr:rowOff>65021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25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81548</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026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59227</xdr:rowOff>
    </xdr:from>
    <xdr:to>
      <xdr:col>10</xdr:col>
      <xdr:colOff>165100</xdr:colOff>
      <xdr:row>94</xdr:row>
      <xdr:rowOff>160827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17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5904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950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104178</xdr:rowOff>
    </xdr:from>
    <xdr:to>
      <xdr:col>6</xdr:col>
      <xdr:colOff>38100</xdr:colOff>
      <xdr:row>96</xdr:row>
      <xdr:rowOff>34328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39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50855</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167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72312</xdr:rowOff>
    </xdr:from>
    <xdr:to>
      <xdr:col>55</xdr:col>
      <xdr:colOff>0</xdr:colOff>
      <xdr:row>36</xdr:row>
      <xdr:rowOff>133861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901612"/>
          <a:ext cx="838200" cy="404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133861</xdr:rowOff>
    </xdr:from>
    <xdr:to>
      <xdr:col>50</xdr:col>
      <xdr:colOff>114300</xdr:colOff>
      <xdr:row>37</xdr:row>
      <xdr:rowOff>135536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06061"/>
          <a:ext cx="889000" cy="173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135536</xdr:rowOff>
    </xdr:from>
    <xdr:to>
      <xdr:col>45</xdr:col>
      <xdr:colOff>177800</xdr:colOff>
      <xdr:row>38</xdr:row>
      <xdr:rowOff>5878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79186"/>
          <a:ext cx="889000" cy="4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3432</xdr:rowOff>
    </xdr:from>
    <xdr:to>
      <xdr:col>41</xdr:col>
      <xdr:colOff>50800</xdr:colOff>
      <xdr:row>38</xdr:row>
      <xdr:rowOff>5878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75632"/>
          <a:ext cx="889000" cy="345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127521</xdr:rowOff>
    </xdr:from>
    <xdr:to>
      <xdr:col>36</xdr:col>
      <xdr:colOff>165100</xdr:colOff>
      <xdr:row>36</xdr:row>
      <xdr:rowOff>57671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128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48798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22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21512</xdr:rowOff>
    </xdr:from>
    <xdr:to>
      <xdr:col>55</xdr:col>
      <xdr:colOff>50800</xdr:colOff>
      <xdr:row>34</xdr:row>
      <xdr:rowOff>123112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8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44389</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702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83061</xdr:rowOff>
    </xdr:from>
    <xdr:to>
      <xdr:col>50</xdr:col>
      <xdr:colOff>165100</xdr:colOff>
      <xdr:row>37</xdr:row>
      <xdr:rowOff>13211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29738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030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84736</xdr:rowOff>
    </xdr:from>
    <xdr:to>
      <xdr:col>46</xdr:col>
      <xdr:colOff>38100</xdr:colOff>
      <xdr:row>38</xdr:row>
      <xdr:rowOff>14886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2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6013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21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126528</xdr:rowOff>
    </xdr:from>
    <xdr:to>
      <xdr:col>41</xdr:col>
      <xdr:colOff>101600</xdr:colOff>
      <xdr:row>38</xdr:row>
      <xdr:rowOff>56677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701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47805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6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124082</xdr:rowOff>
    </xdr:from>
    <xdr:to>
      <xdr:col>36</xdr:col>
      <xdr:colOff>165100</xdr:colOff>
      <xdr:row>36</xdr:row>
      <xdr:rowOff>54232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2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70759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900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49769</xdr:rowOff>
    </xdr:from>
    <xdr:to>
      <xdr:col>55</xdr:col>
      <xdr:colOff>0</xdr:colOff>
      <xdr:row>57</xdr:row>
      <xdr:rowOff>96948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822419"/>
          <a:ext cx="838200" cy="47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170936</xdr:rowOff>
    </xdr:from>
    <xdr:to>
      <xdr:col>50</xdr:col>
      <xdr:colOff>114300</xdr:colOff>
      <xdr:row>57</xdr:row>
      <xdr:rowOff>49769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772136"/>
          <a:ext cx="889000" cy="5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81988</xdr:rowOff>
    </xdr:from>
    <xdr:to>
      <xdr:col>45</xdr:col>
      <xdr:colOff>177800</xdr:colOff>
      <xdr:row>56</xdr:row>
      <xdr:rowOff>170936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683188"/>
          <a:ext cx="889000" cy="8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60833</xdr:rowOff>
    </xdr:from>
    <xdr:to>
      <xdr:col>41</xdr:col>
      <xdr:colOff>50800</xdr:colOff>
      <xdr:row>56</xdr:row>
      <xdr:rowOff>81988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662033"/>
          <a:ext cx="889000" cy="2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82741</xdr:rowOff>
    </xdr:from>
    <xdr:to>
      <xdr:col>36</xdr:col>
      <xdr:colOff>165100</xdr:colOff>
      <xdr:row>57</xdr:row>
      <xdr:rowOff>12891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4018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7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46148</xdr:rowOff>
    </xdr:from>
    <xdr:to>
      <xdr:col>55</xdr:col>
      <xdr:colOff>50800</xdr:colOff>
      <xdr:row>57</xdr:row>
      <xdr:rowOff>147748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1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132525</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33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170419</xdr:rowOff>
    </xdr:from>
    <xdr:to>
      <xdr:col>50</xdr:col>
      <xdr:colOff>165100</xdr:colOff>
      <xdr:row>57</xdr:row>
      <xdr:rowOff>100569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71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91696</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64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120136</xdr:rowOff>
    </xdr:from>
    <xdr:to>
      <xdr:col>46</xdr:col>
      <xdr:colOff>38100</xdr:colOff>
      <xdr:row>57</xdr:row>
      <xdr:rowOff>50286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2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41413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14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31188</xdr:rowOff>
    </xdr:from>
    <xdr:to>
      <xdr:col>41</xdr:col>
      <xdr:colOff>101600</xdr:colOff>
      <xdr:row>56</xdr:row>
      <xdr:rowOff>132788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3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123915</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72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10033</xdr:rowOff>
    </xdr:from>
    <xdr:to>
      <xdr:col>36</xdr:col>
      <xdr:colOff>165100</xdr:colOff>
      <xdr:row>56</xdr:row>
      <xdr:rowOff>111633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1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128160</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386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83638</xdr:rowOff>
    </xdr:from>
    <xdr:to>
      <xdr:col>55</xdr:col>
      <xdr:colOff>0</xdr:colOff>
      <xdr:row>79</xdr:row>
      <xdr:rowOff>61998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456738"/>
          <a:ext cx="838200" cy="149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55618</xdr:rowOff>
    </xdr:from>
    <xdr:to>
      <xdr:col>50</xdr:col>
      <xdr:colOff>114300</xdr:colOff>
      <xdr:row>78</xdr:row>
      <xdr:rowOff>83638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257268"/>
          <a:ext cx="889000" cy="19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154363</xdr:rowOff>
    </xdr:from>
    <xdr:to>
      <xdr:col>45</xdr:col>
      <xdr:colOff>177800</xdr:colOff>
      <xdr:row>77</xdr:row>
      <xdr:rowOff>55618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184563"/>
          <a:ext cx="889000" cy="7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154363</xdr:rowOff>
    </xdr:from>
    <xdr:to>
      <xdr:col>41</xdr:col>
      <xdr:colOff>50800</xdr:colOff>
      <xdr:row>78</xdr:row>
      <xdr:rowOff>9103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184563"/>
          <a:ext cx="889000" cy="19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11198</xdr:rowOff>
    </xdr:from>
    <xdr:to>
      <xdr:col>55</xdr:col>
      <xdr:colOff>50800</xdr:colOff>
      <xdr:row>79</xdr:row>
      <xdr:rowOff>112798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5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97575</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70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32838</xdr:rowOff>
    </xdr:from>
    <xdr:to>
      <xdr:col>50</xdr:col>
      <xdr:colOff>165100</xdr:colOff>
      <xdr:row>78</xdr:row>
      <xdr:rowOff>134438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0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125565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498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4818</xdr:rowOff>
    </xdr:from>
    <xdr:to>
      <xdr:col>46</xdr:col>
      <xdr:colOff>38100</xdr:colOff>
      <xdr:row>77</xdr:row>
      <xdr:rowOff>106418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20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122945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2981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103563</xdr:rowOff>
    </xdr:from>
    <xdr:to>
      <xdr:col>41</xdr:col>
      <xdr:colOff>101600</xdr:colOff>
      <xdr:row>77</xdr:row>
      <xdr:rowOff>33713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13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50240</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290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129753</xdr:rowOff>
    </xdr:from>
    <xdr:to>
      <xdr:col>36</xdr:col>
      <xdr:colOff>165100</xdr:colOff>
      <xdr:row>78</xdr:row>
      <xdr:rowOff>59903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3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76430</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106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139894</xdr:rowOff>
    </xdr:from>
    <xdr:to>
      <xdr:col>55</xdr:col>
      <xdr:colOff>0</xdr:colOff>
      <xdr:row>97</xdr:row>
      <xdr:rowOff>27755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599094"/>
          <a:ext cx="838200" cy="59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27755</xdr:rowOff>
    </xdr:from>
    <xdr:to>
      <xdr:col>50</xdr:col>
      <xdr:colOff>114300</xdr:colOff>
      <xdr:row>97</xdr:row>
      <xdr:rowOff>32207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658405"/>
          <a:ext cx="889000" cy="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135894</xdr:rowOff>
    </xdr:from>
    <xdr:to>
      <xdr:col>45</xdr:col>
      <xdr:colOff>177800</xdr:colOff>
      <xdr:row>97</xdr:row>
      <xdr:rowOff>32207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595094"/>
          <a:ext cx="889000" cy="67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21656</xdr:rowOff>
    </xdr:from>
    <xdr:to>
      <xdr:col>41</xdr:col>
      <xdr:colOff>50800</xdr:colOff>
      <xdr:row>96</xdr:row>
      <xdr:rowOff>135894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480856"/>
          <a:ext cx="889000" cy="11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69990</xdr:rowOff>
    </xdr:from>
    <xdr:to>
      <xdr:col>36</xdr:col>
      <xdr:colOff>165100</xdr:colOff>
      <xdr:row>97</xdr:row>
      <xdr:rowOff>140</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2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162717</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621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89094</xdr:rowOff>
    </xdr:from>
    <xdr:to>
      <xdr:col>55</xdr:col>
      <xdr:colOff>50800</xdr:colOff>
      <xdr:row>97</xdr:row>
      <xdr:rowOff>19244</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4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67521</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2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148405</xdr:rowOff>
    </xdr:from>
    <xdr:to>
      <xdr:col>50</xdr:col>
      <xdr:colOff>165100</xdr:colOff>
      <xdr:row>97</xdr:row>
      <xdr:rowOff>78555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0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69682</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00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152857</xdr:rowOff>
    </xdr:from>
    <xdr:to>
      <xdr:col>46</xdr:col>
      <xdr:colOff>38100</xdr:colOff>
      <xdr:row>97</xdr:row>
      <xdr:rowOff>83007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1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74134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0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85094</xdr:rowOff>
    </xdr:from>
    <xdr:to>
      <xdr:col>41</xdr:col>
      <xdr:colOff>101600</xdr:colOff>
      <xdr:row>97</xdr:row>
      <xdr:rowOff>15244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4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6371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63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142306</xdr:rowOff>
    </xdr:from>
    <xdr:to>
      <xdr:col>36</xdr:col>
      <xdr:colOff>165100</xdr:colOff>
      <xdr:row>96</xdr:row>
      <xdr:rowOff>72456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3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88983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20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66908</xdr:rowOff>
    </xdr:from>
    <xdr:to>
      <xdr:col>85</xdr:col>
      <xdr:colOff>127000</xdr:colOff>
      <xdr:row>39</xdr:row>
      <xdr:rowOff>75698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53458"/>
          <a:ext cx="838200" cy="8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145846</xdr:rowOff>
    </xdr:from>
    <xdr:to>
      <xdr:col>81</xdr:col>
      <xdr:colOff>50800</xdr:colOff>
      <xdr:row>39</xdr:row>
      <xdr:rowOff>66908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60946"/>
          <a:ext cx="889000" cy="9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51947</xdr:rowOff>
    </xdr:from>
    <xdr:to>
      <xdr:col>76</xdr:col>
      <xdr:colOff>114300</xdr:colOff>
      <xdr:row>38</xdr:row>
      <xdr:rowOff>145846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567047"/>
          <a:ext cx="889000" cy="9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39609</xdr:rowOff>
    </xdr:from>
    <xdr:to>
      <xdr:col>71</xdr:col>
      <xdr:colOff>177800</xdr:colOff>
      <xdr:row>38</xdr:row>
      <xdr:rowOff>51947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554709"/>
          <a:ext cx="889000" cy="1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27025</xdr:rowOff>
    </xdr:from>
    <xdr:to>
      <xdr:col>67</xdr:col>
      <xdr:colOff>101600</xdr:colOff>
      <xdr:row>39</xdr:row>
      <xdr:rowOff>128625</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1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119752</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80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24898</xdr:rowOff>
    </xdr:from>
    <xdr:to>
      <xdr:col>85</xdr:col>
      <xdr:colOff>177800</xdr:colOff>
      <xdr:row>39</xdr:row>
      <xdr:rowOff>126498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1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155725</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9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16108</xdr:rowOff>
    </xdr:from>
    <xdr:to>
      <xdr:col>81</xdr:col>
      <xdr:colOff>101600</xdr:colOff>
      <xdr:row>39</xdr:row>
      <xdr:rowOff>117708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0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134235</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47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95046</xdr:rowOff>
    </xdr:from>
    <xdr:to>
      <xdr:col>76</xdr:col>
      <xdr:colOff>165100</xdr:colOff>
      <xdr:row>39</xdr:row>
      <xdr:rowOff>25196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1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41723</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385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1147</xdr:rowOff>
    </xdr:from>
    <xdr:to>
      <xdr:col>72</xdr:col>
      <xdr:colOff>38100</xdr:colOff>
      <xdr:row>38</xdr:row>
      <xdr:rowOff>102747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1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119274</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291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160259</xdr:rowOff>
    </xdr:from>
    <xdr:to>
      <xdr:col>67</xdr:col>
      <xdr:colOff>101600</xdr:colOff>
      <xdr:row>38</xdr:row>
      <xdr:rowOff>90409</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0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106936</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279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96901</xdr:rowOff>
    </xdr:from>
    <xdr:to>
      <xdr:col>85</xdr:col>
      <xdr:colOff>127000</xdr:colOff>
      <xdr:row>77</xdr:row>
      <xdr:rowOff>108062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98551"/>
          <a:ext cx="838200" cy="1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108062</xdr:rowOff>
    </xdr:from>
    <xdr:to>
      <xdr:col>81</xdr:col>
      <xdr:colOff>50800</xdr:colOff>
      <xdr:row>77</xdr:row>
      <xdr:rowOff>113277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09712"/>
          <a:ext cx="889000" cy="5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113277</xdr:rowOff>
    </xdr:from>
    <xdr:to>
      <xdr:col>76</xdr:col>
      <xdr:colOff>114300</xdr:colOff>
      <xdr:row>77</xdr:row>
      <xdr:rowOff>141343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14927"/>
          <a:ext cx="889000" cy="28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141343</xdr:rowOff>
    </xdr:from>
    <xdr:to>
      <xdr:col>71</xdr:col>
      <xdr:colOff>177800</xdr:colOff>
      <xdr:row>77</xdr:row>
      <xdr:rowOff>155378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42993"/>
          <a:ext cx="889000" cy="1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134947</xdr:rowOff>
    </xdr:from>
    <xdr:to>
      <xdr:col>67</xdr:col>
      <xdr:colOff>101600</xdr:colOff>
      <xdr:row>78</xdr:row>
      <xdr:rowOff>65097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36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56224</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429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46101</xdr:rowOff>
    </xdr:from>
    <xdr:to>
      <xdr:col>85</xdr:col>
      <xdr:colOff>177800</xdr:colOff>
      <xdr:row>77</xdr:row>
      <xdr:rowOff>147701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4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68978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9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57262</xdr:rowOff>
    </xdr:from>
    <xdr:to>
      <xdr:col>81</xdr:col>
      <xdr:colOff>101600</xdr:colOff>
      <xdr:row>77</xdr:row>
      <xdr:rowOff>158862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5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3939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3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62477</xdr:rowOff>
    </xdr:from>
    <xdr:to>
      <xdr:col>76</xdr:col>
      <xdr:colOff>165100</xdr:colOff>
      <xdr:row>77</xdr:row>
      <xdr:rowOff>164077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6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9154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03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90543</xdr:rowOff>
    </xdr:from>
    <xdr:to>
      <xdr:col>72</xdr:col>
      <xdr:colOff>38100</xdr:colOff>
      <xdr:row>78</xdr:row>
      <xdr:rowOff>20693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9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11820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8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104578</xdr:rowOff>
    </xdr:from>
    <xdr:to>
      <xdr:col>67</xdr:col>
      <xdr:colOff>101600</xdr:colOff>
      <xdr:row>78</xdr:row>
      <xdr:rowOff>34728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0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51255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8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136587</xdr:rowOff>
    </xdr:from>
    <xdr:to>
      <xdr:col>85</xdr:col>
      <xdr:colOff>127000</xdr:colOff>
      <xdr:row>98</xdr:row>
      <xdr:rowOff>55665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767237"/>
          <a:ext cx="838200" cy="90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136587</xdr:rowOff>
    </xdr:from>
    <xdr:to>
      <xdr:col>81</xdr:col>
      <xdr:colOff>50800</xdr:colOff>
      <xdr:row>98</xdr:row>
      <xdr:rowOff>9489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767237"/>
          <a:ext cx="889000" cy="4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9489</xdr:rowOff>
    </xdr:from>
    <xdr:to>
      <xdr:col>76</xdr:col>
      <xdr:colOff>114300</xdr:colOff>
      <xdr:row>98</xdr:row>
      <xdr:rowOff>94638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811589"/>
          <a:ext cx="889000" cy="85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94638</xdr:rowOff>
    </xdr:from>
    <xdr:to>
      <xdr:col>71</xdr:col>
      <xdr:colOff>177800</xdr:colOff>
      <xdr:row>98</xdr:row>
      <xdr:rowOff>121827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896738"/>
          <a:ext cx="889000" cy="2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124574</xdr:rowOff>
    </xdr:from>
    <xdr:to>
      <xdr:col>67</xdr:col>
      <xdr:colOff>101600</xdr:colOff>
      <xdr:row>99</xdr:row>
      <xdr:rowOff>54724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2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45851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19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4865</xdr:rowOff>
    </xdr:from>
    <xdr:to>
      <xdr:col>85</xdr:col>
      <xdr:colOff>177800</xdr:colOff>
      <xdr:row>98</xdr:row>
      <xdr:rowOff>106465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0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27742</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58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85787</xdr:rowOff>
    </xdr:from>
    <xdr:to>
      <xdr:col>81</xdr:col>
      <xdr:colOff>101600</xdr:colOff>
      <xdr:row>98</xdr:row>
      <xdr:rowOff>15937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71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32464</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6491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130139</xdr:rowOff>
    </xdr:from>
    <xdr:to>
      <xdr:col>76</xdr:col>
      <xdr:colOff>165100</xdr:colOff>
      <xdr:row>98</xdr:row>
      <xdr:rowOff>60289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76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76816</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292795" y="16536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43838</xdr:rowOff>
    </xdr:from>
    <xdr:to>
      <xdr:col>72</xdr:col>
      <xdr:colOff>38100</xdr:colOff>
      <xdr:row>98</xdr:row>
      <xdr:rowOff>145438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4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161965</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62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71027</xdr:rowOff>
    </xdr:from>
    <xdr:to>
      <xdr:col>67</xdr:col>
      <xdr:colOff>101600</xdr:colOff>
      <xdr:row>99</xdr:row>
      <xdr:rowOff>1177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7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17704</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648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78794</xdr:rowOff>
    </xdr:from>
    <xdr:to>
      <xdr:col>116</xdr:col>
      <xdr:colOff>63500</xdr:colOff>
      <xdr:row>36</xdr:row>
      <xdr:rowOff>122816</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250994"/>
          <a:ext cx="838200" cy="4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78794</xdr:rowOff>
    </xdr:from>
    <xdr:to>
      <xdr:col>111</xdr:col>
      <xdr:colOff>177800</xdr:colOff>
      <xdr:row>38</xdr:row>
      <xdr:rowOff>126115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250994"/>
          <a:ext cx="889000" cy="390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84411</xdr:rowOff>
    </xdr:from>
    <xdr:to>
      <xdr:col>107</xdr:col>
      <xdr:colOff>50800</xdr:colOff>
      <xdr:row>38</xdr:row>
      <xdr:rowOff>126115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599511"/>
          <a:ext cx="889000" cy="41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84411</xdr:rowOff>
    </xdr:from>
    <xdr:to>
      <xdr:col>102</xdr:col>
      <xdr:colOff>114300</xdr:colOff>
      <xdr:row>38</xdr:row>
      <xdr:rowOff>169516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599511"/>
          <a:ext cx="889000" cy="8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69469</xdr:rowOff>
    </xdr:from>
    <xdr:to>
      <xdr:col>98</xdr:col>
      <xdr:colOff>38100</xdr:colOff>
      <xdr:row>38</xdr:row>
      <xdr:rowOff>171069</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58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16146</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5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72016</xdr:rowOff>
    </xdr:from>
    <xdr:to>
      <xdr:col>116</xdr:col>
      <xdr:colOff>114300</xdr:colOff>
      <xdr:row>37</xdr:row>
      <xdr:rowOff>2166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24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94893</xdr:rowOff>
    </xdr:from>
    <xdr:ext cx="534377"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09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27994</xdr:rowOff>
    </xdr:from>
    <xdr:to>
      <xdr:col>112</xdr:col>
      <xdr:colOff>38100</xdr:colOff>
      <xdr:row>36</xdr:row>
      <xdr:rowOff>129594</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20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34</xdr:row>
      <xdr:rowOff>146121</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56111" y="5975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75315</xdr:rowOff>
    </xdr:from>
    <xdr:to>
      <xdr:col>107</xdr:col>
      <xdr:colOff>101600</xdr:colOff>
      <xdr:row>39</xdr:row>
      <xdr:rowOff>5465</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59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21992</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36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33611</xdr:rowOff>
    </xdr:from>
    <xdr:to>
      <xdr:col>102</xdr:col>
      <xdr:colOff>165100</xdr:colOff>
      <xdr:row>38</xdr:row>
      <xdr:rowOff>135211</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54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151739</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323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118716</xdr:rowOff>
    </xdr:from>
    <xdr:to>
      <xdr:col>98</xdr:col>
      <xdr:colOff>38100</xdr:colOff>
      <xdr:row>39</xdr:row>
      <xdr:rowOff>48866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3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39993</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2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18481</xdr:rowOff>
    </xdr:from>
    <xdr:to>
      <xdr:col>116</xdr:col>
      <xdr:colOff>63500</xdr:colOff>
      <xdr:row>59</xdr:row>
      <xdr:rowOff>19030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34031"/>
          <a:ext cx="8382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19030</xdr:rowOff>
    </xdr:from>
    <xdr:to>
      <xdr:col>111</xdr:col>
      <xdr:colOff>177800</xdr:colOff>
      <xdr:row>59</xdr:row>
      <xdr:rowOff>19448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34580"/>
          <a:ext cx="889000" cy="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19448</xdr:rowOff>
    </xdr:from>
    <xdr:to>
      <xdr:col>107</xdr:col>
      <xdr:colOff>50800</xdr:colOff>
      <xdr:row>59</xdr:row>
      <xdr:rowOff>19830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34998"/>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19830</xdr:rowOff>
    </xdr:from>
    <xdr:to>
      <xdr:col>102</xdr:col>
      <xdr:colOff>114300</xdr:colOff>
      <xdr:row>59</xdr:row>
      <xdr:rowOff>20028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35380"/>
          <a:ext cx="889000" cy="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119807</xdr:rowOff>
    </xdr:from>
    <xdr:to>
      <xdr:col>98</xdr:col>
      <xdr:colOff>38100</xdr:colOff>
      <xdr:row>59</xdr:row>
      <xdr:rowOff>49957</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3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66484</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9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139131</xdr:rowOff>
    </xdr:from>
    <xdr:to>
      <xdr:col>116</xdr:col>
      <xdr:colOff>114300</xdr:colOff>
      <xdr:row>59</xdr:row>
      <xdr:rowOff>69281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8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139680</xdr:rowOff>
    </xdr:from>
    <xdr:to>
      <xdr:col>112</xdr:col>
      <xdr:colOff>38100</xdr:colOff>
      <xdr:row>59</xdr:row>
      <xdr:rowOff>69830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8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60957</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7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140098</xdr:rowOff>
    </xdr:from>
    <xdr:to>
      <xdr:col>107</xdr:col>
      <xdr:colOff>101600</xdr:colOff>
      <xdr:row>59</xdr:row>
      <xdr:rowOff>70248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8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61375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76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140480</xdr:rowOff>
    </xdr:from>
    <xdr:to>
      <xdr:col>102</xdr:col>
      <xdr:colOff>165100</xdr:colOff>
      <xdr:row>59</xdr:row>
      <xdr:rowOff>70630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8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61757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7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140678</xdr:rowOff>
    </xdr:from>
    <xdr:to>
      <xdr:col>98</xdr:col>
      <xdr:colOff>38100</xdr:colOff>
      <xdr:row>59</xdr:row>
      <xdr:rowOff>70828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84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61955</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77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41002</xdr:rowOff>
    </xdr:from>
    <xdr:to>
      <xdr:col>116</xdr:col>
      <xdr:colOff>63500</xdr:colOff>
      <xdr:row>75</xdr:row>
      <xdr:rowOff>85427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899752"/>
          <a:ext cx="838200" cy="44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52680</xdr:rowOff>
    </xdr:from>
    <xdr:to>
      <xdr:col>111</xdr:col>
      <xdr:colOff>177800</xdr:colOff>
      <xdr:row>75</xdr:row>
      <xdr:rowOff>85427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0434300" y="12739980"/>
          <a:ext cx="889000" cy="204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52680</xdr:rowOff>
    </xdr:from>
    <xdr:to>
      <xdr:col>107</xdr:col>
      <xdr:colOff>50800</xdr:colOff>
      <xdr:row>74</xdr:row>
      <xdr:rowOff>68053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739980"/>
          <a:ext cx="889000" cy="15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58642</xdr:rowOff>
    </xdr:from>
    <xdr:to>
      <xdr:col>102</xdr:col>
      <xdr:colOff>114300</xdr:colOff>
      <xdr:row>74</xdr:row>
      <xdr:rowOff>68053</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2745942"/>
          <a:ext cx="889000" cy="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60458</xdr:rowOff>
    </xdr:from>
    <xdr:to>
      <xdr:col>98</xdr:col>
      <xdr:colOff>38100</xdr:colOff>
      <xdr:row>76</xdr:row>
      <xdr:rowOff>162058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3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153185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3183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161652</xdr:rowOff>
    </xdr:from>
    <xdr:to>
      <xdr:col>116</xdr:col>
      <xdr:colOff>114300</xdr:colOff>
      <xdr:row>75</xdr:row>
      <xdr:rowOff>91802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84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140079</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82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34627</xdr:rowOff>
    </xdr:from>
    <xdr:to>
      <xdr:col>112</xdr:col>
      <xdr:colOff>38100</xdr:colOff>
      <xdr:row>75</xdr:row>
      <xdr:rowOff>136227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89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127353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98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1880</xdr:rowOff>
    </xdr:from>
    <xdr:to>
      <xdr:col>107</xdr:col>
      <xdr:colOff>101600</xdr:colOff>
      <xdr:row>74</xdr:row>
      <xdr:rowOff>103480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6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120007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46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17253</xdr:rowOff>
    </xdr:from>
    <xdr:to>
      <xdr:col>102</xdr:col>
      <xdr:colOff>165100</xdr:colOff>
      <xdr:row>74</xdr:row>
      <xdr:rowOff>118853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70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135380</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47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7842</xdr:rowOff>
    </xdr:from>
    <xdr:to>
      <xdr:col>98</xdr:col>
      <xdr:colOff>38100</xdr:colOff>
      <xdr:row>74</xdr:row>
      <xdr:rowOff>109442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69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125969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47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歳出決算総額は、住民一人当たり</a:t>
          </a:r>
          <a:r>
            <a:rPr kumimoji="1" lang="en-US" altLang="ja-JP" sz="1100" b="0" i="0" baseline="0">
              <a:solidFill>
                <a:schemeClr val="dk1"/>
              </a:solidFill>
              <a:effectLst/>
              <a:latin typeface="+mn-lt"/>
              <a:ea typeface="+mn-ea"/>
              <a:cs typeface="+mn-cs"/>
            </a:rPr>
            <a:t>1,003,236</a:t>
          </a:r>
          <a:r>
            <a:rPr kumimoji="1" lang="ja-JP" altLang="ja-JP" sz="1100" b="0" i="0" baseline="0">
              <a:solidFill>
                <a:schemeClr val="dk1"/>
              </a:solidFill>
              <a:effectLst/>
              <a:latin typeface="+mn-lt"/>
              <a:ea typeface="+mn-ea"/>
              <a:cs typeface="+mn-cs"/>
            </a:rPr>
            <a:t>円となっており、昨年度の</a:t>
          </a:r>
          <a:r>
            <a:rPr kumimoji="1" lang="en-US" altLang="ja-JP" sz="1100" b="0" i="0" baseline="0">
              <a:solidFill>
                <a:schemeClr val="dk1"/>
              </a:solidFill>
              <a:effectLst/>
              <a:latin typeface="+mn-lt"/>
              <a:ea typeface="+mn-ea"/>
              <a:cs typeface="+mn-cs"/>
            </a:rPr>
            <a:t>878,403</a:t>
          </a:r>
          <a:r>
            <a:rPr kumimoji="1" lang="ja-JP" altLang="ja-JP" sz="1100" b="0" i="0" baseline="0">
              <a:solidFill>
                <a:schemeClr val="dk1"/>
              </a:solidFill>
              <a:effectLst/>
              <a:latin typeface="+mn-lt"/>
              <a:ea typeface="+mn-ea"/>
              <a:cs typeface="+mn-cs"/>
            </a:rPr>
            <a:t>円と比べると</a:t>
          </a:r>
          <a:r>
            <a:rPr kumimoji="1" lang="en-US" altLang="ja-JP" sz="1100" b="0" i="0" baseline="0">
              <a:solidFill>
                <a:schemeClr val="dk1"/>
              </a:solidFill>
              <a:effectLst/>
              <a:latin typeface="+mn-lt"/>
              <a:ea typeface="+mn-ea"/>
              <a:cs typeface="+mn-cs"/>
            </a:rPr>
            <a:t>124,833</a:t>
          </a:r>
          <a:r>
            <a:rPr kumimoji="1" lang="ja-JP" altLang="ja-JP" sz="1100" b="0" i="0" baseline="0">
              <a:solidFill>
                <a:schemeClr val="dk1"/>
              </a:solidFill>
              <a:effectLst/>
              <a:latin typeface="+mn-lt"/>
              <a:ea typeface="+mn-ea"/>
              <a:cs typeface="+mn-cs"/>
            </a:rPr>
            <a:t>円の増額となった。主な増額要因である人件費、補助費等、物件費</a:t>
          </a:r>
          <a:r>
            <a:rPr kumimoji="1" lang="ja-JP" altLang="en-US" sz="1100" b="0" i="0" baseline="0">
              <a:solidFill>
                <a:schemeClr val="dk1"/>
              </a:solidFill>
              <a:effectLst/>
              <a:latin typeface="+mn-lt"/>
              <a:ea typeface="+mn-ea"/>
              <a:cs typeface="+mn-cs"/>
            </a:rPr>
            <a:t>、扶助費</a:t>
          </a:r>
          <a:r>
            <a:rPr kumimoji="1" lang="ja-JP" altLang="ja-JP" sz="1100" b="0" i="0" baseline="0">
              <a:solidFill>
                <a:schemeClr val="dk1"/>
              </a:solidFill>
              <a:effectLst/>
              <a:latin typeface="+mn-lt"/>
              <a:ea typeface="+mn-ea"/>
              <a:cs typeface="+mn-cs"/>
            </a:rPr>
            <a:t>の合計は住民一人当たり</a:t>
          </a:r>
          <a:r>
            <a:rPr kumimoji="1" lang="en-US" altLang="ja-JP" sz="1100" b="0" i="0" baseline="0">
              <a:solidFill>
                <a:sysClr val="windowText" lastClr="000000"/>
              </a:solidFill>
              <a:effectLst/>
              <a:latin typeface="+mn-lt"/>
              <a:ea typeface="+mn-ea"/>
              <a:cs typeface="+mn-cs"/>
            </a:rPr>
            <a:t>693,447</a:t>
          </a:r>
          <a:r>
            <a:rPr kumimoji="1" lang="ja-JP" altLang="ja-JP" sz="1100" b="0" i="0" baseline="0">
              <a:solidFill>
                <a:sysClr val="windowText" lastClr="000000"/>
              </a:solidFill>
              <a:effectLst/>
              <a:latin typeface="+mn-lt"/>
              <a:ea typeface="+mn-ea"/>
              <a:cs typeface="+mn-cs"/>
            </a:rPr>
            <a:t>円で、当市の昨年度と比べても</a:t>
          </a:r>
          <a:r>
            <a:rPr kumimoji="1" lang="en-US" altLang="ja-JP" sz="1100" b="0" i="0" baseline="0">
              <a:solidFill>
                <a:sysClr val="windowText" lastClr="000000"/>
              </a:solidFill>
              <a:effectLst/>
              <a:latin typeface="+mn-lt"/>
              <a:ea typeface="+mn-ea"/>
              <a:cs typeface="+mn-cs"/>
            </a:rPr>
            <a:t>180,119</a:t>
          </a:r>
          <a:r>
            <a:rPr kumimoji="1" lang="ja-JP" altLang="ja-JP" sz="1100" b="0" i="0" baseline="0">
              <a:solidFill>
                <a:sysClr val="windowText" lastClr="000000"/>
              </a:solidFill>
              <a:effectLst/>
              <a:latin typeface="+mn-lt"/>
              <a:ea typeface="+mn-ea"/>
              <a:cs typeface="+mn-cs"/>
            </a:rPr>
            <a:t>円</a:t>
          </a:r>
          <a:r>
            <a:rPr kumimoji="1" lang="ja-JP" altLang="en-US" sz="1100" b="0" i="0" baseline="0">
              <a:solidFill>
                <a:sysClr val="windowText" lastClr="000000"/>
              </a:solidFill>
              <a:effectLst/>
              <a:latin typeface="+mn-lt"/>
              <a:ea typeface="+mn-ea"/>
              <a:cs typeface="+mn-cs"/>
            </a:rPr>
            <a:t>の</a:t>
          </a:r>
          <a:r>
            <a:rPr kumimoji="1" lang="ja-JP" altLang="ja-JP" sz="1100" b="0" i="0" baseline="0">
              <a:solidFill>
                <a:sysClr val="windowText" lastClr="000000"/>
              </a:solidFill>
              <a:effectLst/>
              <a:latin typeface="+mn-lt"/>
              <a:ea typeface="+mn-ea"/>
              <a:cs typeface="+mn-cs"/>
            </a:rPr>
            <a:t>増額になっており、類似団体平均と比較して</a:t>
          </a:r>
          <a:r>
            <a:rPr kumimoji="1" lang="en-US" altLang="ja-JP" sz="1100" b="0" i="0" baseline="0">
              <a:solidFill>
                <a:sysClr val="windowText" lastClr="000000"/>
              </a:solidFill>
              <a:effectLst/>
              <a:latin typeface="+mn-lt"/>
              <a:ea typeface="+mn-ea"/>
              <a:cs typeface="+mn-cs"/>
            </a:rPr>
            <a:t>232,508</a:t>
          </a:r>
          <a:r>
            <a:rPr kumimoji="1" lang="ja-JP" altLang="ja-JP" sz="1100" b="0" i="0" baseline="0">
              <a:solidFill>
                <a:schemeClr val="dk1"/>
              </a:solidFill>
              <a:effectLst/>
              <a:latin typeface="+mn-lt"/>
              <a:ea typeface="+mn-ea"/>
              <a:cs typeface="+mn-cs"/>
            </a:rPr>
            <a:t>円高い。この主な要因は新公立病院整備等に係る負担金</a:t>
          </a:r>
          <a:r>
            <a:rPr kumimoji="1" lang="ja-JP" altLang="en-US" sz="1100" b="0" i="0" baseline="0">
              <a:solidFill>
                <a:schemeClr val="dk1"/>
              </a:solidFill>
              <a:effectLst/>
              <a:latin typeface="+mn-lt"/>
              <a:ea typeface="+mn-ea"/>
              <a:cs typeface="+mn-cs"/>
            </a:rPr>
            <a:t>の増による</a:t>
          </a:r>
          <a:r>
            <a:rPr kumimoji="1" lang="ja-JP" altLang="ja-JP" sz="1100" b="0" i="0" baseline="0">
              <a:solidFill>
                <a:schemeClr val="dk1"/>
              </a:solidFill>
              <a:effectLst/>
              <a:latin typeface="+mn-lt"/>
              <a:ea typeface="+mn-ea"/>
              <a:cs typeface="+mn-cs"/>
            </a:rPr>
            <a:t>補助費等の増額である。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その他、災害復旧事業費</a:t>
          </a:r>
          <a:r>
            <a:rPr kumimoji="1" lang="ja-JP" altLang="en-US" sz="1100" b="0" i="0" baseline="0">
              <a:solidFill>
                <a:schemeClr val="dk1"/>
              </a:solidFill>
              <a:effectLst/>
              <a:latin typeface="+mn-lt"/>
              <a:ea typeface="+mn-ea"/>
              <a:cs typeface="+mn-cs"/>
            </a:rPr>
            <a:t>や投資及び出資金、公債費、積立金</a:t>
          </a:r>
          <a:r>
            <a:rPr kumimoji="1" lang="ja-JP" altLang="ja-JP" sz="1100" b="0" i="0" baseline="0">
              <a:solidFill>
                <a:schemeClr val="dk1"/>
              </a:solidFill>
              <a:effectLst/>
              <a:latin typeface="+mn-lt"/>
              <a:ea typeface="+mn-ea"/>
              <a:cs typeface="+mn-cs"/>
            </a:rPr>
            <a:t>は類似団体平均を上回っている状況である。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佐賀県多久市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17,604
17,310
96.56
18,025,026
17,660,973
298,963
6,707,410
14,604,087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39878</xdr:rowOff>
    </xdr:from>
    <xdr:to>
      <xdr:col>24</xdr:col>
      <xdr:colOff>63500</xdr:colOff>
      <xdr:row>34</xdr:row>
      <xdr:rowOff>167132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869178"/>
          <a:ext cx="838200" cy="12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39878</xdr:rowOff>
    </xdr:from>
    <xdr:to>
      <xdr:col>19</xdr:col>
      <xdr:colOff>177800</xdr:colOff>
      <xdr:row>35</xdr:row>
      <xdr:rowOff>47498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69178"/>
          <a:ext cx="88900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47498</xdr:rowOff>
    </xdr:from>
    <xdr:to>
      <xdr:col>15</xdr:col>
      <xdr:colOff>50800</xdr:colOff>
      <xdr:row>35</xdr:row>
      <xdr:rowOff>83312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48248"/>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61785</xdr:rowOff>
    </xdr:from>
    <xdr:to>
      <xdr:col>10</xdr:col>
      <xdr:colOff>114300</xdr:colOff>
      <xdr:row>35</xdr:row>
      <xdr:rowOff>83312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62535"/>
          <a:ext cx="889000" cy="2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63754</xdr:rowOff>
    </xdr:from>
    <xdr:to>
      <xdr:col>6</xdr:col>
      <xdr:colOff>38100</xdr:colOff>
      <xdr:row>38</xdr:row>
      <xdr:rowOff>165354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156481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71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116332</xdr:rowOff>
    </xdr:from>
    <xdr:to>
      <xdr:col>24</xdr:col>
      <xdr:colOff>114300</xdr:colOff>
      <xdr:row>35</xdr:row>
      <xdr:rowOff>46482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4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139209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97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160528</xdr:rowOff>
    </xdr:from>
    <xdr:to>
      <xdr:col>20</xdr:col>
      <xdr:colOff>38100</xdr:colOff>
      <xdr:row>34</xdr:row>
      <xdr:rowOff>90678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1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107205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93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168148</xdr:rowOff>
    </xdr:from>
    <xdr:to>
      <xdr:col>15</xdr:col>
      <xdr:colOff>101600</xdr:colOff>
      <xdr:row>35</xdr:row>
      <xdr:rowOff>98298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9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114825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72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32512</xdr:rowOff>
    </xdr:from>
    <xdr:to>
      <xdr:col>10</xdr:col>
      <xdr:colOff>165100</xdr:colOff>
      <xdr:row>35</xdr:row>
      <xdr:rowOff>134112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33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150639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08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10985</xdr:rowOff>
    </xdr:from>
    <xdr:to>
      <xdr:col>6</xdr:col>
      <xdr:colOff>38100</xdr:colOff>
      <xdr:row>35</xdr:row>
      <xdr:rowOff>112585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1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129112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86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79859</xdr:rowOff>
    </xdr:from>
    <xdr:to>
      <xdr:col>24</xdr:col>
      <xdr:colOff>63500</xdr:colOff>
      <xdr:row>57</xdr:row>
      <xdr:rowOff>99557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52509"/>
          <a:ext cx="838200" cy="19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79859</xdr:rowOff>
    </xdr:from>
    <xdr:to>
      <xdr:col>19</xdr:col>
      <xdr:colOff>177800</xdr:colOff>
      <xdr:row>57</xdr:row>
      <xdr:rowOff>125114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52509"/>
          <a:ext cx="889000" cy="4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125114</xdr:rowOff>
    </xdr:from>
    <xdr:to>
      <xdr:col>15</xdr:col>
      <xdr:colOff>50800</xdr:colOff>
      <xdr:row>58</xdr:row>
      <xdr:rowOff>29101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97764"/>
          <a:ext cx="889000" cy="75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59736</xdr:rowOff>
    </xdr:from>
    <xdr:to>
      <xdr:col>10</xdr:col>
      <xdr:colOff>114300</xdr:colOff>
      <xdr:row>58</xdr:row>
      <xdr:rowOff>29101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32386"/>
          <a:ext cx="889000" cy="14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99571</xdr:rowOff>
    </xdr:from>
    <xdr:to>
      <xdr:col>6</xdr:col>
      <xdr:colOff>38100</xdr:colOff>
      <xdr:row>58</xdr:row>
      <xdr:rowOff>29721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72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20848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64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48757</xdr:rowOff>
    </xdr:from>
    <xdr:to>
      <xdr:col>24</xdr:col>
      <xdr:colOff>114300</xdr:colOff>
      <xdr:row>57</xdr:row>
      <xdr:rowOff>150357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2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71634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72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29059</xdr:rowOff>
    </xdr:from>
    <xdr:to>
      <xdr:col>20</xdr:col>
      <xdr:colOff>38100</xdr:colOff>
      <xdr:row>57</xdr:row>
      <xdr:rowOff>130659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0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147186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76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74314</xdr:rowOff>
    </xdr:from>
    <xdr:to>
      <xdr:col>15</xdr:col>
      <xdr:colOff>101600</xdr:colOff>
      <xdr:row>58</xdr:row>
      <xdr:rowOff>4464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4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20991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22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149751</xdr:rowOff>
    </xdr:from>
    <xdr:to>
      <xdr:col>10</xdr:col>
      <xdr:colOff>165100</xdr:colOff>
      <xdr:row>58</xdr:row>
      <xdr:rowOff>79901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2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96428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97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8936</xdr:rowOff>
    </xdr:from>
    <xdr:to>
      <xdr:col>6</xdr:col>
      <xdr:colOff>38100</xdr:colOff>
      <xdr:row>57</xdr:row>
      <xdr:rowOff>110536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8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127063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56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105573</xdr:rowOff>
    </xdr:from>
    <xdr:to>
      <xdr:col>24</xdr:col>
      <xdr:colOff>63500</xdr:colOff>
      <xdr:row>76</xdr:row>
      <xdr:rowOff>162437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35773"/>
          <a:ext cx="838200" cy="56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162437</xdr:rowOff>
    </xdr:from>
    <xdr:to>
      <xdr:col>19</xdr:col>
      <xdr:colOff>177800</xdr:colOff>
      <xdr:row>77</xdr:row>
      <xdr:rowOff>36908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92637"/>
          <a:ext cx="889000" cy="4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16918</xdr:rowOff>
    </xdr:from>
    <xdr:to>
      <xdr:col>15</xdr:col>
      <xdr:colOff>50800</xdr:colOff>
      <xdr:row>77</xdr:row>
      <xdr:rowOff>36908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18568"/>
          <a:ext cx="889000" cy="19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16918</xdr:rowOff>
    </xdr:from>
    <xdr:to>
      <xdr:col>10</xdr:col>
      <xdr:colOff>114300</xdr:colOff>
      <xdr:row>77</xdr:row>
      <xdr:rowOff>94391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18568"/>
          <a:ext cx="889000" cy="7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33710</xdr:rowOff>
    </xdr:from>
    <xdr:to>
      <xdr:col>6</xdr:col>
      <xdr:colOff>38100</xdr:colOff>
      <xdr:row>78</xdr:row>
      <xdr:rowOff>135310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0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126437</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499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54773</xdr:rowOff>
    </xdr:from>
    <xdr:to>
      <xdr:col>24</xdr:col>
      <xdr:colOff>114300</xdr:colOff>
      <xdr:row>76</xdr:row>
      <xdr:rowOff>156373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8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77650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36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111637</xdr:rowOff>
    </xdr:from>
    <xdr:to>
      <xdr:col>20</xdr:col>
      <xdr:colOff>38100</xdr:colOff>
      <xdr:row>77</xdr:row>
      <xdr:rowOff>41787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4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58313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17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157558</xdr:rowOff>
    </xdr:from>
    <xdr:to>
      <xdr:col>15</xdr:col>
      <xdr:colOff>101600</xdr:colOff>
      <xdr:row>77</xdr:row>
      <xdr:rowOff>87708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8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104236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62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137568</xdr:rowOff>
    </xdr:from>
    <xdr:to>
      <xdr:col>10</xdr:col>
      <xdr:colOff>165100</xdr:colOff>
      <xdr:row>77</xdr:row>
      <xdr:rowOff>67718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6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84246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42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43591</xdr:rowOff>
    </xdr:from>
    <xdr:to>
      <xdr:col>6</xdr:col>
      <xdr:colOff>38100</xdr:colOff>
      <xdr:row>77</xdr:row>
      <xdr:rowOff>145191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4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161718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20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32342</xdr:rowOff>
    </xdr:from>
    <xdr:to>
      <xdr:col>24</xdr:col>
      <xdr:colOff>63500</xdr:colOff>
      <xdr:row>99</xdr:row>
      <xdr:rowOff>66492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05892"/>
          <a:ext cx="838200" cy="3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66492</xdr:rowOff>
    </xdr:from>
    <xdr:to>
      <xdr:col>19</xdr:col>
      <xdr:colOff>177800</xdr:colOff>
      <xdr:row>99</xdr:row>
      <xdr:rowOff>71217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40042"/>
          <a:ext cx="889000" cy="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71217</xdr:rowOff>
    </xdr:from>
    <xdr:to>
      <xdr:col>15</xdr:col>
      <xdr:colOff>50800</xdr:colOff>
      <xdr:row>99</xdr:row>
      <xdr:rowOff>78195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44767"/>
          <a:ext cx="889000" cy="6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78195</xdr:rowOff>
    </xdr:from>
    <xdr:to>
      <xdr:col>10</xdr:col>
      <xdr:colOff>114300</xdr:colOff>
      <xdr:row>99</xdr:row>
      <xdr:rowOff>81479</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1745"/>
          <a:ext cx="889000" cy="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32336</xdr:rowOff>
    </xdr:from>
    <xdr:to>
      <xdr:col>6</xdr:col>
      <xdr:colOff>38100</xdr:colOff>
      <xdr:row>99</xdr:row>
      <xdr:rowOff>133936</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125063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8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152992</xdr:rowOff>
    </xdr:from>
    <xdr:to>
      <xdr:col>24</xdr:col>
      <xdr:colOff>114300</xdr:colOff>
      <xdr:row>99</xdr:row>
      <xdr:rowOff>83142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5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112369</xdr:rowOff>
    </xdr:from>
    <xdr:ext cx="599010"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43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15692</xdr:rowOff>
    </xdr:from>
    <xdr:to>
      <xdr:col>20</xdr:col>
      <xdr:colOff>38100</xdr:colOff>
      <xdr:row>99</xdr:row>
      <xdr:rowOff>117292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8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133819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64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20417</xdr:rowOff>
    </xdr:from>
    <xdr:to>
      <xdr:col>15</xdr:col>
      <xdr:colOff>101600</xdr:colOff>
      <xdr:row>99</xdr:row>
      <xdr:rowOff>122017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138544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6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27395</xdr:rowOff>
    </xdr:from>
    <xdr:to>
      <xdr:col>10</xdr:col>
      <xdr:colOff>165100</xdr:colOff>
      <xdr:row>99</xdr:row>
      <xdr:rowOff>128995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120122</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30679</xdr:rowOff>
    </xdr:from>
    <xdr:to>
      <xdr:col>6</xdr:col>
      <xdr:colOff>38100</xdr:colOff>
      <xdr:row>99</xdr:row>
      <xdr:rowOff>132279</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148806</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9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44994</xdr:rowOff>
    </xdr:from>
    <xdr:to>
      <xdr:col>55</xdr:col>
      <xdr:colOff>0</xdr:colOff>
      <xdr:row>38</xdr:row>
      <xdr:rowOff>82224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560094"/>
          <a:ext cx="838200" cy="37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82224</xdr:rowOff>
    </xdr:from>
    <xdr:to>
      <xdr:col>50</xdr:col>
      <xdr:colOff>114300</xdr:colOff>
      <xdr:row>38</xdr:row>
      <xdr:rowOff>86469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597324"/>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86469</xdr:rowOff>
    </xdr:from>
    <xdr:to>
      <xdr:col>45</xdr:col>
      <xdr:colOff>177800</xdr:colOff>
      <xdr:row>38</xdr:row>
      <xdr:rowOff>89408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601569"/>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89408</xdr:rowOff>
    </xdr:from>
    <xdr:to>
      <xdr:col>41</xdr:col>
      <xdr:colOff>50800</xdr:colOff>
      <xdr:row>38</xdr:row>
      <xdr:rowOff>90715</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604508"/>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165644</xdr:rowOff>
    </xdr:from>
    <xdr:to>
      <xdr:col>55</xdr:col>
      <xdr:colOff>50800</xdr:colOff>
      <xdr:row>38</xdr:row>
      <xdr:rowOff>95794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50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144071</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4877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31424</xdr:rowOff>
    </xdr:from>
    <xdr:to>
      <xdr:col>50</xdr:col>
      <xdr:colOff>165100</xdr:colOff>
      <xdr:row>38</xdr:row>
      <xdr:rowOff>133024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54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124151</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35669</xdr:rowOff>
    </xdr:from>
    <xdr:to>
      <xdr:col>46</xdr:col>
      <xdr:colOff>38100</xdr:colOff>
      <xdr:row>38</xdr:row>
      <xdr:rowOff>137269</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55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128396</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6434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38608</xdr:rowOff>
    </xdr:from>
    <xdr:to>
      <xdr:col>41</xdr:col>
      <xdr:colOff>101600</xdr:colOff>
      <xdr:row>38</xdr:row>
      <xdr:rowOff>140208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55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131335</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6464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39915</xdr:rowOff>
    </xdr:from>
    <xdr:to>
      <xdr:col>36</xdr:col>
      <xdr:colOff>165100</xdr:colOff>
      <xdr:row>38</xdr:row>
      <xdr:rowOff>141515</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5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132642</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6477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110198</xdr:rowOff>
    </xdr:from>
    <xdr:to>
      <xdr:col>55</xdr:col>
      <xdr:colOff>0</xdr:colOff>
      <xdr:row>56</xdr:row>
      <xdr:rowOff>151054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711398"/>
          <a:ext cx="838200" cy="40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151054</xdr:rowOff>
    </xdr:from>
    <xdr:to>
      <xdr:col>50</xdr:col>
      <xdr:colOff>114300</xdr:colOff>
      <xdr:row>56</xdr:row>
      <xdr:rowOff>151816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752254"/>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145923</xdr:rowOff>
    </xdr:from>
    <xdr:to>
      <xdr:col>45</xdr:col>
      <xdr:colOff>177800</xdr:colOff>
      <xdr:row>56</xdr:row>
      <xdr:rowOff>151816</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747123"/>
          <a:ext cx="889000" cy="5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145923</xdr:rowOff>
    </xdr:from>
    <xdr:to>
      <xdr:col>41</xdr:col>
      <xdr:colOff>50800</xdr:colOff>
      <xdr:row>56</xdr:row>
      <xdr:rowOff>153238</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747123"/>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67983</xdr:rowOff>
    </xdr:from>
    <xdr:to>
      <xdr:col>36</xdr:col>
      <xdr:colOff>165100</xdr:colOff>
      <xdr:row>57</xdr:row>
      <xdr:rowOff>169583</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840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160710</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933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59398</xdr:rowOff>
    </xdr:from>
    <xdr:to>
      <xdr:col>55</xdr:col>
      <xdr:colOff>50800</xdr:colOff>
      <xdr:row>56</xdr:row>
      <xdr:rowOff>160998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66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37825</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63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100254</xdr:rowOff>
    </xdr:from>
    <xdr:to>
      <xdr:col>50</xdr:col>
      <xdr:colOff>165100</xdr:colOff>
      <xdr:row>57</xdr:row>
      <xdr:rowOff>30404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70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21531</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79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101016</xdr:rowOff>
    </xdr:from>
    <xdr:to>
      <xdr:col>46</xdr:col>
      <xdr:colOff>38100</xdr:colOff>
      <xdr:row>57</xdr:row>
      <xdr:rowOff>31166</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70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22293</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79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95123</xdr:rowOff>
    </xdr:from>
    <xdr:to>
      <xdr:col>41</xdr:col>
      <xdr:colOff>101600</xdr:colOff>
      <xdr:row>57</xdr:row>
      <xdr:rowOff>25273</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69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16400</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78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102438</xdr:rowOff>
    </xdr:from>
    <xdr:to>
      <xdr:col>36</xdr:col>
      <xdr:colOff>165100</xdr:colOff>
      <xdr:row>57</xdr:row>
      <xdr:rowOff>32588</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70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49115</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47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78527</xdr:rowOff>
    </xdr:from>
    <xdr:to>
      <xdr:col>55</xdr:col>
      <xdr:colOff>0</xdr:colOff>
      <xdr:row>78</xdr:row>
      <xdr:rowOff>82792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51627"/>
          <a:ext cx="838200" cy="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50006</xdr:rowOff>
    </xdr:from>
    <xdr:to>
      <xdr:col>50</xdr:col>
      <xdr:colOff>114300</xdr:colOff>
      <xdr:row>78</xdr:row>
      <xdr:rowOff>78527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23106"/>
          <a:ext cx="889000" cy="2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50006</xdr:rowOff>
    </xdr:from>
    <xdr:to>
      <xdr:col>45</xdr:col>
      <xdr:colOff>177800</xdr:colOff>
      <xdr:row>78</xdr:row>
      <xdr:rowOff>53093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23106"/>
          <a:ext cx="889000" cy="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42521</xdr:rowOff>
    </xdr:from>
    <xdr:to>
      <xdr:col>41</xdr:col>
      <xdr:colOff>50800</xdr:colOff>
      <xdr:row>78</xdr:row>
      <xdr:rowOff>53093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15621"/>
          <a:ext cx="889000" cy="10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155766</xdr:rowOff>
    </xdr:from>
    <xdr:to>
      <xdr:col>36</xdr:col>
      <xdr:colOff>165100</xdr:colOff>
      <xdr:row>78</xdr:row>
      <xdr:rowOff>85916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57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102443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13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31992</xdr:rowOff>
    </xdr:from>
    <xdr:to>
      <xdr:col>55</xdr:col>
      <xdr:colOff>50800</xdr:colOff>
      <xdr:row>78</xdr:row>
      <xdr:rowOff>133592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0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27727</xdr:rowOff>
    </xdr:from>
    <xdr:to>
      <xdr:col>50</xdr:col>
      <xdr:colOff>165100</xdr:colOff>
      <xdr:row>78</xdr:row>
      <xdr:rowOff>129327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40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120454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93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170656</xdr:rowOff>
    </xdr:from>
    <xdr:to>
      <xdr:col>46</xdr:col>
      <xdr:colOff>38100</xdr:colOff>
      <xdr:row>78</xdr:row>
      <xdr:rowOff>100806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7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91933</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6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2293</xdr:rowOff>
    </xdr:from>
    <xdr:to>
      <xdr:col>41</xdr:col>
      <xdr:colOff>101600</xdr:colOff>
      <xdr:row>78</xdr:row>
      <xdr:rowOff>103893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7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95020</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6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163171</xdr:rowOff>
    </xdr:from>
    <xdr:to>
      <xdr:col>36</xdr:col>
      <xdr:colOff>165100</xdr:colOff>
      <xdr:row>78</xdr:row>
      <xdr:rowOff>93321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6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84448</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5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81201</xdr:rowOff>
    </xdr:from>
    <xdr:to>
      <xdr:col>55</xdr:col>
      <xdr:colOff>0</xdr:colOff>
      <xdr:row>97</xdr:row>
      <xdr:rowOff>11881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540401"/>
          <a:ext cx="838200" cy="102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11881</xdr:rowOff>
    </xdr:from>
    <xdr:to>
      <xdr:col>50</xdr:col>
      <xdr:colOff>114300</xdr:colOff>
      <xdr:row>97</xdr:row>
      <xdr:rowOff>37767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642531"/>
          <a:ext cx="889000" cy="2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141101</xdr:rowOff>
    </xdr:from>
    <xdr:to>
      <xdr:col>45</xdr:col>
      <xdr:colOff>177800</xdr:colOff>
      <xdr:row>97</xdr:row>
      <xdr:rowOff>37767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600301"/>
          <a:ext cx="889000" cy="6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141101</xdr:rowOff>
    </xdr:from>
    <xdr:to>
      <xdr:col>41</xdr:col>
      <xdr:colOff>50800</xdr:colOff>
      <xdr:row>96</xdr:row>
      <xdr:rowOff>162316</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600301"/>
          <a:ext cx="889000" cy="21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45162</xdr:rowOff>
    </xdr:from>
    <xdr:to>
      <xdr:col>36</xdr:col>
      <xdr:colOff>165100</xdr:colOff>
      <xdr:row>96</xdr:row>
      <xdr:rowOff>146762</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04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163289</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7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30401</xdr:rowOff>
    </xdr:from>
    <xdr:to>
      <xdr:col>55</xdr:col>
      <xdr:colOff>50800</xdr:colOff>
      <xdr:row>96</xdr:row>
      <xdr:rowOff>132001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48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8828</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46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132531</xdr:rowOff>
    </xdr:from>
    <xdr:to>
      <xdr:col>50</xdr:col>
      <xdr:colOff>165100</xdr:colOff>
      <xdr:row>97</xdr:row>
      <xdr:rowOff>62681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59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53808</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84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158417</xdr:rowOff>
    </xdr:from>
    <xdr:to>
      <xdr:col>46</xdr:col>
      <xdr:colOff>38100</xdr:colOff>
      <xdr:row>97</xdr:row>
      <xdr:rowOff>88567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1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79694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1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90301</xdr:rowOff>
    </xdr:from>
    <xdr:to>
      <xdr:col>41</xdr:col>
      <xdr:colOff>101600</xdr:colOff>
      <xdr:row>97</xdr:row>
      <xdr:rowOff>20451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549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11578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642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111516</xdr:rowOff>
    </xdr:from>
    <xdr:to>
      <xdr:col>36</xdr:col>
      <xdr:colOff>165100</xdr:colOff>
      <xdr:row>97</xdr:row>
      <xdr:rowOff>41666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57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32793</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66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171404</xdr:rowOff>
    </xdr:from>
    <xdr:to>
      <xdr:col>85</xdr:col>
      <xdr:colOff>127000</xdr:colOff>
      <xdr:row>38</xdr:row>
      <xdr:rowOff>3940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515054"/>
          <a:ext cx="838200" cy="3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3940</xdr:rowOff>
    </xdr:from>
    <xdr:to>
      <xdr:col>81</xdr:col>
      <xdr:colOff>50800</xdr:colOff>
      <xdr:row>38</xdr:row>
      <xdr:rowOff>7155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519040"/>
          <a:ext cx="889000" cy="3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7155</xdr:rowOff>
    </xdr:from>
    <xdr:to>
      <xdr:col>76</xdr:col>
      <xdr:colOff>114300</xdr:colOff>
      <xdr:row>38</xdr:row>
      <xdr:rowOff>7341</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522255"/>
          <a:ext cx="889000" cy="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111025</xdr:rowOff>
    </xdr:from>
    <xdr:to>
      <xdr:col>71</xdr:col>
      <xdr:colOff>177800</xdr:colOff>
      <xdr:row>38</xdr:row>
      <xdr:rowOff>7341</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454675"/>
          <a:ext cx="889000" cy="6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112803</xdr:rowOff>
    </xdr:from>
    <xdr:to>
      <xdr:col>67</xdr:col>
      <xdr:colOff>101600</xdr:colOff>
      <xdr:row>38</xdr:row>
      <xdr:rowOff>42952</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45645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34080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54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120604</xdr:rowOff>
    </xdr:from>
    <xdr:to>
      <xdr:col>85</xdr:col>
      <xdr:colOff>177800</xdr:colOff>
      <xdr:row>38</xdr:row>
      <xdr:rowOff>50753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642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99031</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42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124590</xdr:rowOff>
    </xdr:from>
    <xdr:to>
      <xdr:col>81</xdr:col>
      <xdr:colOff>101600</xdr:colOff>
      <xdr:row>38</xdr:row>
      <xdr:rowOff>54740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6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45867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6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127805</xdr:rowOff>
    </xdr:from>
    <xdr:to>
      <xdr:col>76</xdr:col>
      <xdr:colOff>165100</xdr:colOff>
      <xdr:row>38</xdr:row>
      <xdr:rowOff>57955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49082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6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127991</xdr:rowOff>
    </xdr:from>
    <xdr:to>
      <xdr:col>72</xdr:col>
      <xdr:colOff>38100</xdr:colOff>
      <xdr:row>38</xdr:row>
      <xdr:rowOff>58141</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7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49268</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6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60225</xdr:rowOff>
    </xdr:from>
    <xdr:to>
      <xdr:col>67</xdr:col>
      <xdr:colOff>101600</xdr:colOff>
      <xdr:row>37</xdr:row>
      <xdr:rowOff>161825</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6902</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17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152334</xdr:rowOff>
    </xdr:from>
    <xdr:to>
      <xdr:col>85</xdr:col>
      <xdr:colOff>127000</xdr:colOff>
      <xdr:row>56</xdr:row>
      <xdr:rowOff>41326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582084"/>
          <a:ext cx="838200" cy="6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41326</xdr:rowOff>
    </xdr:from>
    <xdr:to>
      <xdr:col>81</xdr:col>
      <xdr:colOff>50800</xdr:colOff>
      <xdr:row>56</xdr:row>
      <xdr:rowOff>76195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42526"/>
          <a:ext cx="889000" cy="3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99961</xdr:rowOff>
    </xdr:from>
    <xdr:to>
      <xdr:col>76</xdr:col>
      <xdr:colOff>114300</xdr:colOff>
      <xdr:row>56</xdr:row>
      <xdr:rowOff>76195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529711"/>
          <a:ext cx="889000" cy="147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99961</xdr:rowOff>
    </xdr:from>
    <xdr:to>
      <xdr:col>71</xdr:col>
      <xdr:colOff>177800</xdr:colOff>
      <xdr:row>56</xdr:row>
      <xdr:rowOff>15304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529711"/>
          <a:ext cx="889000" cy="86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36992</xdr:rowOff>
    </xdr:from>
    <xdr:to>
      <xdr:col>67</xdr:col>
      <xdr:colOff>101600</xdr:colOff>
      <xdr:row>56</xdr:row>
      <xdr:rowOff>138592</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129719</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730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101534</xdr:rowOff>
    </xdr:from>
    <xdr:to>
      <xdr:col>85</xdr:col>
      <xdr:colOff>177800</xdr:colOff>
      <xdr:row>56</xdr:row>
      <xdr:rowOff>31684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3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79961</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0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161976</xdr:rowOff>
    </xdr:from>
    <xdr:to>
      <xdr:col>81</xdr:col>
      <xdr:colOff>101600</xdr:colOff>
      <xdr:row>56</xdr:row>
      <xdr:rowOff>92126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9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83253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684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25395</xdr:rowOff>
    </xdr:from>
    <xdr:to>
      <xdr:col>76</xdr:col>
      <xdr:colOff>165100</xdr:colOff>
      <xdr:row>56</xdr:row>
      <xdr:rowOff>126995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2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118122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19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49161</xdr:rowOff>
    </xdr:from>
    <xdr:to>
      <xdr:col>72</xdr:col>
      <xdr:colOff>38100</xdr:colOff>
      <xdr:row>55</xdr:row>
      <xdr:rowOff>150761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47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167288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254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135954</xdr:rowOff>
    </xdr:from>
    <xdr:to>
      <xdr:col>67</xdr:col>
      <xdr:colOff>101600</xdr:colOff>
      <xdr:row>56</xdr:row>
      <xdr:rowOff>66104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6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82631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340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66908</xdr:rowOff>
    </xdr:from>
    <xdr:to>
      <xdr:col>85</xdr:col>
      <xdr:colOff>127000</xdr:colOff>
      <xdr:row>79</xdr:row>
      <xdr:rowOff>75699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11458"/>
          <a:ext cx="838200" cy="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145845</xdr:rowOff>
    </xdr:from>
    <xdr:to>
      <xdr:col>81</xdr:col>
      <xdr:colOff>50800</xdr:colOff>
      <xdr:row>79</xdr:row>
      <xdr:rowOff>66908</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18945"/>
          <a:ext cx="889000" cy="92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51947</xdr:rowOff>
    </xdr:from>
    <xdr:to>
      <xdr:col>76</xdr:col>
      <xdr:colOff>114300</xdr:colOff>
      <xdr:row>78</xdr:row>
      <xdr:rowOff>145845</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425047"/>
          <a:ext cx="889000" cy="93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39608</xdr:rowOff>
    </xdr:from>
    <xdr:to>
      <xdr:col>71</xdr:col>
      <xdr:colOff>177800</xdr:colOff>
      <xdr:row>78</xdr:row>
      <xdr:rowOff>51947</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412708"/>
          <a:ext cx="889000" cy="12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27011</xdr:rowOff>
    </xdr:from>
    <xdr:to>
      <xdr:col>67</xdr:col>
      <xdr:colOff>101600</xdr:colOff>
      <xdr:row>79</xdr:row>
      <xdr:rowOff>128611</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7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119738</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66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24899</xdr:rowOff>
    </xdr:from>
    <xdr:to>
      <xdr:col>85</xdr:col>
      <xdr:colOff>177800</xdr:colOff>
      <xdr:row>79</xdr:row>
      <xdr:rowOff>126499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6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155726</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5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16108</xdr:rowOff>
    </xdr:from>
    <xdr:to>
      <xdr:col>81</xdr:col>
      <xdr:colOff>101600</xdr:colOff>
      <xdr:row>79</xdr:row>
      <xdr:rowOff>117708</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6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134235</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335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95045</xdr:rowOff>
    </xdr:from>
    <xdr:to>
      <xdr:col>76</xdr:col>
      <xdr:colOff>165100</xdr:colOff>
      <xdr:row>79</xdr:row>
      <xdr:rowOff>25195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6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41722</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24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1147</xdr:rowOff>
    </xdr:from>
    <xdr:to>
      <xdr:col>72</xdr:col>
      <xdr:colOff>38100</xdr:colOff>
      <xdr:row>78</xdr:row>
      <xdr:rowOff>102747</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37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119274</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14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160258</xdr:rowOff>
    </xdr:from>
    <xdr:to>
      <xdr:col>67</xdr:col>
      <xdr:colOff>101600</xdr:colOff>
      <xdr:row>78</xdr:row>
      <xdr:rowOff>90408</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36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106935</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13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96901</xdr:rowOff>
    </xdr:from>
    <xdr:to>
      <xdr:col>85</xdr:col>
      <xdr:colOff>127000</xdr:colOff>
      <xdr:row>97</xdr:row>
      <xdr:rowOff>108062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27551"/>
          <a:ext cx="838200" cy="1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108062</xdr:rowOff>
    </xdr:from>
    <xdr:to>
      <xdr:col>81</xdr:col>
      <xdr:colOff>50800</xdr:colOff>
      <xdr:row>97</xdr:row>
      <xdr:rowOff>113277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38712"/>
          <a:ext cx="889000" cy="5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113277</xdr:rowOff>
    </xdr:from>
    <xdr:to>
      <xdr:col>76</xdr:col>
      <xdr:colOff>114300</xdr:colOff>
      <xdr:row>97</xdr:row>
      <xdr:rowOff>141343</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43927"/>
          <a:ext cx="889000" cy="28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141343</xdr:rowOff>
    </xdr:from>
    <xdr:to>
      <xdr:col>71</xdr:col>
      <xdr:colOff>177800</xdr:colOff>
      <xdr:row>97</xdr:row>
      <xdr:rowOff>155378</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71993"/>
          <a:ext cx="889000" cy="1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134931</xdr:rowOff>
    </xdr:from>
    <xdr:to>
      <xdr:col>67</xdr:col>
      <xdr:colOff>101600</xdr:colOff>
      <xdr:row>98</xdr:row>
      <xdr:rowOff>65081</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6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56208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5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46101</xdr:rowOff>
    </xdr:from>
    <xdr:to>
      <xdr:col>85</xdr:col>
      <xdr:colOff>177800</xdr:colOff>
      <xdr:row>97</xdr:row>
      <xdr:rowOff>147701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7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68978</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5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57262</xdr:rowOff>
    </xdr:from>
    <xdr:to>
      <xdr:col>81</xdr:col>
      <xdr:colOff>101600</xdr:colOff>
      <xdr:row>97</xdr:row>
      <xdr:rowOff>158862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8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3939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6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62477</xdr:rowOff>
    </xdr:from>
    <xdr:to>
      <xdr:col>76</xdr:col>
      <xdr:colOff>165100</xdr:colOff>
      <xdr:row>97</xdr:row>
      <xdr:rowOff>164077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9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9154</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468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90543</xdr:rowOff>
    </xdr:from>
    <xdr:to>
      <xdr:col>72</xdr:col>
      <xdr:colOff>38100</xdr:colOff>
      <xdr:row>98</xdr:row>
      <xdr:rowOff>20693</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2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11820</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1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104578</xdr:rowOff>
    </xdr:from>
    <xdr:to>
      <xdr:col>67</xdr:col>
      <xdr:colOff>101600</xdr:colOff>
      <xdr:row>98</xdr:row>
      <xdr:rowOff>34728</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3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51255</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510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127943</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5614343"/>
          <a:ext cx="838200" cy="1171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127943</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flipV="1">
          <a:off x="20434300" y="5614343"/>
          <a:ext cx="889000" cy="1171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111741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798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62302</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577402"/>
          <a:ext cx="889000" cy="20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26851</xdr:rowOff>
    </xdr:from>
    <xdr:to>
      <xdr:col>98</xdr:col>
      <xdr:colOff>38100</xdr:colOff>
      <xdr:row>39</xdr:row>
      <xdr:rowOff>128451</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119578</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8061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77143</xdr:rowOff>
    </xdr:from>
    <xdr:to>
      <xdr:col>112</xdr:col>
      <xdr:colOff>38100</xdr:colOff>
      <xdr:row>33</xdr:row>
      <xdr:rowOff>7293</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556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31</xdr:row>
      <xdr:rowOff>23820</xdr:rowOff>
    </xdr:from>
    <xdr:ext cx="469744"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088428" y="533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11502</xdr:rowOff>
    </xdr:from>
    <xdr:to>
      <xdr:col>98</xdr:col>
      <xdr:colOff>38100</xdr:colOff>
      <xdr:row>38</xdr:row>
      <xdr:rowOff>113102</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52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129629</xdr:rowOff>
    </xdr:from>
    <xdr:ext cx="469744"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421428" y="6301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議会費については、当市の昨年度と比べると</a:t>
          </a:r>
          <a:r>
            <a:rPr kumimoji="1" lang="en-US" altLang="ja-JP" sz="1100" b="0" i="0" baseline="0">
              <a:solidFill>
                <a:schemeClr val="dk1"/>
              </a:solidFill>
              <a:effectLst/>
              <a:latin typeface="+mn-lt"/>
              <a:ea typeface="+mn-ea"/>
              <a:cs typeface="+mn-cs"/>
            </a:rPr>
            <a:t>668</a:t>
          </a:r>
          <a:r>
            <a:rPr kumimoji="1" lang="ja-JP" altLang="ja-JP" sz="1100" b="0" i="0" baseline="0">
              <a:solidFill>
                <a:schemeClr val="dk1"/>
              </a:solidFill>
              <a:effectLst/>
              <a:latin typeface="+mn-lt"/>
              <a:ea typeface="+mn-ea"/>
              <a:cs typeface="+mn-cs"/>
            </a:rPr>
            <a:t>円の</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額となっているが、類似団体平均と比較すると例年高い水準で推移している。これは人口に対して議員数が多いことが要因と考えられる。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住民一人当たりのコストが増加した主なものは</a:t>
          </a:r>
          <a:r>
            <a:rPr kumimoji="1" lang="ja-JP" altLang="en-US" sz="1100" b="0" i="0" baseline="0">
              <a:solidFill>
                <a:schemeClr val="dk1"/>
              </a:solidFill>
              <a:effectLst/>
              <a:latin typeface="+mn-lt"/>
              <a:ea typeface="+mn-ea"/>
              <a:cs typeface="+mn-cs"/>
            </a:rPr>
            <a:t>民生費</a:t>
          </a:r>
          <a:r>
            <a:rPr kumimoji="1" lang="ja-JP" altLang="ja-JP" sz="1100" b="0" i="0" baseline="0">
              <a:solidFill>
                <a:schemeClr val="dk1"/>
              </a:solidFill>
              <a:effectLst/>
              <a:latin typeface="+mn-lt"/>
              <a:ea typeface="+mn-ea"/>
              <a:cs typeface="+mn-cs"/>
            </a:rPr>
            <a:t>、衛生費である。</a:t>
          </a:r>
          <a:r>
            <a:rPr kumimoji="1" lang="ja-JP" altLang="en-US" sz="1100" b="0" i="0" baseline="0">
              <a:solidFill>
                <a:schemeClr val="dk1"/>
              </a:solidFill>
              <a:effectLst/>
              <a:latin typeface="+mn-lt"/>
              <a:ea typeface="+mn-ea"/>
              <a:cs typeface="+mn-cs"/>
            </a:rPr>
            <a:t>民生</a:t>
          </a:r>
          <a:r>
            <a:rPr kumimoji="1" lang="ja-JP" altLang="ja-JP" sz="1100" b="0" i="0" baseline="0">
              <a:solidFill>
                <a:schemeClr val="dk1"/>
              </a:solidFill>
              <a:effectLst/>
              <a:latin typeface="+mn-lt"/>
              <a:ea typeface="+mn-ea"/>
              <a:cs typeface="+mn-cs"/>
            </a:rPr>
            <a:t>費のコスト増の主な要因は、</a:t>
          </a:r>
          <a:r>
            <a:rPr kumimoji="1" lang="ja-JP" altLang="en-US" sz="1100" b="0" i="0" baseline="0">
              <a:solidFill>
                <a:schemeClr val="dk1"/>
              </a:solidFill>
              <a:effectLst/>
              <a:latin typeface="+mn-lt"/>
              <a:ea typeface="+mn-ea"/>
              <a:cs typeface="+mn-cs"/>
            </a:rPr>
            <a:t>低所得者支援調整給付補助金等</a:t>
          </a:r>
          <a:r>
            <a:rPr kumimoji="1" lang="ja-JP" altLang="ja-JP" sz="1100" b="0" i="0" baseline="0">
              <a:solidFill>
                <a:schemeClr val="dk1"/>
              </a:solidFill>
              <a:effectLst/>
              <a:latin typeface="+mn-lt"/>
              <a:ea typeface="+mn-ea"/>
              <a:cs typeface="+mn-cs"/>
            </a:rPr>
            <a:t>による増であり、昨年度と比較すると</a:t>
          </a:r>
          <a:r>
            <a:rPr kumimoji="1" lang="en-US" altLang="ja-JP" sz="1100" b="0" i="0" baseline="0">
              <a:solidFill>
                <a:schemeClr val="dk1"/>
              </a:solidFill>
              <a:effectLst/>
              <a:latin typeface="+mn-lt"/>
              <a:ea typeface="+mn-ea"/>
              <a:cs typeface="+mn-cs"/>
            </a:rPr>
            <a:t>17,412</a:t>
          </a:r>
          <a:r>
            <a:rPr kumimoji="1" lang="ja-JP" altLang="ja-JP" sz="1100" b="0" i="0" baseline="0">
              <a:solidFill>
                <a:schemeClr val="dk1"/>
              </a:solidFill>
              <a:effectLst/>
              <a:latin typeface="+mn-lt"/>
              <a:ea typeface="+mn-ea"/>
              <a:cs typeface="+mn-cs"/>
            </a:rPr>
            <a:t>円の増額となり、衛生費では、新公立病院整備事業等により増額となり、昨年度と比較して額</a:t>
          </a:r>
          <a:r>
            <a:rPr kumimoji="1" lang="en-US" altLang="ja-JP" sz="1100" b="0" i="0" baseline="0">
              <a:solidFill>
                <a:schemeClr val="dk1"/>
              </a:solidFill>
              <a:effectLst/>
              <a:latin typeface="+mn-lt"/>
              <a:ea typeface="+mn-ea"/>
              <a:cs typeface="+mn-cs"/>
            </a:rPr>
            <a:t>104,569</a:t>
          </a:r>
          <a:r>
            <a:rPr kumimoji="1" lang="ja-JP" altLang="ja-JP" sz="1100" b="0" i="0" baseline="0">
              <a:solidFill>
                <a:schemeClr val="dk1"/>
              </a:solidFill>
              <a:effectLst/>
              <a:latin typeface="+mn-lt"/>
              <a:ea typeface="+mn-ea"/>
              <a:cs typeface="+mn-cs"/>
            </a:rPr>
            <a:t>円の増額となった。また、住民一人当たりコストが減少した主なものは</a:t>
          </a:r>
          <a:r>
            <a:rPr kumimoji="1" lang="ja-JP" altLang="en-US" sz="1100" b="0" i="0" baseline="0">
              <a:solidFill>
                <a:schemeClr val="dk1"/>
              </a:solidFill>
              <a:effectLst/>
              <a:latin typeface="+mn-lt"/>
              <a:ea typeface="+mn-ea"/>
              <a:cs typeface="+mn-cs"/>
            </a:rPr>
            <a:t>総務</a:t>
          </a:r>
          <a:r>
            <a:rPr kumimoji="1" lang="ja-JP" altLang="ja-JP" sz="1100" b="0" i="0" baseline="0">
              <a:solidFill>
                <a:schemeClr val="dk1"/>
              </a:solidFill>
              <a:effectLst/>
              <a:latin typeface="+mn-lt"/>
              <a:ea typeface="+mn-ea"/>
              <a:cs typeface="+mn-cs"/>
            </a:rPr>
            <a:t>費であり、当市の昨年度と比べると</a:t>
          </a:r>
          <a:r>
            <a:rPr kumimoji="1" lang="en-US" altLang="ja-JP" sz="1100" b="0" i="0" baseline="0">
              <a:solidFill>
                <a:schemeClr val="dk1"/>
              </a:solidFill>
              <a:effectLst/>
              <a:latin typeface="+mn-lt"/>
              <a:ea typeface="+mn-ea"/>
              <a:cs typeface="+mn-cs"/>
            </a:rPr>
            <a:t>15,510</a:t>
          </a:r>
          <a:r>
            <a:rPr kumimoji="1" lang="ja-JP" altLang="ja-JP" sz="1100" b="0" i="0" baseline="0">
              <a:solidFill>
                <a:schemeClr val="dk1"/>
              </a:solidFill>
              <a:effectLst/>
              <a:latin typeface="+mn-lt"/>
              <a:ea typeface="+mn-ea"/>
              <a:cs typeface="+mn-cs"/>
            </a:rPr>
            <a:t>円の減額となった。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佐賀県多久市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財政調整基金残高は、適切な財源の確保と歳出の精査や災害に係る経費が減少してきたこともあり、</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年連続で積立てることができた。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前年度と比較し、実質収支額が約</a:t>
          </a:r>
          <a:r>
            <a:rPr kumimoji="1" lang="en-US" altLang="ja-JP" sz="1100" b="0" i="0" baseline="0">
              <a:solidFill>
                <a:sysClr val="windowText" lastClr="000000"/>
              </a:solidFill>
              <a:effectLst/>
              <a:latin typeface="+mn-lt"/>
              <a:ea typeface="+mn-ea"/>
              <a:cs typeface="+mn-cs"/>
            </a:rPr>
            <a:t>4.1</a:t>
          </a:r>
          <a:r>
            <a:rPr kumimoji="1" lang="ja-JP" altLang="en-US" sz="1100" b="0" i="0" baseline="0">
              <a:solidFill>
                <a:schemeClr val="dk1"/>
              </a:solidFill>
              <a:effectLst/>
              <a:latin typeface="+mn-lt"/>
              <a:ea typeface="+mn-ea"/>
              <a:cs typeface="+mn-cs"/>
            </a:rPr>
            <a:t>百万</a:t>
          </a:r>
          <a:r>
            <a:rPr kumimoji="1" lang="ja-JP" altLang="ja-JP" sz="1100" b="0" i="0" baseline="0">
              <a:solidFill>
                <a:schemeClr val="dk1"/>
              </a:solidFill>
              <a:effectLst/>
              <a:latin typeface="+mn-lt"/>
              <a:ea typeface="+mn-ea"/>
              <a:cs typeface="+mn-cs"/>
            </a:rPr>
            <a:t>円の減、標準財政規模に占める割合では</a:t>
          </a:r>
          <a:r>
            <a:rPr kumimoji="1" lang="en-US" altLang="ja-JP" sz="1100" b="0" i="0" baseline="0">
              <a:solidFill>
                <a:schemeClr val="dk1"/>
              </a:solidFill>
              <a:effectLst/>
              <a:latin typeface="+mn-lt"/>
              <a:ea typeface="+mn-ea"/>
              <a:cs typeface="+mn-cs"/>
            </a:rPr>
            <a:t>0.79</a:t>
          </a:r>
          <a:r>
            <a:rPr kumimoji="1" lang="ja-JP" altLang="ja-JP" sz="1100" b="0" i="0" baseline="0">
              <a:solidFill>
                <a:schemeClr val="dk1"/>
              </a:solidFill>
              <a:effectLst/>
              <a:latin typeface="+mn-lt"/>
              <a:ea typeface="+mn-ea"/>
              <a:cs typeface="+mn-cs"/>
            </a:rPr>
            <a:t>ポイント減となっており、実質単年度収支は標準財政規模に占める割合は</a:t>
          </a:r>
          <a:r>
            <a:rPr kumimoji="1" lang="en-US" altLang="ja-JP" sz="1100" b="0" i="0" baseline="0">
              <a:solidFill>
                <a:schemeClr val="dk1"/>
              </a:solidFill>
              <a:effectLst/>
              <a:latin typeface="+mn-lt"/>
              <a:ea typeface="+mn-ea"/>
              <a:cs typeface="+mn-cs"/>
            </a:rPr>
            <a:t>2.33</a:t>
          </a:r>
          <a:r>
            <a:rPr kumimoji="1" lang="ja-JP" altLang="ja-JP" sz="1100" b="0" i="0" baseline="0">
              <a:solidFill>
                <a:schemeClr val="dk1"/>
              </a:solidFill>
              <a:effectLst/>
              <a:latin typeface="+mn-lt"/>
              <a:ea typeface="+mn-ea"/>
              <a:cs typeface="+mn-cs"/>
            </a:rPr>
            <a:t>ポイント減となった。</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佐賀県多久市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年度の広域化に向けて、平成</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年度より国民健康保険事業特別会計の赤字解消のために一般会計から臨時の繰出しを行ったことにより、平成</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年度以降は国民健康保険事業特別会計の赤字は解消された。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他の会計については、令和元年度に公共下水道事業特別会計と農業集落排水事業特別会計で赤字となったが、翌年度から解消された。また、公共下水道事業特別会計及び農業集落排水事業特別会計については、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年度から多久市下水事業会計に変わった</a:t>
          </a:r>
          <a:r>
            <a:rPr kumimoji="1" lang="ja-JP" altLang="en-US" sz="1100" b="0" i="0" baseline="0">
              <a:solidFill>
                <a:schemeClr val="dk1"/>
              </a:solidFill>
              <a:effectLst/>
              <a:latin typeface="+mn-lt"/>
              <a:ea typeface="+mn-ea"/>
              <a:cs typeface="+mn-cs"/>
            </a:rPr>
            <a:t>。</a:t>
          </a:r>
          <a:endParaRPr lang="ja-JP" altLang="ja-JP" sz="1400">
            <a:solidFill>
              <a:srgbClr val="FF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佐賀県多久市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ysClr val="windowText" lastClr="000000"/>
              </a:solidFill>
              <a:effectLst/>
              <a:latin typeface="+mn-lt"/>
              <a:ea typeface="+mn-ea"/>
              <a:cs typeface="+mn-cs"/>
            </a:rPr>
            <a:t>令和</a:t>
          </a:r>
          <a:r>
            <a:rPr kumimoji="1" lang="en-US" altLang="ja-JP" sz="1100" b="0" i="0" baseline="0">
              <a:solidFill>
                <a:sysClr val="windowText" lastClr="000000"/>
              </a:solidFill>
              <a:effectLst/>
              <a:latin typeface="+mn-lt"/>
              <a:ea typeface="+mn-ea"/>
              <a:cs typeface="+mn-cs"/>
            </a:rPr>
            <a:t>6</a:t>
          </a:r>
          <a:r>
            <a:rPr kumimoji="1" lang="ja-JP" altLang="ja-JP" sz="1100" b="0" i="0" baseline="0">
              <a:solidFill>
                <a:sysClr val="windowText" lastClr="000000"/>
              </a:solidFill>
              <a:effectLst/>
              <a:latin typeface="+mn-lt"/>
              <a:ea typeface="+mn-ea"/>
              <a:cs typeface="+mn-cs"/>
            </a:rPr>
            <a:t>年度は</a:t>
          </a:r>
          <a:r>
            <a:rPr kumimoji="1" lang="ja-JP" altLang="en-US" sz="1100" b="0" i="0" baseline="0">
              <a:solidFill>
                <a:sysClr val="windowText" lastClr="000000"/>
              </a:solidFill>
              <a:effectLst/>
              <a:latin typeface="+mn-lt"/>
              <a:ea typeface="+mn-ea"/>
              <a:cs typeface="+mn-cs"/>
            </a:rPr>
            <a:t>西渓校プール更新事業等</a:t>
          </a:r>
          <a:r>
            <a:rPr kumimoji="1" lang="ja-JP" altLang="ja-JP" sz="1100" b="0" i="0" baseline="0">
              <a:solidFill>
                <a:sysClr val="windowText" lastClr="000000"/>
              </a:solidFill>
              <a:effectLst/>
              <a:latin typeface="+mn-lt"/>
              <a:ea typeface="+mn-ea"/>
              <a:cs typeface="+mn-cs"/>
            </a:rPr>
            <a:t>の償還開始に伴い、償還金は元金</a:t>
          </a:r>
          <a:r>
            <a:rPr kumimoji="1" lang="en-US" altLang="ja-JP" sz="1100" b="0" i="0" baseline="0">
              <a:solidFill>
                <a:sysClr val="windowText" lastClr="000000"/>
              </a:solidFill>
              <a:effectLst/>
              <a:latin typeface="+mn-lt"/>
              <a:ea typeface="+mn-ea"/>
              <a:cs typeface="+mn-cs"/>
            </a:rPr>
            <a:t>44,196</a:t>
          </a:r>
          <a:r>
            <a:rPr kumimoji="1" lang="ja-JP" altLang="ja-JP" sz="1100" b="0" i="0" baseline="0">
              <a:solidFill>
                <a:sysClr val="windowText" lastClr="000000"/>
              </a:solidFill>
              <a:effectLst/>
              <a:latin typeface="+mn-lt"/>
              <a:ea typeface="+mn-ea"/>
              <a:cs typeface="+mn-cs"/>
            </a:rPr>
            <a:t>千円、利子が</a:t>
          </a:r>
          <a:r>
            <a:rPr kumimoji="1" lang="en-US" altLang="ja-JP" sz="1100" b="0" i="0" baseline="0">
              <a:solidFill>
                <a:sysClr val="windowText" lastClr="000000"/>
              </a:solidFill>
              <a:effectLst/>
              <a:latin typeface="+mn-lt"/>
              <a:ea typeface="+mn-ea"/>
              <a:cs typeface="+mn-cs"/>
            </a:rPr>
            <a:t>7,635</a:t>
          </a:r>
          <a:r>
            <a:rPr kumimoji="1" lang="ja-JP" altLang="ja-JP" sz="1100" b="0" i="0" baseline="0">
              <a:solidFill>
                <a:sysClr val="windowText" lastClr="000000"/>
              </a:solidFill>
              <a:effectLst/>
              <a:latin typeface="+mn-lt"/>
              <a:ea typeface="+mn-ea"/>
              <a:cs typeface="+mn-cs"/>
            </a:rPr>
            <a:t>千円の</a:t>
          </a:r>
          <a:r>
            <a:rPr kumimoji="1" lang="ja-JP" altLang="en-US" sz="1100" b="0" i="0" baseline="0">
              <a:solidFill>
                <a:sysClr val="windowText" lastClr="000000"/>
              </a:solidFill>
              <a:effectLst/>
              <a:latin typeface="+mn-lt"/>
              <a:ea typeface="+mn-ea"/>
              <a:cs typeface="+mn-cs"/>
            </a:rPr>
            <a:t>増</a:t>
          </a:r>
          <a:r>
            <a:rPr kumimoji="1" lang="ja-JP" altLang="ja-JP" sz="1100" b="0" i="0" baseline="0">
              <a:solidFill>
                <a:sysClr val="windowText" lastClr="000000"/>
              </a:solidFill>
              <a:effectLst/>
              <a:latin typeface="+mn-lt"/>
              <a:ea typeface="+mn-ea"/>
              <a:cs typeface="+mn-cs"/>
            </a:rPr>
            <a:t>額で合計</a:t>
          </a:r>
          <a:r>
            <a:rPr kumimoji="1" lang="en-US" altLang="ja-JP" sz="1100" b="0" i="0" baseline="0">
              <a:solidFill>
                <a:sysClr val="windowText" lastClr="000000"/>
              </a:solidFill>
              <a:effectLst/>
              <a:latin typeface="+mn-lt"/>
              <a:ea typeface="+mn-ea"/>
              <a:cs typeface="+mn-cs"/>
            </a:rPr>
            <a:t>51,831</a:t>
          </a:r>
          <a:r>
            <a:rPr kumimoji="1" lang="ja-JP" altLang="ja-JP" sz="1100" b="0" i="0" baseline="0">
              <a:solidFill>
                <a:sysClr val="windowText" lastClr="000000"/>
              </a:solidFill>
              <a:effectLst/>
              <a:latin typeface="+mn-lt"/>
              <a:ea typeface="+mn-ea"/>
              <a:cs typeface="+mn-cs"/>
            </a:rPr>
            <a:t>千円の増額となった。</a:t>
          </a:r>
          <a:endParaRPr lang="ja-JP" altLang="ja-JP" sz="1400">
            <a:solidFill>
              <a:sysClr val="windowText" lastClr="000000"/>
            </a:solidFill>
            <a:effectLst/>
          </a:endParaRPr>
        </a:p>
        <a:p>
          <a:r>
            <a:rPr kumimoji="1" lang="ja-JP" altLang="ja-JP" sz="1100" b="0" i="0" baseline="0">
              <a:solidFill>
                <a:schemeClr val="dk1"/>
              </a:solidFill>
              <a:effectLst/>
              <a:latin typeface="+mn-lt"/>
              <a:ea typeface="+mn-ea"/>
              <a:cs typeface="+mn-cs"/>
            </a:rPr>
            <a:t>今後も、大型事業（北多久公民館建設</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弓道場整備</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新公立病院整備等）に係る償還が開始になることにより実質公債費比率の上昇も予想され</a:t>
          </a:r>
          <a:r>
            <a:rPr kumimoji="1" lang="ja-JP" altLang="en-US" sz="1100" b="0" i="0" baseline="0">
              <a:solidFill>
                <a:schemeClr val="dk1"/>
              </a:solidFill>
              <a:effectLst/>
              <a:latin typeface="+mn-lt"/>
              <a:ea typeface="+mn-ea"/>
              <a:cs typeface="+mn-cs"/>
            </a:rPr>
            <a:t>る。さらに、旧清掃センター除却事業、公営住宅整備事業、庁舎建設事業の大型事業も控えている</a:t>
          </a:r>
          <a:r>
            <a:rPr kumimoji="1" lang="ja-JP" altLang="ja-JP" sz="1100" b="0" i="0" baseline="0">
              <a:solidFill>
                <a:schemeClr val="dk1"/>
              </a:solidFill>
              <a:effectLst/>
              <a:latin typeface="+mn-lt"/>
              <a:ea typeface="+mn-ea"/>
              <a:cs typeface="+mn-cs"/>
            </a:rPr>
            <a:t>ことから補助制度や基金を効率的に活用し過度に地方債に依存することがない財政運営に努める</a:t>
          </a:r>
          <a:r>
            <a:rPr kumimoji="1" lang="ja-JP" altLang="en-US" sz="1100" b="0" i="0" baseline="0">
              <a:solidFill>
                <a:schemeClr val="dk1"/>
              </a:solidFill>
              <a:effectLst/>
              <a:latin typeface="+mn-lt"/>
              <a:ea typeface="+mn-ea"/>
              <a:cs typeface="+mn-cs"/>
            </a:rPr>
            <a:t>。</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満期一括償還地方債は発行していない。</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佐賀県多久市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昨年度に引き続き算定なしとなった。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将来負担額</a:t>
          </a:r>
          <a:r>
            <a:rPr kumimoji="1" lang="ja-JP" altLang="en-US" sz="1100" b="0" i="0" baseline="0">
              <a:solidFill>
                <a:schemeClr val="dk1"/>
              </a:solidFill>
              <a:effectLst/>
              <a:latin typeface="+mn-lt"/>
              <a:ea typeface="+mn-ea"/>
              <a:cs typeface="+mn-cs"/>
            </a:rPr>
            <a:t>と</a:t>
          </a:r>
          <a:r>
            <a:rPr kumimoji="1" lang="ja-JP" altLang="ja-JP" sz="1100" b="0" i="0" baseline="0">
              <a:solidFill>
                <a:schemeClr val="dk1"/>
              </a:solidFill>
              <a:effectLst/>
              <a:latin typeface="+mn-lt"/>
              <a:ea typeface="+mn-ea"/>
              <a:cs typeface="+mn-cs"/>
            </a:rPr>
            <a:t>充当可能財源等</a:t>
          </a:r>
          <a:r>
            <a:rPr kumimoji="1" lang="ja-JP" altLang="en-US" sz="1100" b="0" i="0" baseline="0">
              <a:solidFill>
                <a:schemeClr val="dk1"/>
              </a:solidFill>
              <a:effectLst/>
              <a:latin typeface="+mn-lt"/>
              <a:ea typeface="+mn-ea"/>
              <a:cs typeface="+mn-cs"/>
            </a:rPr>
            <a:t>について</a:t>
          </a:r>
          <a:r>
            <a:rPr kumimoji="1" lang="ja-JP" altLang="ja-JP" sz="1100" b="0" i="0" baseline="0">
              <a:solidFill>
                <a:schemeClr val="dk1"/>
              </a:solidFill>
              <a:effectLst/>
              <a:latin typeface="+mn-lt"/>
              <a:ea typeface="+mn-ea"/>
              <a:cs typeface="+mn-cs"/>
            </a:rPr>
            <a:t>は</a:t>
          </a:r>
          <a:r>
            <a:rPr kumimoji="1" lang="ja-JP" altLang="en-US" sz="1100" b="0" i="0" baseline="0">
              <a:solidFill>
                <a:schemeClr val="dk1"/>
              </a:solidFill>
              <a:effectLst/>
              <a:latin typeface="+mn-lt"/>
              <a:ea typeface="+mn-ea"/>
              <a:cs typeface="+mn-cs"/>
            </a:rPr>
            <a:t>増額</a:t>
          </a:r>
          <a:r>
            <a:rPr kumimoji="1" lang="ja-JP" altLang="ja-JP" sz="1100" b="0" i="0" baseline="0">
              <a:solidFill>
                <a:schemeClr val="dk1"/>
              </a:solidFill>
              <a:effectLst/>
              <a:latin typeface="+mn-lt"/>
              <a:ea typeface="+mn-ea"/>
              <a:cs typeface="+mn-cs"/>
            </a:rPr>
            <a:t>となった</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前年度と比較すると将来負担比率の分子は</a:t>
          </a:r>
          <a:r>
            <a:rPr kumimoji="1" lang="en-US" altLang="ja-JP" sz="1100" b="0" i="0" baseline="0">
              <a:solidFill>
                <a:schemeClr val="dk1"/>
              </a:solidFill>
              <a:effectLst/>
              <a:latin typeface="+mn-lt"/>
              <a:ea typeface="+mn-ea"/>
              <a:cs typeface="+mn-cs"/>
            </a:rPr>
            <a:t>283</a:t>
          </a:r>
          <a:r>
            <a:rPr kumimoji="1" lang="ja-JP" altLang="ja-JP" sz="1100" b="0" i="0" baseline="0">
              <a:solidFill>
                <a:schemeClr val="dk1"/>
              </a:solidFill>
              <a:effectLst/>
              <a:latin typeface="+mn-lt"/>
              <a:ea typeface="+mn-ea"/>
              <a:cs typeface="+mn-cs"/>
            </a:rPr>
            <a:t>百万円の減額となった。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年度の充当可能財源として、財政調整基金については</a:t>
          </a:r>
          <a:r>
            <a:rPr kumimoji="1" lang="en-US" altLang="ja-JP" sz="1100" b="0" i="0" baseline="0">
              <a:solidFill>
                <a:schemeClr val="dk1"/>
              </a:solidFill>
              <a:effectLst/>
              <a:latin typeface="+mn-lt"/>
              <a:ea typeface="+mn-ea"/>
              <a:cs typeface="+mn-cs"/>
            </a:rPr>
            <a:t>86,499</a:t>
          </a:r>
          <a:r>
            <a:rPr kumimoji="1" lang="ja-JP" altLang="ja-JP" sz="1100" b="0" i="0" baseline="0">
              <a:solidFill>
                <a:schemeClr val="dk1"/>
              </a:solidFill>
              <a:effectLst/>
              <a:latin typeface="+mn-lt"/>
              <a:ea typeface="+mn-ea"/>
              <a:cs typeface="+mn-cs"/>
            </a:rPr>
            <a:t>千円、減債基金</a:t>
          </a:r>
          <a:r>
            <a:rPr kumimoji="1" lang="en-US" altLang="ja-JP" sz="1100" b="0" i="0" baseline="0">
              <a:solidFill>
                <a:schemeClr val="dk1"/>
              </a:solidFill>
              <a:effectLst/>
              <a:latin typeface="+mn-lt"/>
              <a:ea typeface="+mn-ea"/>
              <a:cs typeface="+mn-cs"/>
            </a:rPr>
            <a:t>909</a:t>
          </a:r>
          <a:r>
            <a:rPr kumimoji="1" lang="ja-JP" altLang="ja-JP" sz="1100" b="0" i="0" baseline="0">
              <a:solidFill>
                <a:schemeClr val="dk1"/>
              </a:solidFill>
              <a:effectLst/>
              <a:latin typeface="+mn-lt"/>
              <a:ea typeface="+mn-ea"/>
              <a:cs typeface="+mn-cs"/>
            </a:rPr>
            <a:t>千円、退職基金</a:t>
          </a:r>
          <a:r>
            <a:rPr kumimoji="1" lang="en-US" altLang="ja-JP" sz="1100" b="0" i="0" baseline="0">
              <a:solidFill>
                <a:schemeClr val="dk1"/>
              </a:solidFill>
              <a:effectLst/>
              <a:latin typeface="+mn-lt"/>
              <a:ea typeface="+mn-ea"/>
              <a:cs typeface="+mn-cs"/>
            </a:rPr>
            <a:t>209</a:t>
          </a:r>
          <a:r>
            <a:rPr kumimoji="1" lang="ja-JP" altLang="ja-JP" sz="1100" b="0" i="0" baseline="0">
              <a:solidFill>
                <a:schemeClr val="dk1"/>
              </a:solidFill>
              <a:effectLst/>
              <a:latin typeface="+mn-lt"/>
              <a:ea typeface="+mn-ea"/>
              <a:cs typeface="+mn-cs"/>
            </a:rPr>
            <a:t>千円</a:t>
          </a:r>
          <a:r>
            <a:rPr kumimoji="1" lang="ja-JP" altLang="en-US" sz="1100" b="0" i="0" baseline="0">
              <a:solidFill>
                <a:schemeClr val="dk1"/>
              </a:solidFill>
              <a:effectLst/>
              <a:latin typeface="+mn-lt"/>
              <a:ea typeface="+mn-ea"/>
              <a:cs typeface="+mn-cs"/>
            </a:rPr>
            <a:t>の増額</a:t>
          </a:r>
          <a:r>
            <a:rPr kumimoji="1" lang="ja-JP" altLang="ja-JP" sz="1100" b="0" i="0" baseline="0">
              <a:solidFill>
                <a:schemeClr val="dk1"/>
              </a:solidFill>
              <a:effectLst/>
              <a:latin typeface="+mn-lt"/>
              <a:ea typeface="+mn-ea"/>
              <a:cs typeface="+mn-cs"/>
            </a:rPr>
            <a:t>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充当可能財源の多くは、鉱害復旧施設基金に代表される特定目的基金であるため、引き続き新規発行地方債の抑制を図り、将来世代への負担を先送りすることがないよう努める。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佐賀県多久市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（増減理由）</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財政調整基金は</a:t>
          </a:r>
          <a:r>
            <a:rPr kumimoji="1" lang="en-US" altLang="ja-JP" sz="1100" b="0" i="0" baseline="0">
              <a:solidFill>
                <a:schemeClr val="dk1"/>
              </a:solidFill>
              <a:effectLst/>
              <a:latin typeface="+mn-lt"/>
              <a:ea typeface="+mn-ea"/>
              <a:cs typeface="+mn-cs"/>
            </a:rPr>
            <a:t>86.4</a:t>
          </a:r>
          <a:r>
            <a:rPr kumimoji="1" lang="ja-JP" altLang="ja-JP" sz="1100" b="0" i="0" baseline="0">
              <a:solidFill>
                <a:schemeClr val="dk1"/>
              </a:solidFill>
              <a:effectLst/>
              <a:latin typeface="+mn-lt"/>
              <a:ea typeface="+mn-ea"/>
              <a:cs typeface="+mn-cs"/>
            </a:rPr>
            <a:t>百万円の積立、減債基金</a:t>
          </a:r>
          <a:r>
            <a:rPr kumimoji="1" lang="en-US" altLang="ja-JP" sz="1100" b="0" i="0" baseline="0">
              <a:solidFill>
                <a:schemeClr val="dk1"/>
              </a:solidFill>
              <a:effectLst/>
              <a:latin typeface="+mn-lt"/>
              <a:ea typeface="+mn-ea"/>
              <a:cs typeface="+mn-cs"/>
            </a:rPr>
            <a:t>909</a:t>
          </a:r>
          <a:r>
            <a:rPr kumimoji="1" lang="ja-JP" altLang="ja-JP" sz="1100" b="0" i="0" baseline="0">
              <a:solidFill>
                <a:schemeClr val="dk1"/>
              </a:solidFill>
              <a:effectLst/>
              <a:latin typeface="+mn-lt"/>
              <a:ea typeface="+mn-ea"/>
              <a:cs typeface="+mn-cs"/>
            </a:rPr>
            <a:t>千円の積立、新公立病院整備事業等による歳出の増加やふるさと応援寄附額の減少等により基金全体としては約</a:t>
          </a:r>
          <a:r>
            <a:rPr kumimoji="1" lang="en-US" altLang="ja-JP" sz="1100" b="0" i="0" baseline="0">
              <a:solidFill>
                <a:schemeClr val="dk1"/>
              </a:solidFill>
              <a:effectLst/>
              <a:latin typeface="+mn-lt"/>
              <a:ea typeface="+mn-ea"/>
              <a:cs typeface="+mn-cs"/>
            </a:rPr>
            <a:t>74</a:t>
          </a:r>
          <a:r>
            <a:rPr kumimoji="1" lang="ja-JP" altLang="ja-JP" sz="1100" b="0" i="0" baseline="0">
              <a:solidFill>
                <a:schemeClr val="dk1"/>
              </a:solidFill>
              <a:effectLst/>
              <a:latin typeface="+mn-lt"/>
              <a:ea typeface="+mn-ea"/>
              <a:cs typeface="+mn-cs"/>
            </a:rPr>
            <a:t>百万円の</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額となった。</a:t>
          </a:r>
          <a:endParaRPr lang="ja-JP" altLang="ja-JP">
            <a:effectLst/>
          </a:endParaRPr>
        </a:p>
        <a:p>
          <a:pPr eaLnBrk="1" fontAlgn="auto" latinLnBrk="0" hangingPunct="1"/>
          <a:r>
            <a:rPr kumimoji="1" lang="ja-JP" altLang="ja-JP" sz="1100" b="0" i="0" baseline="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既に実施している大型事業（</a:t>
          </a:r>
          <a:r>
            <a:rPr kumimoji="1" lang="ja-JP" altLang="ja-JP" sz="1100" b="0" i="0" baseline="0">
              <a:solidFill>
                <a:schemeClr val="dk1"/>
              </a:solidFill>
              <a:effectLst/>
              <a:latin typeface="+mn-lt"/>
              <a:ea typeface="+mn-ea"/>
              <a:cs typeface="+mn-cs"/>
            </a:rPr>
            <a:t>北多久公民館建設、</a:t>
          </a:r>
          <a:r>
            <a:rPr kumimoji="1" lang="ja-JP" altLang="ja-JP" sz="1100" b="0" i="0" baseline="0">
              <a:solidFill>
                <a:sysClr val="windowText" lastClr="000000"/>
              </a:solidFill>
              <a:effectLst/>
              <a:latin typeface="+mn-lt"/>
              <a:ea typeface="+mn-ea"/>
              <a:cs typeface="+mn-cs"/>
            </a:rPr>
            <a:t>弓道場整備、新公立病院整備等等）に係る償還が数年で開始されることから財政調整基金や減債基金の取崩しも予想されるため、中長期的には減少傾向にある。</a:t>
          </a:r>
          <a:endParaRPr lang="ja-JP" altLang="ja-JP" sz="14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（基金の使途）</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・鉱害復旧施設基金：臨時石炭鉱害復旧法（昭和</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年法律第</a:t>
          </a:r>
          <a:r>
            <a:rPr kumimoji="1" lang="en-US" altLang="ja-JP" sz="1100" b="0" i="0" baseline="0">
              <a:solidFill>
                <a:schemeClr val="dk1"/>
              </a:solidFill>
              <a:effectLst/>
              <a:latin typeface="+mn-lt"/>
              <a:ea typeface="+mn-ea"/>
              <a:cs typeface="+mn-cs"/>
            </a:rPr>
            <a:t>295</a:t>
          </a:r>
          <a:r>
            <a:rPr kumimoji="1" lang="ja-JP" altLang="ja-JP" sz="1100" b="0" i="0" baseline="0">
              <a:solidFill>
                <a:schemeClr val="dk1"/>
              </a:solidFill>
              <a:effectLst/>
              <a:latin typeface="+mn-lt"/>
              <a:ea typeface="+mn-ea"/>
              <a:cs typeface="+mn-cs"/>
            </a:rPr>
            <a:t>号）に基づき設置された多久市鉱害復旧施設の適正な運用及び管理に関する資金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・福祉振興基金：当市内の団体又は個人が行う福祉振興事業活動を助長し、市民福祉の振興及び高齢者保健福祉の増進を図る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tx1"/>
              </a:solidFill>
              <a:effectLst/>
              <a:latin typeface="+mn-lt"/>
              <a:ea typeface="+mn-ea"/>
              <a:cs typeface="+mn-cs"/>
            </a:rPr>
            <a:t>・ふるさと振興基金：ふるさと応援寄附の積立額が</a:t>
          </a:r>
          <a:r>
            <a:rPr kumimoji="1" lang="ja-JP" altLang="en-US" sz="1100" b="0" i="0" baseline="0">
              <a:solidFill>
                <a:schemeClr val="tx1"/>
              </a:solidFill>
              <a:effectLst/>
              <a:latin typeface="+mn-lt"/>
              <a:ea typeface="+mn-ea"/>
              <a:cs typeface="+mn-cs"/>
            </a:rPr>
            <a:t>減額</a:t>
          </a:r>
          <a:endParaRPr lang="ja-JP" altLang="ja-JP" sz="1400">
            <a:solidFill>
              <a:schemeClr val="tx1"/>
            </a:solidFill>
            <a:effectLst/>
          </a:endParaRPr>
        </a:p>
        <a:p>
          <a:pPr eaLnBrk="1" fontAlgn="auto" latinLnBrk="0" hangingPunct="1"/>
          <a:r>
            <a:rPr kumimoji="1" lang="ja-JP" altLang="ja-JP" sz="1100" b="0" i="0" baseline="0">
              <a:solidFill>
                <a:schemeClr val="dk1"/>
              </a:solidFill>
              <a:effectLst/>
              <a:latin typeface="+mn-lt"/>
              <a:ea typeface="+mn-ea"/>
              <a:cs typeface="+mn-cs"/>
            </a:rPr>
            <a:t>・鉱害復旧施設基金：鉱害復旧施設の適正な運用及び管理費用を基金利子額が上回ったことによる差額分の増額</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・環境衛生施設建設基金：旧ごみ処理施設の除却費用として必要額を取崩すことを検討</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普通交付税の増による歳入総額の増や歳出の精査による単独費の削減等の要因で、昨年度から</a:t>
          </a:r>
          <a:r>
            <a:rPr kumimoji="1" lang="en-US" altLang="ja-JP" sz="1100" b="0" i="0" baseline="0">
              <a:solidFill>
                <a:schemeClr val="dk1"/>
              </a:solidFill>
              <a:effectLst/>
              <a:latin typeface="+mn-lt"/>
              <a:ea typeface="+mn-ea"/>
              <a:cs typeface="+mn-cs"/>
            </a:rPr>
            <a:t>86.4</a:t>
          </a:r>
          <a:r>
            <a:rPr kumimoji="1" lang="ja-JP" altLang="en-US" sz="1100" b="0" i="0" baseline="0">
              <a:solidFill>
                <a:schemeClr val="dk1"/>
              </a:solidFill>
              <a:effectLst/>
              <a:latin typeface="+mn-lt"/>
              <a:ea typeface="+mn-ea"/>
              <a:cs typeface="+mn-cs"/>
            </a:rPr>
            <a:t>百万</a:t>
          </a:r>
          <a:r>
            <a:rPr kumimoji="1" lang="ja-JP" altLang="ja-JP" sz="1100" b="0" i="0" baseline="0">
              <a:solidFill>
                <a:schemeClr val="dk1"/>
              </a:solidFill>
              <a:effectLst/>
              <a:latin typeface="+mn-lt"/>
              <a:ea typeface="+mn-ea"/>
              <a:cs typeface="+mn-cs"/>
            </a:rPr>
            <a:t>円積立てることができた。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大規模災害への備えや人口減少による市税の減等のため、余剰金についてはできる限りで積み立てることとしている。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普通交付税の増による歳入総額の増や歳出の精査による単独費の削減等の要因で、昨年度から</a:t>
          </a:r>
          <a:r>
            <a:rPr kumimoji="1" lang="en-US" altLang="ja-JP" sz="1100" b="0" i="0" baseline="0">
              <a:solidFill>
                <a:schemeClr val="dk1"/>
              </a:solidFill>
              <a:effectLst/>
              <a:latin typeface="+mn-lt"/>
              <a:ea typeface="+mn-ea"/>
              <a:cs typeface="+mn-cs"/>
            </a:rPr>
            <a:t>909</a:t>
          </a:r>
          <a:r>
            <a:rPr kumimoji="1" lang="ja-JP" altLang="en-US" sz="1100" b="0" i="0" baseline="0">
              <a:solidFill>
                <a:schemeClr val="dk1"/>
              </a:solidFill>
              <a:effectLst/>
              <a:latin typeface="+mn-lt"/>
              <a:ea typeface="+mn-ea"/>
              <a:cs typeface="+mn-cs"/>
            </a:rPr>
            <a:t>千</a:t>
          </a:r>
          <a:r>
            <a:rPr kumimoji="1" lang="ja-JP" altLang="ja-JP" sz="1100" b="0" i="0" baseline="0">
              <a:solidFill>
                <a:schemeClr val="dk1"/>
              </a:solidFill>
              <a:effectLst/>
              <a:latin typeface="+mn-lt"/>
              <a:ea typeface="+mn-ea"/>
              <a:cs typeface="+mn-cs"/>
            </a:rPr>
            <a:t>円積立てることができた。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今後も償還金が増加するため、基金残高は減少すると予想される。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F71287B-F470-4E0F-9E1E-8173C4E59A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8E8C7C3-F0B1-4C04-824F-00031DA44C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19D5387-0C1C-4EB2-B3F4-F16454E62A7A}"/>
            </a:ext>
          </a:extLst>
        </xdr:cNvPr>
        <xdr:cNvSpPr/>
      </xdr:nvSpPr>
      <xdr:spPr>
        <a:xfrm>
          <a:off x="13060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6B1EA1C-3766-490D-839F-EC8A15072DE5}"/>
            </a:ext>
          </a:extLst>
        </xdr:cNvPr>
        <xdr:cNvSpPr/>
      </xdr:nvSpPr>
      <xdr:spPr>
        <a:xfrm>
          <a:off x="14584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86D67747-FF06-4872-93B4-E58F856EC54C}"/>
            </a:ext>
          </a:extLst>
        </xdr:cNvPr>
        <xdr:cNvSpPr/>
      </xdr:nvSpPr>
      <xdr:spPr>
        <a:xfrm>
          <a:off x="16108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FD4EB36-CB2D-43FC-A51A-08C3B681EF21}"/>
            </a:ext>
          </a:extLst>
        </xdr:cNvPr>
        <xdr:cNvSpPr/>
      </xdr:nvSpPr>
      <xdr:spPr>
        <a:xfrm>
          <a:off x="17632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DB9CD3A7-32C3-40ED-811A-F99176EA4610}"/>
            </a:ext>
          </a:extLst>
        </xdr:cNvPr>
        <xdr:cNvSpPr/>
      </xdr:nvSpPr>
      <xdr:spPr>
        <a:xfrm>
          <a:off x="19156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6A19D7D-209E-4E41-B0E8-6807A76534D6}"/>
            </a:ext>
          </a:extLst>
        </xdr:cNvPr>
        <xdr:cNvSpPr/>
      </xdr:nvSpPr>
      <xdr:spPr>
        <a:xfrm>
          <a:off x="13060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D96DB7DD-D05C-424D-A358-4AC8F865DFC9}"/>
            </a:ext>
          </a:extLst>
        </xdr:cNvPr>
        <xdr:cNvSpPr/>
      </xdr:nvSpPr>
      <xdr:spPr>
        <a:xfrm>
          <a:off x="14584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49827FED-D691-4303-BDC9-6F57F2176B3A}"/>
            </a:ext>
          </a:extLst>
        </xdr:cNvPr>
        <xdr:cNvSpPr/>
      </xdr:nvSpPr>
      <xdr:spPr>
        <a:xfrm>
          <a:off x="16108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722C03C-9FA1-4B01-B9DF-68641A520A2F}"/>
            </a:ext>
          </a:extLst>
        </xdr:cNvPr>
        <xdr:cNvSpPr/>
      </xdr:nvSpPr>
      <xdr:spPr>
        <a:xfrm>
          <a:off x="17632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3C271A8-0D27-4628-907B-C768326F1772}"/>
            </a:ext>
          </a:extLst>
        </xdr:cNvPr>
        <xdr:cNvSpPr/>
      </xdr:nvSpPr>
      <xdr:spPr>
        <a:xfrm>
          <a:off x="19156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57C6A95-72B7-45AF-8FA5-3E726CE272F8}"/>
            </a:ext>
          </a:extLst>
        </xdr:cNvPr>
        <xdr:cNvSpPr/>
      </xdr:nvSpPr>
      <xdr:spPr>
        <a:xfrm>
          <a:off x="353695" y="65405"/>
          <a:ext cx="1270381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5E6F7A9-22DC-49BC-AAF5-3154EEF92F90}"/>
            </a:ext>
          </a:extLst>
        </xdr:cNvPr>
        <xdr:cNvSpPr/>
      </xdr:nvSpPr>
      <xdr:spPr>
        <a:xfrm>
          <a:off x="17030700" y="190500"/>
          <a:ext cx="393636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B9C034D-6261-4C2C-BC81-7DCF14799D6F}"/>
            </a:ext>
          </a:extLst>
        </xdr:cNvPr>
        <xdr:cNvSpPr/>
      </xdr:nvSpPr>
      <xdr:spPr>
        <a:xfrm>
          <a:off x="17058005" y="217805"/>
          <a:ext cx="388620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14CCA48-AD55-4D18-AEDC-F12650354DA3}"/>
            </a:ext>
          </a:extLst>
        </xdr:cNvPr>
        <xdr:cNvSpPr/>
      </xdr:nvSpPr>
      <xdr:spPr>
        <a:xfrm>
          <a:off x="17087215" y="239395"/>
          <a:ext cx="3825240"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佐賀県多久市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D4C440D-F5E1-4DCE-B219-7479E59A2828}"/>
            </a:ext>
          </a:extLst>
        </xdr:cNvPr>
        <xdr:cNvSpPr/>
      </xdr:nvSpPr>
      <xdr:spPr>
        <a:xfrm>
          <a:off x="14238605" y="190500"/>
          <a:ext cx="266255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19F64BF-935F-4D22-B8C6-64800AEF3851}"/>
            </a:ext>
          </a:extLst>
        </xdr:cNvPr>
        <xdr:cNvSpPr/>
      </xdr:nvSpPr>
      <xdr:spPr>
        <a:xfrm>
          <a:off x="14267815" y="217805"/>
          <a:ext cx="2610485"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DFA58A3-1A18-4984-8DC6-4E7E355C112B}"/>
            </a:ext>
          </a:extLst>
        </xdr:cNvPr>
        <xdr:cNvSpPr/>
      </xdr:nvSpPr>
      <xdr:spPr>
        <a:xfrm>
          <a:off x="14287500" y="239395"/>
          <a:ext cx="256476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6BD07F1-799E-4ABD-B39D-8ABB4FF66A92}"/>
            </a:ext>
          </a:extLst>
        </xdr:cNvPr>
        <xdr:cNvSpPr/>
      </xdr:nvSpPr>
      <xdr:spPr>
        <a:xfrm>
          <a:off x="484505" y="894715"/>
          <a:ext cx="10096500" cy="181038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49C716D-E83B-46A8-AA47-41200561DF3E}"/>
            </a:ext>
          </a:extLst>
        </xdr:cNvPr>
        <xdr:cNvSpPr/>
      </xdr:nvSpPr>
      <xdr:spPr>
        <a:xfrm>
          <a:off x="609600" y="926465"/>
          <a:ext cx="1398905"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CA72FD9-459C-413D-998E-3CF67E148E22}"/>
            </a:ext>
          </a:extLst>
        </xdr:cNvPr>
        <xdr:cNvSpPr/>
      </xdr:nvSpPr>
      <xdr:spPr>
        <a:xfrm>
          <a:off x="1943100" y="926465"/>
          <a:ext cx="1333500"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17,604
17,310
96.56
18,025,026
17,660,973
298,963
6,707,410
14,604,087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3A3916D-31A0-4BAC-9B7A-A4036B3EEA8D}"/>
            </a:ext>
          </a:extLst>
        </xdr:cNvPr>
        <xdr:cNvSpPr/>
      </xdr:nvSpPr>
      <xdr:spPr>
        <a:xfrm>
          <a:off x="3276600" y="926465"/>
          <a:ext cx="1524000"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C7C5AE3-58D1-4702-BBD5-0DB3ECAD9590}"/>
            </a:ext>
          </a:extLst>
        </xdr:cNvPr>
        <xdr:cNvSpPr/>
      </xdr:nvSpPr>
      <xdr:spPr>
        <a:xfrm>
          <a:off x="4800600" y="941705"/>
          <a:ext cx="203771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DDFE671-6174-44D1-BC13-95FA11D52AFB}"/>
            </a:ext>
          </a:extLst>
        </xdr:cNvPr>
        <xdr:cNvSpPr/>
      </xdr:nvSpPr>
      <xdr:spPr>
        <a:xfrm>
          <a:off x="6838315" y="941705"/>
          <a:ext cx="126619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073C323-9AC2-4B92-9F7A-C38192AC5870}"/>
            </a:ext>
          </a:extLst>
        </xdr:cNvPr>
        <xdr:cNvSpPr/>
      </xdr:nvSpPr>
      <xdr:spPr>
        <a:xfrm>
          <a:off x="8171815" y="952500"/>
          <a:ext cx="629285" cy="964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DA38A56-5457-4066-AD1E-1E61038909E3}"/>
            </a:ext>
          </a:extLst>
        </xdr:cNvPr>
        <xdr:cNvSpPr/>
      </xdr:nvSpPr>
      <xdr:spPr>
        <a:xfrm>
          <a:off x="4800600" y="1729740"/>
          <a:ext cx="203771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54EE88B-5CDE-4E65-B45B-7B2003FA3D6E}"/>
            </a:ext>
          </a:extLst>
        </xdr:cNvPr>
        <xdr:cNvSpPr/>
      </xdr:nvSpPr>
      <xdr:spPr>
        <a:xfrm>
          <a:off x="6896100" y="1729740"/>
          <a:ext cx="368490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887BC06-BF6C-4B87-B2D7-FEFC60BBEDF8}"/>
            </a:ext>
          </a:extLst>
        </xdr:cNvPr>
        <xdr:cNvSpPr/>
      </xdr:nvSpPr>
      <xdr:spPr>
        <a:xfrm>
          <a:off x="11076305" y="894715"/>
          <a:ext cx="1524000" cy="12890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93AD7CA-D5D0-465F-AA82-AE4BE84F6FCB}"/>
            </a:ext>
          </a:extLst>
        </xdr:cNvPr>
        <xdr:cNvSpPr/>
      </xdr:nvSpPr>
      <xdr:spPr>
        <a:xfrm>
          <a:off x="11338560" y="952500"/>
          <a:ext cx="13335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77114E6-B1CD-4A31-9DE0-F37DD2600DF1}"/>
            </a:ext>
          </a:extLst>
        </xdr:cNvPr>
        <xdr:cNvSpPr/>
      </xdr:nvSpPr>
      <xdr:spPr>
        <a:xfrm>
          <a:off x="11338560" y="1226820"/>
          <a:ext cx="1333500" cy="5302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A2DD779-AB0C-4A8C-B951-8B5F7FEA5B03}"/>
            </a:ext>
          </a:extLst>
        </xdr:cNvPr>
        <xdr:cNvSpPr/>
      </xdr:nvSpPr>
      <xdr:spPr>
        <a:xfrm>
          <a:off x="11338560" y="1577340"/>
          <a:ext cx="1458595" cy="6553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CC140CB7-29AA-4237-9A12-A4A936F36010}"/>
            </a:ext>
          </a:extLst>
        </xdr:cNvPr>
        <xdr:cNvCxnSpPr/>
      </xdr:nvCxnSpPr>
      <xdr:spPr>
        <a:xfrm flipH="1">
          <a:off x="11158855" y="1047115"/>
          <a:ext cx="2133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82C140-8C52-418A-90C2-F3D847E64897}"/>
            </a:ext>
          </a:extLst>
        </xdr:cNvPr>
        <xdr:cNvSpPr/>
      </xdr:nvSpPr>
      <xdr:spPr>
        <a:xfrm>
          <a:off x="11216640" y="1009015"/>
          <a:ext cx="9588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72E2720-FE68-4AB9-BEA6-CE4F7BC1B491}"/>
            </a:ext>
          </a:extLst>
        </xdr:cNvPr>
        <xdr:cNvSpPr/>
      </xdr:nvSpPr>
      <xdr:spPr>
        <a:xfrm>
          <a:off x="11216640" y="1313815"/>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C52D7D3-B530-4B61-89FB-1E9368F32655}"/>
            </a:ext>
          </a:extLst>
        </xdr:cNvPr>
        <xdr:cNvCxnSpPr/>
      </xdr:nvCxnSpPr>
      <xdr:spPr>
        <a:xfrm>
          <a:off x="11259185" y="157734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BF1790B-FCDF-4147-A5CF-BC21590536E6}"/>
            </a:ext>
          </a:extLst>
        </xdr:cNvPr>
        <xdr:cNvCxnSpPr/>
      </xdr:nvCxnSpPr>
      <xdr:spPr>
        <a:xfrm>
          <a:off x="11181715" y="1577340"/>
          <a:ext cx="16764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A3A5526-22E0-421B-B0AD-B97D926FC6E2}"/>
            </a:ext>
          </a:extLst>
        </xdr:cNvPr>
        <xdr:cNvCxnSpPr/>
      </xdr:nvCxnSpPr>
      <xdr:spPr>
        <a:xfrm flipV="1">
          <a:off x="11259185" y="18211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7AC3BA62-FBD6-4DA1-8070-1755A20546F1}"/>
            </a:ext>
          </a:extLst>
        </xdr:cNvPr>
        <xdr:cNvCxnSpPr/>
      </xdr:nvCxnSpPr>
      <xdr:spPr>
        <a:xfrm>
          <a:off x="11181715" y="1965960"/>
          <a:ext cx="16764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3C93724-880C-47AC-8D19-79BF8F85198A}"/>
            </a:ext>
          </a:extLst>
        </xdr:cNvPr>
        <xdr:cNvSpPr txBox="1"/>
      </xdr:nvSpPr>
      <xdr:spPr>
        <a:xfrm>
          <a:off x="419100" y="2808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B298883-2591-4236-BAC8-1E02F6043160}"/>
            </a:ext>
          </a:extLst>
        </xdr:cNvPr>
        <xdr:cNvSpPr txBox="1"/>
      </xdr:nvSpPr>
      <xdr:spPr>
        <a:xfrm>
          <a:off x="419100" y="30556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1A56A7C-7D42-4462-B54B-5988F242C458}"/>
            </a:ext>
          </a:extLst>
        </xdr:cNvPr>
        <xdr:cNvSpPr txBox="1"/>
      </xdr:nvSpPr>
      <xdr:spPr>
        <a:xfrm>
          <a:off x="419100" y="330263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B6B4CE4-5D29-49F0-B90D-F058FDAD4D19}"/>
            </a:ext>
          </a:extLst>
        </xdr:cNvPr>
        <xdr:cNvSpPr txBox="1"/>
      </xdr:nvSpPr>
      <xdr:spPr>
        <a:xfrm>
          <a:off x="419100" y="35477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73B8C9D-4F67-4C69-BFCA-97E5EE96EDE8}"/>
            </a:ext>
          </a:extLst>
        </xdr:cNvPr>
        <xdr:cNvSpPr txBox="1"/>
      </xdr:nvSpPr>
      <xdr:spPr>
        <a:xfrm>
          <a:off x="419100" y="37947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87651F28-628B-42B4-9218-E2B8A14B6DA4}"/>
            </a:ext>
          </a:extLst>
        </xdr:cNvPr>
        <xdr:cNvSpPr/>
      </xdr:nvSpPr>
      <xdr:spPr>
        <a:xfrm>
          <a:off x="1275715" y="4324985"/>
          <a:ext cx="4237990" cy="3232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B3FC0F2-9465-447A-B48B-C74DB3784D6C}"/>
            </a:ext>
          </a:extLst>
        </xdr:cNvPr>
        <xdr:cNvSpPr/>
      </xdr:nvSpPr>
      <xdr:spPr>
        <a:xfrm>
          <a:off x="1991854" y="4697032"/>
          <a:ext cx="1738911" cy="2833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C1441F1-BAA1-4B43-AFCA-418C5D1FB2A1}"/>
            </a:ext>
          </a:extLst>
        </xdr:cNvPr>
        <xdr:cNvSpPr/>
      </xdr:nvSpPr>
      <xdr:spPr>
        <a:xfrm>
          <a:off x="3830949" y="4684171"/>
          <a:ext cx="850911" cy="3166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C1F8BCB-9C37-4716-84D5-327D05442E7F}"/>
            </a:ext>
          </a:extLst>
        </xdr:cNvPr>
        <xdr:cNvSpPr/>
      </xdr:nvSpPr>
      <xdr:spPr>
        <a:xfrm>
          <a:off x="546671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7199939-0276-4904-B9BE-11CDA8111A9D}"/>
            </a:ext>
          </a:extLst>
        </xdr:cNvPr>
        <xdr:cNvSpPr/>
      </xdr:nvSpPr>
      <xdr:spPr>
        <a:xfrm>
          <a:off x="546671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175AD98-CF27-4598-B1CF-2AB3E1C7C1C2}"/>
            </a:ext>
          </a:extLst>
        </xdr:cNvPr>
        <xdr:cNvSpPr/>
      </xdr:nvSpPr>
      <xdr:spPr>
        <a:xfrm>
          <a:off x="699071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1014822-F914-43F3-9611-D575B7C3499E}"/>
            </a:ext>
          </a:extLst>
        </xdr:cNvPr>
        <xdr:cNvSpPr/>
      </xdr:nvSpPr>
      <xdr:spPr>
        <a:xfrm>
          <a:off x="699071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4E1F6ED5-657B-48E4-86AE-43190B21EC09}"/>
            </a:ext>
          </a:extLst>
        </xdr:cNvPr>
        <xdr:cNvSpPr/>
      </xdr:nvSpPr>
      <xdr:spPr>
        <a:xfrm>
          <a:off x="8637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8A7F76F-24BA-4F44-B15C-CFE116E4F5D1}"/>
            </a:ext>
          </a:extLst>
        </xdr:cNvPr>
        <xdr:cNvSpPr/>
      </xdr:nvSpPr>
      <xdr:spPr>
        <a:xfrm>
          <a:off x="8637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00CF659-C963-4309-BB60-CBE1D562321F}"/>
            </a:ext>
          </a:extLst>
        </xdr:cNvPr>
        <xdr:cNvSpPr/>
      </xdr:nvSpPr>
      <xdr:spPr>
        <a:xfrm>
          <a:off x="1275715" y="5036820"/>
          <a:ext cx="4237990" cy="22066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4B6A7A8-57D0-4A1C-9CE3-D73EF9DE02C8}"/>
            </a:ext>
          </a:extLst>
        </xdr:cNvPr>
        <xdr:cNvSpPr/>
      </xdr:nvSpPr>
      <xdr:spPr>
        <a:xfrm>
          <a:off x="5780405" y="5036820"/>
          <a:ext cx="4762500" cy="2206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49291D0-E305-41C7-A751-1FADF147AB8C}"/>
            </a:ext>
          </a:extLst>
        </xdr:cNvPr>
        <xdr:cNvSpPr/>
      </xdr:nvSpPr>
      <xdr:spPr>
        <a:xfrm>
          <a:off x="5780405" y="5102225"/>
          <a:ext cx="4572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E37B6A1-C865-4F79-B8E2-7523A55AE230}"/>
            </a:ext>
          </a:extLst>
        </xdr:cNvPr>
        <xdr:cNvSpPr txBox="1"/>
      </xdr:nvSpPr>
      <xdr:spPr>
        <a:xfrm>
          <a:off x="5856605" y="5338445"/>
          <a:ext cx="4563110" cy="18122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有形固定資産減価償却率は類似団体の平均よりもやや高い水準となったが、個別施設計画に基づき適切な施設の維持管理を行っていく予定である。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F8B858C-C94D-4AF0-AD2C-98A2DBDB7328}"/>
            </a:ext>
          </a:extLst>
        </xdr:cNvPr>
        <xdr:cNvSpPr txBox="1"/>
      </xdr:nvSpPr>
      <xdr:spPr>
        <a:xfrm>
          <a:off x="1237615" y="48387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C0324A8-1D5A-405F-B6DC-C7D00781AD64}"/>
            </a:ext>
          </a:extLst>
        </xdr:cNvPr>
        <xdr:cNvCxnSpPr/>
      </xdr:nvCxnSpPr>
      <xdr:spPr>
        <a:xfrm>
          <a:off x="1275715" y="724344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91CCB9E1-53E6-46FE-8DA3-DE4A230743E3}"/>
            </a:ext>
          </a:extLst>
        </xdr:cNvPr>
        <xdr:cNvSpPr txBox="1"/>
      </xdr:nvSpPr>
      <xdr:spPr>
        <a:xfrm>
          <a:off x="795811" y="71458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4FED7094-D7B6-4119-89C9-AE95DD927FC7}"/>
            </a:ext>
          </a:extLst>
        </xdr:cNvPr>
        <xdr:cNvCxnSpPr/>
      </xdr:nvCxnSpPr>
      <xdr:spPr>
        <a:xfrm>
          <a:off x="1275715" y="6872182"/>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F31657C5-000A-4B12-A945-97FD040E2854}"/>
            </a:ext>
          </a:extLst>
        </xdr:cNvPr>
        <xdr:cNvSpPr txBox="1"/>
      </xdr:nvSpPr>
      <xdr:spPr>
        <a:xfrm>
          <a:off x="795811" y="67821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39418C23-A4AF-477D-B531-90226BD2442C}"/>
            </a:ext>
          </a:extLst>
        </xdr:cNvPr>
        <xdr:cNvCxnSpPr/>
      </xdr:nvCxnSpPr>
      <xdr:spPr>
        <a:xfrm>
          <a:off x="1275715" y="6508538"/>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2BD6FCC-9143-4FB1-881A-7AAE10247FB6}"/>
            </a:ext>
          </a:extLst>
        </xdr:cNvPr>
        <xdr:cNvSpPr txBox="1"/>
      </xdr:nvSpPr>
      <xdr:spPr>
        <a:xfrm>
          <a:off x="852821" y="64109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7C833031-8FFE-494D-BA85-054067A45B30}"/>
            </a:ext>
          </a:extLst>
        </xdr:cNvPr>
        <xdr:cNvCxnSpPr/>
      </xdr:nvCxnSpPr>
      <xdr:spPr>
        <a:xfrm>
          <a:off x="1275715" y="613727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9553551B-FD61-460F-82D9-F3DB1B05E696}"/>
            </a:ext>
          </a:extLst>
        </xdr:cNvPr>
        <xdr:cNvSpPr txBox="1"/>
      </xdr:nvSpPr>
      <xdr:spPr>
        <a:xfrm>
          <a:off x="852821" y="60472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D9C15FB4-BFA0-45E9-BF90-500E0B5A9B95}"/>
            </a:ext>
          </a:extLst>
        </xdr:cNvPr>
        <xdr:cNvCxnSpPr/>
      </xdr:nvCxnSpPr>
      <xdr:spPr>
        <a:xfrm>
          <a:off x="1275715" y="5771727"/>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7CF40062-E962-4953-BA60-C1CCBB8DA3F5}"/>
            </a:ext>
          </a:extLst>
        </xdr:cNvPr>
        <xdr:cNvSpPr txBox="1"/>
      </xdr:nvSpPr>
      <xdr:spPr>
        <a:xfrm>
          <a:off x="852821" y="56741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AAE0A6AA-28C5-422B-8640-B17757358B66}"/>
            </a:ext>
          </a:extLst>
        </xdr:cNvPr>
        <xdr:cNvCxnSpPr/>
      </xdr:nvCxnSpPr>
      <xdr:spPr>
        <a:xfrm>
          <a:off x="1275715" y="5400463"/>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A2EB415B-65CA-4A94-BC0E-00F958DD6B7C}"/>
            </a:ext>
          </a:extLst>
        </xdr:cNvPr>
        <xdr:cNvSpPr txBox="1"/>
      </xdr:nvSpPr>
      <xdr:spPr>
        <a:xfrm>
          <a:off x="852821" y="53028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33BEC70E-D010-4BC9-9C63-19F4B186F080}"/>
            </a:ext>
          </a:extLst>
        </xdr:cNvPr>
        <xdr:cNvCxnSpPr/>
      </xdr:nvCxnSpPr>
      <xdr:spPr>
        <a:xfrm>
          <a:off x="1275715" y="5036820"/>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374CD30A-48CD-41D9-B76A-F72D35F75E2A}"/>
            </a:ext>
          </a:extLst>
        </xdr:cNvPr>
        <xdr:cNvSpPr txBox="1"/>
      </xdr:nvSpPr>
      <xdr:spPr>
        <a:xfrm>
          <a:off x="902213" y="493920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2632229A-BA69-410B-9913-9786B4017B5B}"/>
            </a:ext>
          </a:extLst>
        </xdr:cNvPr>
        <xdr:cNvSpPr/>
      </xdr:nvSpPr>
      <xdr:spPr>
        <a:xfrm>
          <a:off x="1275715" y="5036820"/>
          <a:ext cx="4237990" cy="22066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a:extLst>
            <a:ext uri="{FF2B5EF4-FFF2-40B4-BE49-F238E27FC236}">
              <a16:creationId xmlns:a16="http://schemas.microsoft.com/office/drawing/2014/main" id="{DBA5C8C5-F2AB-418B-8FDA-E2165C3E26FE}"/>
            </a:ext>
          </a:extLst>
        </xdr:cNvPr>
        <xdr:cNvCxnSpPr/>
      </xdr:nvCxnSpPr>
      <xdr:spPr>
        <a:xfrm flipV="1">
          <a:off x="4760595" y="5569903"/>
          <a:ext cx="1270" cy="1062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6" name="有形固定資産減価償却率最小値テキスト">
          <a:extLst>
            <a:ext uri="{FF2B5EF4-FFF2-40B4-BE49-F238E27FC236}">
              <a16:creationId xmlns:a16="http://schemas.microsoft.com/office/drawing/2014/main" id="{6C274866-909B-41FD-B427-F870CC4FDEC2}"/>
            </a:ext>
          </a:extLst>
        </xdr:cNvPr>
        <xdr:cNvSpPr txBox="1"/>
      </xdr:nvSpPr>
      <xdr:spPr>
        <a:xfrm>
          <a:off x="4819015" y="6642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a:extLst>
            <a:ext uri="{FF2B5EF4-FFF2-40B4-BE49-F238E27FC236}">
              <a16:creationId xmlns:a16="http://schemas.microsoft.com/office/drawing/2014/main" id="{DBBACE8D-405D-4928-9CFC-3FD1C6CFB6B5}"/>
            </a:ext>
          </a:extLst>
        </xdr:cNvPr>
        <xdr:cNvCxnSpPr/>
      </xdr:nvCxnSpPr>
      <xdr:spPr>
        <a:xfrm>
          <a:off x="4675505" y="6632575"/>
          <a:ext cx="18161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8" name="有形固定資産減価償却率最大値テキスト">
          <a:extLst>
            <a:ext uri="{FF2B5EF4-FFF2-40B4-BE49-F238E27FC236}">
              <a16:creationId xmlns:a16="http://schemas.microsoft.com/office/drawing/2014/main" id="{8F5A7D23-A93B-4FCB-B3CD-FE4BB84A3BD9}"/>
            </a:ext>
          </a:extLst>
        </xdr:cNvPr>
        <xdr:cNvSpPr txBox="1"/>
      </xdr:nvSpPr>
      <xdr:spPr>
        <a:xfrm>
          <a:off x="4819015" y="5345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a:extLst>
            <a:ext uri="{FF2B5EF4-FFF2-40B4-BE49-F238E27FC236}">
              <a16:creationId xmlns:a16="http://schemas.microsoft.com/office/drawing/2014/main" id="{AFA3BBD9-E8EF-414B-99D7-2EF795B63125}"/>
            </a:ext>
          </a:extLst>
        </xdr:cNvPr>
        <xdr:cNvCxnSpPr/>
      </xdr:nvCxnSpPr>
      <xdr:spPr>
        <a:xfrm>
          <a:off x="4675505" y="5569903"/>
          <a:ext cx="18161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80" name="有形固定資産減価償却率平均値テキスト">
          <a:extLst>
            <a:ext uri="{FF2B5EF4-FFF2-40B4-BE49-F238E27FC236}">
              <a16:creationId xmlns:a16="http://schemas.microsoft.com/office/drawing/2014/main" id="{8870AFFC-3CDD-40A0-8513-5222A3FEED30}"/>
            </a:ext>
          </a:extLst>
        </xdr:cNvPr>
        <xdr:cNvSpPr txBox="1"/>
      </xdr:nvSpPr>
      <xdr:spPr>
        <a:xfrm>
          <a:off x="4819015" y="604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フローチャート: 判断 80">
          <a:extLst>
            <a:ext uri="{FF2B5EF4-FFF2-40B4-BE49-F238E27FC236}">
              <a16:creationId xmlns:a16="http://schemas.microsoft.com/office/drawing/2014/main" id="{15A9BB53-9293-4B7F-84EC-4448FEAC3321}"/>
            </a:ext>
          </a:extLst>
        </xdr:cNvPr>
        <xdr:cNvSpPr/>
      </xdr:nvSpPr>
      <xdr:spPr>
        <a:xfrm>
          <a:off x="4713605" y="6192838"/>
          <a:ext cx="10541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2" name="フローチャート: 判断 81">
          <a:extLst>
            <a:ext uri="{FF2B5EF4-FFF2-40B4-BE49-F238E27FC236}">
              <a16:creationId xmlns:a16="http://schemas.microsoft.com/office/drawing/2014/main" id="{32DBFF33-9DA0-408B-A399-B45379C49D94}"/>
            </a:ext>
          </a:extLst>
        </xdr:cNvPr>
        <xdr:cNvSpPr/>
      </xdr:nvSpPr>
      <xdr:spPr>
        <a:xfrm>
          <a:off x="4000500" y="617103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3" name="フローチャート: 判断 82">
          <a:extLst>
            <a:ext uri="{FF2B5EF4-FFF2-40B4-BE49-F238E27FC236}">
              <a16:creationId xmlns:a16="http://schemas.microsoft.com/office/drawing/2014/main" id="{3C3A9427-0B76-425E-9A0B-86E044254580}"/>
            </a:ext>
          </a:extLst>
        </xdr:cNvPr>
        <xdr:cNvSpPr/>
      </xdr:nvSpPr>
      <xdr:spPr>
        <a:xfrm>
          <a:off x="3238500" y="616574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4" name="フローチャート: 判断 83">
          <a:extLst>
            <a:ext uri="{FF2B5EF4-FFF2-40B4-BE49-F238E27FC236}">
              <a16:creationId xmlns:a16="http://schemas.microsoft.com/office/drawing/2014/main" id="{760EEEDC-F49C-4CB7-86B2-D9097626C0B6}"/>
            </a:ext>
          </a:extLst>
        </xdr:cNvPr>
        <xdr:cNvSpPr/>
      </xdr:nvSpPr>
      <xdr:spPr>
        <a:xfrm>
          <a:off x="2476500" y="6131454"/>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85" name="フローチャート: 判断 84">
          <a:extLst>
            <a:ext uri="{FF2B5EF4-FFF2-40B4-BE49-F238E27FC236}">
              <a16:creationId xmlns:a16="http://schemas.microsoft.com/office/drawing/2014/main" id="{40E5FD08-B785-48AB-88E7-29B960B2D8C8}"/>
            </a:ext>
          </a:extLst>
        </xdr:cNvPr>
        <xdr:cNvSpPr/>
      </xdr:nvSpPr>
      <xdr:spPr>
        <a:xfrm>
          <a:off x="1714500" y="6124363"/>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FF360EF-0E4D-4591-93A0-932F78C92995}"/>
            </a:ext>
          </a:extLst>
        </xdr:cNvPr>
        <xdr:cNvSpPr txBox="1"/>
      </xdr:nvSpPr>
      <xdr:spPr>
        <a:xfrm>
          <a:off x="459041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249DDC22-923D-4F1A-B021-3111213899EE}"/>
            </a:ext>
          </a:extLst>
        </xdr:cNvPr>
        <xdr:cNvSpPr txBox="1"/>
      </xdr:nvSpPr>
      <xdr:spPr>
        <a:xfrm>
          <a:off x="3875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5F7997F-F044-4FC8-B65B-A05FE7285B83}"/>
            </a:ext>
          </a:extLst>
        </xdr:cNvPr>
        <xdr:cNvSpPr txBox="1"/>
      </xdr:nvSpPr>
      <xdr:spPr>
        <a:xfrm>
          <a:off x="3113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49CC673-8849-4176-8E6D-74DFE0EA76E8}"/>
            </a:ext>
          </a:extLst>
        </xdr:cNvPr>
        <xdr:cNvSpPr txBox="1"/>
      </xdr:nvSpPr>
      <xdr:spPr>
        <a:xfrm>
          <a:off x="2351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6671F2E-643D-4715-A4F8-8F85D50680D9}"/>
            </a:ext>
          </a:extLst>
        </xdr:cNvPr>
        <xdr:cNvSpPr txBox="1"/>
      </xdr:nvSpPr>
      <xdr:spPr>
        <a:xfrm>
          <a:off x="1589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12171</xdr:rowOff>
    </xdr:from>
    <xdr:to>
      <xdr:col>23</xdr:col>
      <xdr:colOff>136525</xdr:colOff>
      <xdr:row>31</xdr:row>
      <xdr:rowOff>113771</xdr:rowOff>
    </xdr:to>
    <xdr:sp macro="" textlink="">
      <xdr:nvSpPr>
        <xdr:cNvPr id="91" name="楕円 90">
          <a:extLst>
            <a:ext uri="{FF2B5EF4-FFF2-40B4-BE49-F238E27FC236}">
              <a16:creationId xmlns:a16="http://schemas.microsoft.com/office/drawing/2014/main" id="{D119D85C-5D29-41D3-8607-8E9F2D34284A}"/>
            </a:ext>
          </a:extLst>
        </xdr:cNvPr>
        <xdr:cNvSpPr/>
      </xdr:nvSpPr>
      <xdr:spPr>
        <a:xfrm>
          <a:off x="4713605" y="6205326"/>
          <a:ext cx="10541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162048</xdr:rowOff>
    </xdr:from>
    <xdr:ext cx="405111" cy="259045"/>
    <xdr:sp macro="" textlink="">
      <xdr:nvSpPr>
        <xdr:cNvPr id="92" name="有形固定資産減価償却率該当値テキスト">
          <a:extLst>
            <a:ext uri="{FF2B5EF4-FFF2-40B4-BE49-F238E27FC236}">
              <a16:creationId xmlns:a16="http://schemas.microsoft.com/office/drawing/2014/main" id="{6797D73F-A848-45A9-B9C5-F5D2286572F2}"/>
            </a:ext>
          </a:extLst>
        </xdr:cNvPr>
        <xdr:cNvSpPr txBox="1"/>
      </xdr:nvSpPr>
      <xdr:spPr>
        <a:xfrm>
          <a:off x="4819015" y="6179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149437</xdr:rowOff>
    </xdr:from>
    <xdr:to>
      <xdr:col>19</xdr:col>
      <xdr:colOff>187325</xdr:colOff>
      <xdr:row>31</xdr:row>
      <xdr:rowOff>79587</xdr:rowOff>
    </xdr:to>
    <xdr:sp macro="" textlink="">
      <xdr:nvSpPr>
        <xdr:cNvPr id="93" name="楕円 92">
          <a:extLst>
            <a:ext uri="{FF2B5EF4-FFF2-40B4-BE49-F238E27FC236}">
              <a16:creationId xmlns:a16="http://schemas.microsoft.com/office/drawing/2014/main" id="{9BDAEAD0-F453-4C36-A317-37B888E94B85}"/>
            </a:ext>
          </a:extLst>
        </xdr:cNvPr>
        <xdr:cNvSpPr/>
      </xdr:nvSpPr>
      <xdr:spPr>
        <a:xfrm>
          <a:off x="4000500" y="6169237"/>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28787</xdr:rowOff>
    </xdr:from>
    <xdr:to>
      <xdr:col>23</xdr:col>
      <xdr:colOff>85725</xdr:colOff>
      <xdr:row>31</xdr:row>
      <xdr:rowOff>62971</xdr:rowOff>
    </xdr:to>
    <xdr:cxnSp macro="">
      <xdr:nvCxnSpPr>
        <xdr:cNvPr id="94" name="直線コネクタ 93">
          <a:extLst>
            <a:ext uri="{FF2B5EF4-FFF2-40B4-BE49-F238E27FC236}">
              <a16:creationId xmlns:a16="http://schemas.microsoft.com/office/drawing/2014/main" id="{1A518C28-7324-4EA6-A94D-FDE9D933D1D8}"/>
            </a:ext>
          </a:extLst>
        </xdr:cNvPr>
        <xdr:cNvCxnSpPr/>
      </xdr:nvCxnSpPr>
      <xdr:spPr>
        <a:xfrm>
          <a:off x="4057015" y="6225752"/>
          <a:ext cx="705485"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122449</xdr:rowOff>
    </xdr:from>
    <xdr:to>
      <xdr:col>15</xdr:col>
      <xdr:colOff>187325</xdr:colOff>
      <xdr:row>31</xdr:row>
      <xdr:rowOff>52599</xdr:rowOff>
    </xdr:to>
    <xdr:sp macro="" textlink="">
      <xdr:nvSpPr>
        <xdr:cNvPr id="95" name="楕円 94">
          <a:extLst>
            <a:ext uri="{FF2B5EF4-FFF2-40B4-BE49-F238E27FC236}">
              <a16:creationId xmlns:a16="http://schemas.microsoft.com/office/drawing/2014/main" id="{160A49DF-BB7F-4F03-9ECC-423A7E12BD0D}"/>
            </a:ext>
          </a:extLst>
        </xdr:cNvPr>
        <xdr:cNvSpPr/>
      </xdr:nvSpPr>
      <xdr:spPr>
        <a:xfrm>
          <a:off x="3238500" y="6140344"/>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1799</xdr:rowOff>
    </xdr:from>
    <xdr:to>
      <xdr:col>19</xdr:col>
      <xdr:colOff>136525</xdr:colOff>
      <xdr:row>31</xdr:row>
      <xdr:rowOff>28787</xdr:rowOff>
    </xdr:to>
    <xdr:cxnSp macro="">
      <xdr:nvCxnSpPr>
        <xdr:cNvPr id="96" name="直線コネクタ 95">
          <a:extLst>
            <a:ext uri="{FF2B5EF4-FFF2-40B4-BE49-F238E27FC236}">
              <a16:creationId xmlns:a16="http://schemas.microsoft.com/office/drawing/2014/main" id="{DBD51588-9682-4D19-9394-733323A457E4}"/>
            </a:ext>
          </a:extLst>
        </xdr:cNvPr>
        <xdr:cNvCxnSpPr/>
      </xdr:nvCxnSpPr>
      <xdr:spPr>
        <a:xfrm>
          <a:off x="3295015" y="6196859"/>
          <a:ext cx="762000" cy="28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156633</xdr:rowOff>
    </xdr:from>
    <xdr:to>
      <xdr:col>11</xdr:col>
      <xdr:colOff>187325</xdr:colOff>
      <xdr:row>31</xdr:row>
      <xdr:rowOff>86783</xdr:rowOff>
    </xdr:to>
    <xdr:sp macro="" textlink="">
      <xdr:nvSpPr>
        <xdr:cNvPr id="97" name="楕円 96">
          <a:extLst>
            <a:ext uri="{FF2B5EF4-FFF2-40B4-BE49-F238E27FC236}">
              <a16:creationId xmlns:a16="http://schemas.microsoft.com/office/drawing/2014/main" id="{71AAA893-F919-40C3-9A9D-23AD5AC8A38E}"/>
            </a:ext>
          </a:extLst>
        </xdr:cNvPr>
        <xdr:cNvSpPr/>
      </xdr:nvSpPr>
      <xdr:spPr>
        <a:xfrm>
          <a:off x="2476500" y="617643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1799</xdr:rowOff>
    </xdr:from>
    <xdr:to>
      <xdr:col>15</xdr:col>
      <xdr:colOff>136525</xdr:colOff>
      <xdr:row>31</xdr:row>
      <xdr:rowOff>35983</xdr:rowOff>
    </xdr:to>
    <xdr:cxnSp macro="">
      <xdr:nvCxnSpPr>
        <xdr:cNvPr id="98" name="直線コネクタ 97">
          <a:extLst>
            <a:ext uri="{FF2B5EF4-FFF2-40B4-BE49-F238E27FC236}">
              <a16:creationId xmlns:a16="http://schemas.microsoft.com/office/drawing/2014/main" id="{6B42C7BC-9D55-40F3-A565-DDD930846836}"/>
            </a:ext>
          </a:extLst>
        </xdr:cNvPr>
        <xdr:cNvCxnSpPr/>
      </xdr:nvCxnSpPr>
      <xdr:spPr>
        <a:xfrm flipV="1">
          <a:off x="2533015" y="6196859"/>
          <a:ext cx="762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133244</xdr:rowOff>
    </xdr:from>
    <xdr:to>
      <xdr:col>7</xdr:col>
      <xdr:colOff>187325</xdr:colOff>
      <xdr:row>31</xdr:row>
      <xdr:rowOff>63394</xdr:rowOff>
    </xdr:to>
    <xdr:sp macro="" textlink="">
      <xdr:nvSpPr>
        <xdr:cNvPr id="99" name="楕円 98">
          <a:extLst>
            <a:ext uri="{FF2B5EF4-FFF2-40B4-BE49-F238E27FC236}">
              <a16:creationId xmlns:a16="http://schemas.microsoft.com/office/drawing/2014/main" id="{042418B7-2C90-4425-B352-574488A17CAE}"/>
            </a:ext>
          </a:extLst>
        </xdr:cNvPr>
        <xdr:cNvSpPr/>
      </xdr:nvSpPr>
      <xdr:spPr>
        <a:xfrm>
          <a:off x="1714500" y="615685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12594</xdr:rowOff>
    </xdr:from>
    <xdr:to>
      <xdr:col>11</xdr:col>
      <xdr:colOff>136525</xdr:colOff>
      <xdr:row>31</xdr:row>
      <xdr:rowOff>35983</xdr:rowOff>
    </xdr:to>
    <xdr:cxnSp macro="">
      <xdr:nvCxnSpPr>
        <xdr:cNvPr id="100" name="直線コネクタ 99">
          <a:extLst>
            <a:ext uri="{FF2B5EF4-FFF2-40B4-BE49-F238E27FC236}">
              <a16:creationId xmlns:a16="http://schemas.microsoft.com/office/drawing/2014/main" id="{283E2CC8-2014-4BF5-A233-B195B4F4A86D}"/>
            </a:ext>
          </a:extLst>
        </xdr:cNvPr>
        <xdr:cNvCxnSpPr/>
      </xdr:nvCxnSpPr>
      <xdr:spPr>
        <a:xfrm>
          <a:off x="1771015" y="6205749"/>
          <a:ext cx="762000" cy="2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101" name="n_1aveValue有形固定資産減価償却率">
          <a:extLst>
            <a:ext uri="{FF2B5EF4-FFF2-40B4-BE49-F238E27FC236}">
              <a16:creationId xmlns:a16="http://schemas.microsoft.com/office/drawing/2014/main" id="{4132AC9B-EC1D-42C1-A59D-88B955006FB8}"/>
            </a:ext>
          </a:extLst>
        </xdr:cNvPr>
        <xdr:cNvSpPr txBox="1"/>
      </xdr:nvSpPr>
      <xdr:spPr>
        <a:xfrm>
          <a:off x="3837949" y="626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102" name="n_2aveValue有形固定資産減価償却率">
          <a:extLst>
            <a:ext uri="{FF2B5EF4-FFF2-40B4-BE49-F238E27FC236}">
              <a16:creationId xmlns:a16="http://schemas.microsoft.com/office/drawing/2014/main" id="{E991634A-372B-4540-B427-FB05763B9FB0}"/>
            </a:ext>
          </a:extLst>
        </xdr:cNvPr>
        <xdr:cNvSpPr txBox="1"/>
      </xdr:nvSpPr>
      <xdr:spPr>
        <a:xfrm>
          <a:off x="3086744" y="6262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103" name="n_3aveValue有形固定資産減価償却率">
          <a:extLst>
            <a:ext uri="{FF2B5EF4-FFF2-40B4-BE49-F238E27FC236}">
              <a16:creationId xmlns:a16="http://schemas.microsoft.com/office/drawing/2014/main" id="{3B8D852A-1CEB-41E8-B847-1D7713232881}"/>
            </a:ext>
          </a:extLst>
        </xdr:cNvPr>
        <xdr:cNvSpPr txBox="1"/>
      </xdr:nvSpPr>
      <xdr:spPr>
        <a:xfrm>
          <a:off x="2324744" y="590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104" name="n_4aveValue有形固定資産減価償却率">
          <a:extLst>
            <a:ext uri="{FF2B5EF4-FFF2-40B4-BE49-F238E27FC236}">
              <a16:creationId xmlns:a16="http://schemas.microsoft.com/office/drawing/2014/main" id="{2FAC2F9A-9E38-4655-ACC1-9FE4D1E7C8F3}"/>
            </a:ext>
          </a:extLst>
        </xdr:cNvPr>
        <xdr:cNvSpPr txBox="1"/>
      </xdr:nvSpPr>
      <xdr:spPr>
        <a:xfrm>
          <a:off x="1562744" y="5891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96114</xdr:rowOff>
    </xdr:from>
    <xdr:ext cx="405111" cy="259045"/>
    <xdr:sp macro="" textlink="">
      <xdr:nvSpPr>
        <xdr:cNvPr id="105" name="n_1mainValue有形固定資産減価償却率">
          <a:extLst>
            <a:ext uri="{FF2B5EF4-FFF2-40B4-BE49-F238E27FC236}">
              <a16:creationId xmlns:a16="http://schemas.microsoft.com/office/drawing/2014/main" id="{DAE047A0-74C1-4DB4-9AE1-40CA7387DAE7}"/>
            </a:ext>
          </a:extLst>
        </xdr:cNvPr>
        <xdr:cNvSpPr txBox="1"/>
      </xdr:nvSpPr>
      <xdr:spPr>
        <a:xfrm>
          <a:off x="3837949" y="59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69126</xdr:rowOff>
    </xdr:from>
    <xdr:ext cx="405111" cy="259045"/>
    <xdr:sp macro="" textlink="">
      <xdr:nvSpPr>
        <xdr:cNvPr id="106" name="n_2mainValue有形固定資産減価償却率">
          <a:extLst>
            <a:ext uri="{FF2B5EF4-FFF2-40B4-BE49-F238E27FC236}">
              <a16:creationId xmlns:a16="http://schemas.microsoft.com/office/drawing/2014/main" id="{EFAE1362-88C7-42D1-804C-90152ADB5A7E}"/>
            </a:ext>
          </a:extLst>
        </xdr:cNvPr>
        <xdr:cNvSpPr txBox="1"/>
      </xdr:nvSpPr>
      <xdr:spPr>
        <a:xfrm>
          <a:off x="3086744" y="5915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77910</xdr:rowOff>
    </xdr:from>
    <xdr:ext cx="405111" cy="259045"/>
    <xdr:sp macro="" textlink="">
      <xdr:nvSpPr>
        <xdr:cNvPr id="107" name="n_3mainValue有形固定資産減価償却率">
          <a:extLst>
            <a:ext uri="{FF2B5EF4-FFF2-40B4-BE49-F238E27FC236}">
              <a16:creationId xmlns:a16="http://schemas.microsoft.com/office/drawing/2014/main" id="{2C683A74-AF40-4EAA-A2C4-77F9419FA345}"/>
            </a:ext>
          </a:extLst>
        </xdr:cNvPr>
        <xdr:cNvSpPr txBox="1"/>
      </xdr:nvSpPr>
      <xdr:spPr>
        <a:xfrm>
          <a:off x="2324744" y="6272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54521</xdr:rowOff>
    </xdr:from>
    <xdr:ext cx="405111" cy="259045"/>
    <xdr:sp macro="" textlink="">
      <xdr:nvSpPr>
        <xdr:cNvPr id="108" name="n_4mainValue有形固定資産減価償却率">
          <a:extLst>
            <a:ext uri="{FF2B5EF4-FFF2-40B4-BE49-F238E27FC236}">
              <a16:creationId xmlns:a16="http://schemas.microsoft.com/office/drawing/2014/main" id="{028BBB13-530E-4311-9D98-59AEAB1DFBBC}"/>
            </a:ext>
          </a:extLst>
        </xdr:cNvPr>
        <xdr:cNvSpPr txBox="1"/>
      </xdr:nvSpPr>
      <xdr:spPr>
        <a:xfrm>
          <a:off x="1562744" y="625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52452097-87B2-4C76-8E21-15101FF878C2}"/>
            </a:ext>
          </a:extLst>
        </xdr:cNvPr>
        <xdr:cNvSpPr/>
      </xdr:nvSpPr>
      <xdr:spPr>
        <a:xfrm>
          <a:off x="11304905" y="4324985"/>
          <a:ext cx="4239895" cy="3232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456776A8-555D-4C06-941C-00A5AF163AC2}"/>
            </a:ext>
          </a:extLst>
        </xdr:cNvPr>
        <xdr:cNvSpPr/>
      </xdr:nvSpPr>
      <xdr:spPr>
        <a:xfrm>
          <a:off x="12375148" y="4697032"/>
          <a:ext cx="1032609" cy="2833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A6C514-8D0F-4F72-A26C-2B619B48E0FF}"/>
            </a:ext>
          </a:extLst>
        </xdr:cNvPr>
        <xdr:cNvSpPr/>
      </xdr:nvSpPr>
      <xdr:spPr>
        <a:xfrm>
          <a:off x="13820045" y="4684171"/>
          <a:ext cx="942529" cy="3166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874D277B-EE69-4859-BBF6-27A4AA8CCB5F}"/>
            </a:ext>
          </a:extLst>
        </xdr:cNvPr>
        <xdr:cNvSpPr/>
      </xdr:nvSpPr>
      <xdr:spPr>
        <a:xfrm>
          <a:off x="15495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B1C806B7-8C9B-4775-8C0C-3BB35A367A2A}"/>
            </a:ext>
          </a:extLst>
        </xdr:cNvPr>
        <xdr:cNvSpPr/>
      </xdr:nvSpPr>
      <xdr:spPr>
        <a:xfrm>
          <a:off x="15495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51934343-909B-48AE-8B0E-7D0409628F33}"/>
            </a:ext>
          </a:extLst>
        </xdr:cNvPr>
        <xdr:cNvSpPr/>
      </xdr:nvSpPr>
      <xdr:spPr>
        <a:xfrm>
          <a:off x="17019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D5BB72DE-4BF0-44E9-B522-5635A89E9592}"/>
            </a:ext>
          </a:extLst>
        </xdr:cNvPr>
        <xdr:cNvSpPr/>
      </xdr:nvSpPr>
      <xdr:spPr>
        <a:xfrm>
          <a:off x="17019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80755CBC-DB9A-461B-AF18-1E7FCFF3D456}"/>
            </a:ext>
          </a:extLst>
        </xdr:cNvPr>
        <xdr:cNvSpPr/>
      </xdr:nvSpPr>
      <xdr:spPr>
        <a:xfrm>
          <a:off x="18669000"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D2473056-C389-446A-86F1-C2441BEC3D25}"/>
            </a:ext>
          </a:extLst>
        </xdr:cNvPr>
        <xdr:cNvSpPr/>
      </xdr:nvSpPr>
      <xdr:spPr>
        <a:xfrm>
          <a:off x="18669000"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D4CC2E50-5147-4E10-8242-B3AC5E493C02}"/>
            </a:ext>
          </a:extLst>
        </xdr:cNvPr>
        <xdr:cNvSpPr/>
      </xdr:nvSpPr>
      <xdr:spPr>
        <a:xfrm>
          <a:off x="11304905" y="5036820"/>
          <a:ext cx="4239895" cy="22066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26C2DAFE-4BDA-4403-8047-F8E17797BCCD}"/>
            </a:ext>
          </a:extLst>
        </xdr:cNvPr>
        <xdr:cNvSpPr/>
      </xdr:nvSpPr>
      <xdr:spPr>
        <a:xfrm>
          <a:off x="15811500" y="5036820"/>
          <a:ext cx="4762500" cy="2206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AEF41456-5B09-456D-B93C-D4B3EB08AB2D}"/>
            </a:ext>
          </a:extLst>
        </xdr:cNvPr>
        <xdr:cNvSpPr/>
      </xdr:nvSpPr>
      <xdr:spPr>
        <a:xfrm>
          <a:off x="15811500" y="5102225"/>
          <a:ext cx="4572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596FC9F6-AEE4-40C7-A94F-D245BEAE463E}"/>
            </a:ext>
          </a:extLst>
        </xdr:cNvPr>
        <xdr:cNvSpPr txBox="1"/>
      </xdr:nvSpPr>
      <xdr:spPr>
        <a:xfrm>
          <a:off x="15887700" y="5338445"/>
          <a:ext cx="4561205" cy="18122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令和元年度をピークに改善しており、令和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年度以降は類似団体より低い水準で推移している。令和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年度は新公立病院の建設に伴い債務償還比率が前年に比べ大幅にあがった。今後も大型事業が計画されているため、引き続き適正な財政運営に努めていく。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D48C9181-8C5E-485E-A461-28EFD57DCB52}"/>
            </a:ext>
          </a:extLst>
        </xdr:cNvPr>
        <xdr:cNvSpPr txBox="1"/>
      </xdr:nvSpPr>
      <xdr:spPr>
        <a:xfrm>
          <a:off x="11266805" y="48387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62ECD75-B84C-4BE2-A1C4-A131A8B7FE3A}"/>
            </a:ext>
          </a:extLst>
        </xdr:cNvPr>
        <xdr:cNvCxnSpPr/>
      </xdr:nvCxnSpPr>
      <xdr:spPr>
        <a:xfrm>
          <a:off x="11304905" y="7243445"/>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57C5921A-94F6-41ED-A796-779AF558FE5B}"/>
            </a:ext>
          </a:extLst>
        </xdr:cNvPr>
        <xdr:cNvSpPr txBox="1"/>
      </xdr:nvSpPr>
      <xdr:spPr>
        <a:xfrm>
          <a:off x="10762391" y="71458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a:extLst>
            <a:ext uri="{FF2B5EF4-FFF2-40B4-BE49-F238E27FC236}">
              <a16:creationId xmlns:a16="http://schemas.microsoft.com/office/drawing/2014/main" id="{F6FE4419-9DE3-40AB-9BDD-FFBC0870BEA8}"/>
            </a:ext>
          </a:extLst>
        </xdr:cNvPr>
        <xdr:cNvCxnSpPr/>
      </xdr:nvCxnSpPr>
      <xdr:spPr>
        <a:xfrm>
          <a:off x="11304905" y="6800215"/>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6" name="テキスト ボックス 125">
          <a:extLst>
            <a:ext uri="{FF2B5EF4-FFF2-40B4-BE49-F238E27FC236}">
              <a16:creationId xmlns:a16="http://schemas.microsoft.com/office/drawing/2014/main" id="{1B7DC9AE-E8F4-4A3B-B9B6-8B26D6C04824}"/>
            </a:ext>
          </a:extLst>
        </xdr:cNvPr>
        <xdr:cNvSpPr txBox="1"/>
      </xdr:nvSpPr>
      <xdr:spPr>
        <a:xfrm>
          <a:off x="10762391" y="670260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a:extLst>
            <a:ext uri="{FF2B5EF4-FFF2-40B4-BE49-F238E27FC236}">
              <a16:creationId xmlns:a16="http://schemas.microsoft.com/office/drawing/2014/main" id="{287EE720-DB3C-4D6B-9CDE-2506F69C4C09}"/>
            </a:ext>
          </a:extLst>
        </xdr:cNvPr>
        <xdr:cNvCxnSpPr/>
      </xdr:nvCxnSpPr>
      <xdr:spPr>
        <a:xfrm>
          <a:off x="11304905" y="6355080"/>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8" name="テキスト ボックス 127">
          <a:extLst>
            <a:ext uri="{FF2B5EF4-FFF2-40B4-BE49-F238E27FC236}">
              <a16:creationId xmlns:a16="http://schemas.microsoft.com/office/drawing/2014/main" id="{B966920C-6997-463D-82E3-1B12D9C64520}"/>
            </a:ext>
          </a:extLst>
        </xdr:cNvPr>
        <xdr:cNvSpPr txBox="1"/>
      </xdr:nvSpPr>
      <xdr:spPr>
        <a:xfrm>
          <a:off x="10762391" y="626508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a:extLst>
            <a:ext uri="{FF2B5EF4-FFF2-40B4-BE49-F238E27FC236}">
              <a16:creationId xmlns:a16="http://schemas.microsoft.com/office/drawing/2014/main" id="{7834FCDF-998D-4906-912B-09548955468D}"/>
            </a:ext>
          </a:extLst>
        </xdr:cNvPr>
        <xdr:cNvCxnSpPr/>
      </xdr:nvCxnSpPr>
      <xdr:spPr>
        <a:xfrm>
          <a:off x="11304905" y="5917565"/>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a:extLst>
            <a:ext uri="{FF2B5EF4-FFF2-40B4-BE49-F238E27FC236}">
              <a16:creationId xmlns:a16="http://schemas.microsoft.com/office/drawing/2014/main" id="{AFD33619-DABF-445C-A79A-6B542803BB9E}"/>
            </a:ext>
          </a:extLst>
        </xdr:cNvPr>
        <xdr:cNvSpPr txBox="1"/>
      </xdr:nvSpPr>
      <xdr:spPr>
        <a:xfrm>
          <a:off x="10834526" y="581995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a:extLst>
            <a:ext uri="{FF2B5EF4-FFF2-40B4-BE49-F238E27FC236}">
              <a16:creationId xmlns:a16="http://schemas.microsoft.com/office/drawing/2014/main" id="{22CB7725-5494-475B-96C8-A96F77ECB01A}"/>
            </a:ext>
          </a:extLst>
        </xdr:cNvPr>
        <xdr:cNvCxnSpPr/>
      </xdr:nvCxnSpPr>
      <xdr:spPr>
        <a:xfrm>
          <a:off x="11304905" y="5474335"/>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2" name="テキスト ボックス 131">
          <a:extLst>
            <a:ext uri="{FF2B5EF4-FFF2-40B4-BE49-F238E27FC236}">
              <a16:creationId xmlns:a16="http://schemas.microsoft.com/office/drawing/2014/main" id="{9963BAF0-DE4F-4540-9470-7CE797C0F458}"/>
            </a:ext>
          </a:extLst>
        </xdr:cNvPr>
        <xdr:cNvSpPr txBox="1"/>
      </xdr:nvSpPr>
      <xdr:spPr>
        <a:xfrm>
          <a:off x="10931403" y="53843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43D2D318-DF4C-4D92-B131-B7605FA2EAF1}"/>
            </a:ext>
          </a:extLst>
        </xdr:cNvPr>
        <xdr:cNvCxnSpPr/>
      </xdr:nvCxnSpPr>
      <xdr:spPr>
        <a:xfrm>
          <a:off x="11304905" y="5036820"/>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59D74D57-5972-40D1-BD82-93BF45324B49}"/>
            </a:ext>
          </a:extLst>
        </xdr:cNvPr>
        <xdr:cNvSpPr/>
      </xdr:nvSpPr>
      <xdr:spPr>
        <a:xfrm>
          <a:off x="11304905" y="5036820"/>
          <a:ext cx="4239895" cy="22066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a:extLst>
            <a:ext uri="{FF2B5EF4-FFF2-40B4-BE49-F238E27FC236}">
              <a16:creationId xmlns:a16="http://schemas.microsoft.com/office/drawing/2014/main" id="{FB1A1227-D274-4D31-9035-A88806B245D1}"/>
            </a:ext>
          </a:extLst>
        </xdr:cNvPr>
        <xdr:cNvCxnSpPr/>
      </xdr:nvCxnSpPr>
      <xdr:spPr>
        <a:xfrm flipV="1">
          <a:off x="14799310" y="5474335"/>
          <a:ext cx="1269" cy="1420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6" name="債務償還比率最小値テキスト">
          <a:extLst>
            <a:ext uri="{FF2B5EF4-FFF2-40B4-BE49-F238E27FC236}">
              <a16:creationId xmlns:a16="http://schemas.microsoft.com/office/drawing/2014/main" id="{BC94212C-DBD0-4909-B7CA-FB2B983FE639}"/>
            </a:ext>
          </a:extLst>
        </xdr:cNvPr>
        <xdr:cNvSpPr txBox="1"/>
      </xdr:nvSpPr>
      <xdr:spPr>
        <a:xfrm>
          <a:off x="14848205" y="689913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a:extLst>
            <a:ext uri="{FF2B5EF4-FFF2-40B4-BE49-F238E27FC236}">
              <a16:creationId xmlns:a16="http://schemas.microsoft.com/office/drawing/2014/main" id="{44696FF2-BAA7-4446-B7DF-FCDC1A90FB29}"/>
            </a:ext>
          </a:extLst>
        </xdr:cNvPr>
        <xdr:cNvCxnSpPr/>
      </xdr:nvCxnSpPr>
      <xdr:spPr>
        <a:xfrm>
          <a:off x="14706600" y="689530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8" name="債務償還比率最大値テキスト">
          <a:extLst>
            <a:ext uri="{FF2B5EF4-FFF2-40B4-BE49-F238E27FC236}">
              <a16:creationId xmlns:a16="http://schemas.microsoft.com/office/drawing/2014/main" id="{3E60AAC2-5C59-4F25-9982-36EAF31F8B6B}"/>
            </a:ext>
          </a:extLst>
        </xdr:cNvPr>
        <xdr:cNvSpPr txBox="1"/>
      </xdr:nvSpPr>
      <xdr:spPr>
        <a:xfrm>
          <a:off x="14848205" y="52476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a:extLst>
            <a:ext uri="{FF2B5EF4-FFF2-40B4-BE49-F238E27FC236}">
              <a16:creationId xmlns:a16="http://schemas.microsoft.com/office/drawing/2014/main" id="{C3D4B9A3-41A6-4E33-A2EA-16EEA4918F46}"/>
            </a:ext>
          </a:extLst>
        </xdr:cNvPr>
        <xdr:cNvCxnSpPr/>
      </xdr:nvCxnSpPr>
      <xdr:spPr>
        <a:xfrm>
          <a:off x="14706600" y="547433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40" name="債務償還比率平均値テキスト">
          <a:extLst>
            <a:ext uri="{FF2B5EF4-FFF2-40B4-BE49-F238E27FC236}">
              <a16:creationId xmlns:a16="http://schemas.microsoft.com/office/drawing/2014/main" id="{475A9469-E806-4107-A320-E10AF9BB06B3}"/>
            </a:ext>
          </a:extLst>
        </xdr:cNvPr>
        <xdr:cNvSpPr txBox="1"/>
      </xdr:nvSpPr>
      <xdr:spPr>
        <a:xfrm>
          <a:off x="14848205" y="58872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41" name="フローチャート: 判断 140">
          <a:extLst>
            <a:ext uri="{FF2B5EF4-FFF2-40B4-BE49-F238E27FC236}">
              <a16:creationId xmlns:a16="http://schemas.microsoft.com/office/drawing/2014/main" id="{30B12488-EB87-4771-AC5A-B896F00B5BC4}"/>
            </a:ext>
          </a:extLst>
        </xdr:cNvPr>
        <xdr:cNvSpPr/>
      </xdr:nvSpPr>
      <xdr:spPr>
        <a:xfrm>
          <a:off x="14744700" y="591262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2" name="フローチャート: 判断 141">
          <a:extLst>
            <a:ext uri="{FF2B5EF4-FFF2-40B4-BE49-F238E27FC236}">
              <a16:creationId xmlns:a16="http://schemas.microsoft.com/office/drawing/2014/main" id="{3635E65A-2827-4AB6-8D2F-0AD74FB1E21B}"/>
            </a:ext>
          </a:extLst>
        </xdr:cNvPr>
        <xdr:cNvSpPr/>
      </xdr:nvSpPr>
      <xdr:spPr>
        <a:xfrm>
          <a:off x="14039215" y="5909432"/>
          <a:ext cx="9588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3" name="フローチャート: 判断 142">
          <a:extLst>
            <a:ext uri="{FF2B5EF4-FFF2-40B4-BE49-F238E27FC236}">
              <a16:creationId xmlns:a16="http://schemas.microsoft.com/office/drawing/2014/main" id="{4279B30F-FF9B-43FB-A233-F7B7ACDFA848}"/>
            </a:ext>
          </a:extLst>
        </xdr:cNvPr>
        <xdr:cNvSpPr/>
      </xdr:nvSpPr>
      <xdr:spPr>
        <a:xfrm>
          <a:off x="13277215" y="5915909"/>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4" name="フローチャート: 判断 143">
          <a:extLst>
            <a:ext uri="{FF2B5EF4-FFF2-40B4-BE49-F238E27FC236}">
              <a16:creationId xmlns:a16="http://schemas.microsoft.com/office/drawing/2014/main" id="{69867541-16A0-4A87-9C63-C7A0B590C4A1}"/>
            </a:ext>
          </a:extLst>
        </xdr:cNvPr>
        <xdr:cNvSpPr/>
      </xdr:nvSpPr>
      <xdr:spPr>
        <a:xfrm>
          <a:off x="12515215" y="5885500"/>
          <a:ext cx="9588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151419</xdr:rowOff>
    </xdr:from>
    <xdr:to>
      <xdr:col>60</xdr:col>
      <xdr:colOff>123825</xdr:colOff>
      <xdr:row>30</xdr:row>
      <xdr:rowOff>81569</xdr:rowOff>
    </xdr:to>
    <xdr:sp macro="" textlink="">
      <xdr:nvSpPr>
        <xdr:cNvPr id="145" name="フローチャート: 判断 144">
          <a:extLst>
            <a:ext uri="{FF2B5EF4-FFF2-40B4-BE49-F238E27FC236}">
              <a16:creationId xmlns:a16="http://schemas.microsoft.com/office/drawing/2014/main" id="{60634B5C-1127-41B3-A816-99398B86175D}"/>
            </a:ext>
          </a:extLst>
        </xdr:cNvPr>
        <xdr:cNvSpPr/>
      </xdr:nvSpPr>
      <xdr:spPr>
        <a:xfrm>
          <a:off x="11753215" y="5995959"/>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9C5E5DBF-D09B-47F8-B614-193028DF3973}"/>
            </a:ext>
          </a:extLst>
        </xdr:cNvPr>
        <xdr:cNvSpPr txBox="1"/>
      </xdr:nvSpPr>
      <xdr:spPr>
        <a:xfrm>
          <a:off x="146196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A94FB3B8-10B4-4DA4-B956-9043F501FF63}"/>
            </a:ext>
          </a:extLst>
        </xdr:cNvPr>
        <xdr:cNvSpPr txBox="1"/>
      </xdr:nvSpPr>
      <xdr:spPr>
        <a:xfrm>
          <a:off x="13906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E0769BC-3631-42D8-B0C6-21A4EE9E03CD}"/>
            </a:ext>
          </a:extLst>
        </xdr:cNvPr>
        <xdr:cNvSpPr txBox="1"/>
      </xdr:nvSpPr>
      <xdr:spPr>
        <a:xfrm>
          <a:off x="13144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6D5C9407-5414-4C18-A310-749C3CD7277F}"/>
            </a:ext>
          </a:extLst>
        </xdr:cNvPr>
        <xdr:cNvSpPr txBox="1"/>
      </xdr:nvSpPr>
      <xdr:spPr>
        <a:xfrm>
          <a:off x="12382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39FBC08-C83B-4EAD-BC3E-4AD1421DC243}"/>
            </a:ext>
          </a:extLst>
        </xdr:cNvPr>
        <xdr:cNvSpPr txBox="1"/>
      </xdr:nvSpPr>
      <xdr:spPr>
        <a:xfrm>
          <a:off x="11620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158008</xdr:rowOff>
    </xdr:from>
    <xdr:to>
      <xdr:col>76</xdr:col>
      <xdr:colOff>73025</xdr:colOff>
      <xdr:row>29</xdr:row>
      <xdr:rowOff>88158</xdr:rowOff>
    </xdr:to>
    <xdr:sp macro="" textlink="">
      <xdr:nvSpPr>
        <xdr:cNvPr id="151" name="楕円 150">
          <a:extLst>
            <a:ext uri="{FF2B5EF4-FFF2-40B4-BE49-F238E27FC236}">
              <a16:creationId xmlns:a16="http://schemas.microsoft.com/office/drawing/2014/main" id="{BA4F81E8-5D23-40B3-BCBD-B9B010A8C7FD}"/>
            </a:ext>
          </a:extLst>
        </xdr:cNvPr>
        <xdr:cNvSpPr/>
      </xdr:nvSpPr>
      <xdr:spPr>
        <a:xfrm>
          <a:off x="14744700" y="5825383"/>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9435</xdr:rowOff>
    </xdr:from>
    <xdr:ext cx="469744" cy="259045"/>
    <xdr:sp macro="" textlink="">
      <xdr:nvSpPr>
        <xdr:cNvPr id="152" name="債務償還比率該当値テキスト">
          <a:extLst>
            <a:ext uri="{FF2B5EF4-FFF2-40B4-BE49-F238E27FC236}">
              <a16:creationId xmlns:a16="http://schemas.microsoft.com/office/drawing/2014/main" id="{23A84F94-8F06-4463-94E6-3AC8BAAF5912}"/>
            </a:ext>
          </a:extLst>
        </xdr:cNvPr>
        <xdr:cNvSpPr txBox="1"/>
      </xdr:nvSpPr>
      <xdr:spPr>
        <a:xfrm>
          <a:off x="14848205" y="5676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70094</xdr:rowOff>
    </xdr:from>
    <xdr:to>
      <xdr:col>72</xdr:col>
      <xdr:colOff>123825</xdr:colOff>
      <xdr:row>29</xdr:row>
      <xdr:rowOff>244</xdr:rowOff>
    </xdr:to>
    <xdr:sp macro="" textlink="">
      <xdr:nvSpPr>
        <xdr:cNvPr id="153" name="楕円 152">
          <a:extLst>
            <a:ext uri="{FF2B5EF4-FFF2-40B4-BE49-F238E27FC236}">
              <a16:creationId xmlns:a16="http://schemas.microsoft.com/office/drawing/2014/main" id="{0A213277-0A3C-469C-AF8E-C71933A5BE1A}"/>
            </a:ext>
          </a:extLst>
        </xdr:cNvPr>
        <xdr:cNvSpPr/>
      </xdr:nvSpPr>
      <xdr:spPr>
        <a:xfrm>
          <a:off x="14039215" y="5741279"/>
          <a:ext cx="9588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120894</xdr:rowOff>
    </xdr:from>
    <xdr:to>
      <xdr:col>76</xdr:col>
      <xdr:colOff>22225</xdr:colOff>
      <xdr:row>29</xdr:row>
      <xdr:rowOff>37358</xdr:rowOff>
    </xdr:to>
    <xdr:cxnSp macro="">
      <xdr:nvCxnSpPr>
        <xdr:cNvPr id="154" name="直線コネクタ 153">
          <a:extLst>
            <a:ext uri="{FF2B5EF4-FFF2-40B4-BE49-F238E27FC236}">
              <a16:creationId xmlns:a16="http://schemas.microsoft.com/office/drawing/2014/main" id="{CDF5E8DD-46D1-406B-8532-4F05BF0DE1D9}"/>
            </a:ext>
          </a:extLst>
        </xdr:cNvPr>
        <xdr:cNvCxnSpPr/>
      </xdr:nvCxnSpPr>
      <xdr:spPr>
        <a:xfrm>
          <a:off x="14086205" y="5788269"/>
          <a:ext cx="715010" cy="93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147904</xdr:rowOff>
    </xdr:from>
    <xdr:to>
      <xdr:col>68</xdr:col>
      <xdr:colOff>123825</xdr:colOff>
      <xdr:row>29</xdr:row>
      <xdr:rowOff>78054</xdr:rowOff>
    </xdr:to>
    <xdr:sp macro="" textlink="">
      <xdr:nvSpPr>
        <xdr:cNvPr id="155" name="楕円 154">
          <a:extLst>
            <a:ext uri="{FF2B5EF4-FFF2-40B4-BE49-F238E27FC236}">
              <a16:creationId xmlns:a16="http://schemas.microsoft.com/office/drawing/2014/main" id="{BA949541-6141-4322-B748-724F4C550C94}"/>
            </a:ext>
          </a:extLst>
        </xdr:cNvPr>
        <xdr:cNvSpPr/>
      </xdr:nvSpPr>
      <xdr:spPr>
        <a:xfrm>
          <a:off x="13277215" y="5817184"/>
          <a:ext cx="9588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120894</xdr:rowOff>
    </xdr:from>
    <xdr:to>
      <xdr:col>72</xdr:col>
      <xdr:colOff>73025</xdr:colOff>
      <xdr:row>29</xdr:row>
      <xdr:rowOff>27254</xdr:rowOff>
    </xdr:to>
    <xdr:cxnSp macro="">
      <xdr:nvCxnSpPr>
        <xdr:cNvPr id="156" name="直線コネクタ 155">
          <a:extLst>
            <a:ext uri="{FF2B5EF4-FFF2-40B4-BE49-F238E27FC236}">
              <a16:creationId xmlns:a16="http://schemas.microsoft.com/office/drawing/2014/main" id="{FA83103B-3CF0-4312-8EAF-B698DD6B249C}"/>
            </a:ext>
          </a:extLst>
        </xdr:cNvPr>
        <xdr:cNvCxnSpPr/>
      </xdr:nvCxnSpPr>
      <xdr:spPr>
        <a:xfrm flipV="1">
          <a:off x="13324205" y="5788269"/>
          <a:ext cx="762000" cy="8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20843</xdr:rowOff>
    </xdr:from>
    <xdr:to>
      <xdr:col>64</xdr:col>
      <xdr:colOff>123825</xdr:colOff>
      <xdr:row>29</xdr:row>
      <xdr:rowOff>122443</xdr:rowOff>
    </xdr:to>
    <xdr:sp macro="" textlink="">
      <xdr:nvSpPr>
        <xdr:cNvPr id="157" name="楕円 156">
          <a:extLst>
            <a:ext uri="{FF2B5EF4-FFF2-40B4-BE49-F238E27FC236}">
              <a16:creationId xmlns:a16="http://schemas.microsoft.com/office/drawing/2014/main" id="{0EFFF747-F69B-40CA-8372-61B1312D384E}"/>
            </a:ext>
          </a:extLst>
        </xdr:cNvPr>
        <xdr:cNvSpPr/>
      </xdr:nvSpPr>
      <xdr:spPr>
        <a:xfrm>
          <a:off x="12515215" y="5869193"/>
          <a:ext cx="9588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27254</xdr:rowOff>
    </xdr:from>
    <xdr:to>
      <xdr:col>68</xdr:col>
      <xdr:colOff>73025</xdr:colOff>
      <xdr:row>29</xdr:row>
      <xdr:rowOff>71643</xdr:rowOff>
    </xdr:to>
    <xdr:cxnSp macro="">
      <xdr:nvCxnSpPr>
        <xdr:cNvPr id="158" name="直線コネクタ 157">
          <a:extLst>
            <a:ext uri="{FF2B5EF4-FFF2-40B4-BE49-F238E27FC236}">
              <a16:creationId xmlns:a16="http://schemas.microsoft.com/office/drawing/2014/main" id="{65BF5507-B922-4C58-B818-0B5CDE6F53AF}"/>
            </a:ext>
          </a:extLst>
        </xdr:cNvPr>
        <xdr:cNvCxnSpPr/>
      </xdr:nvCxnSpPr>
      <xdr:spPr>
        <a:xfrm flipV="1">
          <a:off x="12562205" y="5873699"/>
          <a:ext cx="762000" cy="4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126868</xdr:rowOff>
    </xdr:from>
    <xdr:to>
      <xdr:col>60</xdr:col>
      <xdr:colOff>123825</xdr:colOff>
      <xdr:row>31</xdr:row>
      <xdr:rowOff>57018</xdr:rowOff>
    </xdr:to>
    <xdr:sp macro="" textlink="">
      <xdr:nvSpPr>
        <xdr:cNvPr id="159" name="楕円 158">
          <a:extLst>
            <a:ext uri="{FF2B5EF4-FFF2-40B4-BE49-F238E27FC236}">
              <a16:creationId xmlns:a16="http://schemas.microsoft.com/office/drawing/2014/main" id="{38EBFE4D-0BDE-4B09-86CB-94FDEEE2B5B6}"/>
            </a:ext>
          </a:extLst>
        </xdr:cNvPr>
        <xdr:cNvSpPr/>
      </xdr:nvSpPr>
      <xdr:spPr>
        <a:xfrm>
          <a:off x="11753215" y="6144763"/>
          <a:ext cx="9588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71643</xdr:rowOff>
    </xdr:from>
    <xdr:to>
      <xdr:col>64</xdr:col>
      <xdr:colOff>73025</xdr:colOff>
      <xdr:row>31</xdr:row>
      <xdr:rowOff>6218</xdr:rowOff>
    </xdr:to>
    <xdr:cxnSp macro="">
      <xdr:nvCxnSpPr>
        <xdr:cNvPr id="160" name="直線コネクタ 159">
          <a:extLst>
            <a:ext uri="{FF2B5EF4-FFF2-40B4-BE49-F238E27FC236}">
              <a16:creationId xmlns:a16="http://schemas.microsoft.com/office/drawing/2014/main" id="{89C4AEB0-316C-4150-B223-D5E915D2016E}"/>
            </a:ext>
          </a:extLst>
        </xdr:cNvPr>
        <xdr:cNvCxnSpPr/>
      </xdr:nvCxnSpPr>
      <xdr:spPr>
        <a:xfrm flipV="1">
          <a:off x="11800205" y="5916183"/>
          <a:ext cx="762000" cy="28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61" name="n_1aveValue債務償還比率">
          <a:extLst>
            <a:ext uri="{FF2B5EF4-FFF2-40B4-BE49-F238E27FC236}">
              <a16:creationId xmlns:a16="http://schemas.microsoft.com/office/drawing/2014/main" id="{703E4781-B96D-439E-9B84-41A911D7A285}"/>
            </a:ext>
          </a:extLst>
        </xdr:cNvPr>
        <xdr:cNvSpPr txBox="1"/>
      </xdr:nvSpPr>
      <xdr:spPr>
        <a:xfrm>
          <a:off x="13842442" y="6000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2" name="n_2aveValue債務償還比率">
          <a:extLst>
            <a:ext uri="{FF2B5EF4-FFF2-40B4-BE49-F238E27FC236}">
              <a16:creationId xmlns:a16="http://schemas.microsoft.com/office/drawing/2014/main" id="{7DB87CF7-A39F-473A-9BC9-E86ADE63ECF0}"/>
            </a:ext>
          </a:extLst>
        </xdr:cNvPr>
        <xdr:cNvSpPr txBox="1"/>
      </xdr:nvSpPr>
      <xdr:spPr>
        <a:xfrm>
          <a:off x="13091237" y="6004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3" name="n_3aveValue債務償還比率">
          <a:extLst>
            <a:ext uri="{FF2B5EF4-FFF2-40B4-BE49-F238E27FC236}">
              <a16:creationId xmlns:a16="http://schemas.microsoft.com/office/drawing/2014/main" id="{613EEF09-F15E-4674-8F9D-FC87E0B1E298}"/>
            </a:ext>
          </a:extLst>
        </xdr:cNvPr>
        <xdr:cNvSpPr txBox="1"/>
      </xdr:nvSpPr>
      <xdr:spPr>
        <a:xfrm>
          <a:off x="12329237" y="5983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98096</xdr:rowOff>
    </xdr:from>
    <xdr:ext cx="469744" cy="259045"/>
    <xdr:sp macro="" textlink="">
      <xdr:nvSpPr>
        <xdr:cNvPr id="164" name="n_4aveValue債務償還比率">
          <a:extLst>
            <a:ext uri="{FF2B5EF4-FFF2-40B4-BE49-F238E27FC236}">
              <a16:creationId xmlns:a16="http://schemas.microsoft.com/office/drawing/2014/main" id="{98734CB6-CAEA-4A71-BCF9-06E448F6FB40}"/>
            </a:ext>
          </a:extLst>
        </xdr:cNvPr>
        <xdr:cNvSpPr txBox="1"/>
      </xdr:nvSpPr>
      <xdr:spPr>
        <a:xfrm>
          <a:off x="11567237" y="5771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16771</xdr:rowOff>
    </xdr:from>
    <xdr:ext cx="469744" cy="259045"/>
    <xdr:sp macro="" textlink="">
      <xdr:nvSpPr>
        <xdr:cNvPr id="165" name="n_1mainValue債務償還比率">
          <a:extLst>
            <a:ext uri="{FF2B5EF4-FFF2-40B4-BE49-F238E27FC236}">
              <a16:creationId xmlns:a16="http://schemas.microsoft.com/office/drawing/2014/main" id="{16810127-3171-4D84-A258-89E2F9577C10}"/>
            </a:ext>
          </a:extLst>
        </xdr:cNvPr>
        <xdr:cNvSpPr txBox="1"/>
      </xdr:nvSpPr>
      <xdr:spPr>
        <a:xfrm>
          <a:off x="13842442" y="551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94581</xdr:rowOff>
    </xdr:from>
    <xdr:ext cx="469744" cy="259045"/>
    <xdr:sp macro="" textlink="">
      <xdr:nvSpPr>
        <xdr:cNvPr id="166" name="n_2mainValue債務償還比率">
          <a:extLst>
            <a:ext uri="{FF2B5EF4-FFF2-40B4-BE49-F238E27FC236}">
              <a16:creationId xmlns:a16="http://schemas.microsoft.com/office/drawing/2014/main" id="{44F6A68A-D9A7-433B-9939-C74069557F3B}"/>
            </a:ext>
          </a:extLst>
        </xdr:cNvPr>
        <xdr:cNvSpPr txBox="1"/>
      </xdr:nvSpPr>
      <xdr:spPr>
        <a:xfrm>
          <a:off x="13091237" y="559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138970</xdr:rowOff>
    </xdr:from>
    <xdr:ext cx="469744" cy="259045"/>
    <xdr:sp macro="" textlink="">
      <xdr:nvSpPr>
        <xdr:cNvPr id="167" name="n_3mainValue債務償還比率">
          <a:extLst>
            <a:ext uri="{FF2B5EF4-FFF2-40B4-BE49-F238E27FC236}">
              <a16:creationId xmlns:a16="http://schemas.microsoft.com/office/drawing/2014/main" id="{26D4BD15-98AC-43E9-8B9C-A486557EAFE4}"/>
            </a:ext>
          </a:extLst>
        </xdr:cNvPr>
        <xdr:cNvSpPr txBox="1"/>
      </xdr:nvSpPr>
      <xdr:spPr>
        <a:xfrm>
          <a:off x="12329237" y="563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48145</xdr:rowOff>
    </xdr:from>
    <xdr:ext cx="469744" cy="259045"/>
    <xdr:sp macro="" textlink="">
      <xdr:nvSpPr>
        <xdr:cNvPr id="168" name="n_4mainValue債務償還比率">
          <a:extLst>
            <a:ext uri="{FF2B5EF4-FFF2-40B4-BE49-F238E27FC236}">
              <a16:creationId xmlns:a16="http://schemas.microsoft.com/office/drawing/2014/main" id="{2B4A3F92-2F9F-4105-AC48-235C1C539BF2}"/>
            </a:ext>
          </a:extLst>
        </xdr:cNvPr>
        <xdr:cNvSpPr txBox="1"/>
      </xdr:nvSpPr>
      <xdr:spPr>
        <a:xfrm>
          <a:off x="11567237" y="6241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973793A8-48FE-4C87-B6A9-0B1CEB0836F7}"/>
            </a:ext>
          </a:extLst>
        </xdr:cNvPr>
        <xdr:cNvSpPr/>
      </xdr:nvSpPr>
      <xdr:spPr>
        <a:xfrm>
          <a:off x="1275715" y="8145780"/>
          <a:ext cx="5905500" cy="3505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1027D74E-175C-4861-A72B-CAE84753957A}"/>
            </a:ext>
          </a:extLst>
        </xdr:cNvPr>
        <xdr:cNvSpPr/>
      </xdr:nvSpPr>
      <xdr:spPr>
        <a:xfrm>
          <a:off x="1275715" y="12039600"/>
          <a:ext cx="5905500" cy="3505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9494FD99-F704-46F8-A18A-C227BAE16870}"/>
            </a:ext>
          </a:extLst>
        </xdr:cNvPr>
        <xdr:cNvSpPr txBox="1"/>
      </xdr:nvSpPr>
      <xdr:spPr>
        <a:xfrm>
          <a:off x="914400" y="840930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3C01E078-B3FE-464B-845E-305F48543CF0}"/>
            </a:ext>
          </a:extLst>
        </xdr:cNvPr>
        <xdr:cNvSpPr txBox="1"/>
      </xdr:nvSpPr>
      <xdr:spPr>
        <a:xfrm>
          <a:off x="6990715" y="1112964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FB6281BB-A02F-4EE9-8017-5B2EA0A95CCE}"/>
            </a:ext>
          </a:extLst>
        </xdr:cNvPr>
        <xdr:cNvSpPr txBox="1"/>
      </xdr:nvSpPr>
      <xdr:spPr>
        <a:xfrm>
          <a:off x="914400" y="122758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D0C11044-4B9F-4A40-892A-FA1FF642E026}"/>
            </a:ext>
          </a:extLst>
        </xdr:cNvPr>
        <xdr:cNvSpPr txBox="1"/>
      </xdr:nvSpPr>
      <xdr:spPr>
        <a:xfrm>
          <a:off x="6990715" y="150907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881CFEA-DAD1-469C-849E-C6130225D92D}"/>
            </a:ext>
          </a:extLst>
        </xdr:cNvPr>
        <xdr:cNvSpPr/>
      </xdr:nvSpPr>
      <xdr:spPr>
        <a:xfrm>
          <a:off x="636905" y="125095"/>
          <a:ext cx="1269809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E8B4544-B08F-4D22-87C2-5F9C850BA8F4}"/>
            </a:ext>
          </a:extLst>
        </xdr:cNvPr>
        <xdr:cNvSpPr/>
      </xdr:nvSpPr>
      <xdr:spPr>
        <a:xfrm>
          <a:off x="19050000" y="198120"/>
          <a:ext cx="3962400"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5372DAB-24B5-44F4-A9A1-12FFDFB3ED72}"/>
            </a:ext>
          </a:extLst>
        </xdr:cNvPr>
        <xdr:cNvSpPr/>
      </xdr:nvSpPr>
      <xdr:spPr>
        <a:xfrm>
          <a:off x="19072860" y="217805"/>
          <a:ext cx="391223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92D6074-A9D4-484C-BADA-37091DCF7F94}"/>
            </a:ext>
          </a:extLst>
        </xdr:cNvPr>
        <xdr:cNvSpPr/>
      </xdr:nvSpPr>
      <xdr:spPr>
        <a:xfrm>
          <a:off x="19092545" y="247015"/>
          <a:ext cx="3866515" cy="4540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佐賀県多久市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B7A287D-19BD-421C-B057-DC64F5DDACD2}"/>
            </a:ext>
          </a:extLst>
        </xdr:cNvPr>
        <xdr:cNvSpPr/>
      </xdr:nvSpPr>
      <xdr:spPr>
        <a:xfrm>
          <a:off x="16257905" y="198120"/>
          <a:ext cx="2662555"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4A25F5B-60A1-4829-8D81-4B938AA37BFA}"/>
            </a:ext>
          </a:extLst>
        </xdr:cNvPr>
        <xdr:cNvSpPr/>
      </xdr:nvSpPr>
      <xdr:spPr>
        <a:xfrm>
          <a:off x="16279495" y="217805"/>
          <a:ext cx="261810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8142510-4F75-4EC1-A3C4-130B7F22681D}"/>
            </a:ext>
          </a:extLst>
        </xdr:cNvPr>
        <xdr:cNvSpPr/>
      </xdr:nvSpPr>
      <xdr:spPr>
        <a:xfrm>
          <a:off x="16306800" y="247015"/>
          <a:ext cx="255714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C01ECA6-3582-4CCD-829C-2B85AFD3418E}"/>
            </a:ext>
          </a:extLst>
        </xdr:cNvPr>
        <xdr:cNvSpPr/>
      </xdr:nvSpPr>
      <xdr:spPr>
        <a:xfrm>
          <a:off x="762000" y="909955"/>
          <a:ext cx="10096500" cy="18180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D90B542-84EA-4302-9111-3718CD035630}"/>
            </a:ext>
          </a:extLst>
        </xdr:cNvPr>
        <xdr:cNvSpPr/>
      </xdr:nvSpPr>
      <xdr:spPr>
        <a:xfrm>
          <a:off x="887095" y="941705"/>
          <a:ext cx="1398905"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1917A0E-1800-4E17-BCF1-809EB33D79BB}"/>
            </a:ext>
          </a:extLst>
        </xdr:cNvPr>
        <xdr:cNvSpPr/>
      </xdr:nvSpPr>
      <xdr:spPr>
        <a:xfrm>
          <a:off x="2220595" y="941705"/>
          <a:ext cx="13335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17,604
17,310
96.56
18,025,026
17,660,973
298,963
6,707,410
14,604,087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24D6D37-5F6D-4A46-BE8C-A8BDC1AF43AB}"/>
            </a:ext>
          </a:extLst>
        </xdr:cNvPr>
        <xdr:cNvSpPr/>
      </xdr:nvSpPr>
      <xdr:spPr>
        <a:xfrm>
          <a:off x="3554095" y="941705"/>
          <a:ext cx="15240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C9F928E-8CF5-4B5C-8567-A50175561948}"/>
            </a:ext>
          </a:extLst>
        </xdr:cNvPr>
        <xdr:cNvSpPr/>
      </xdr:nvSpPr>
      <xdr:spPr>
        <a:xfrm>
          <a:off x="5078095" y="956945"/>
          <a:ext cx="203581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E907958-BF42-4B08-ACC8-C4E4F63E1CE5}"/>
            </a:ext>
          </a:extLst>
        </xdr:cNvPr>
        <xdr:cNvSpPr/>
      </xdr:nvSpPr>
      <xdr:spPr>
        <a:xfrm>
          <a:off x="7113905" y="956945"/>
          <a:ext cx="126809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E7220BA-03A0-4F16-9B4C-7555AEB53540}"/>
            </a:ext>
          </a:extLst>
        </xdr:cNvPr>
        <xdr:cNvSpPr/>
      </xdr:nvSpPr>
      <xdr:spPr>
        <a:xfrm>
          <a:off x="8447405" y="975360"/>
          <a:ext cx="631190" cy="9569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8FF6F64-A2AA-4956-AED1-C29348CBC3AA}"/>
            </a:ext>
          </a:extLst>
        </xdr:cNvPr>
        <xdr:cNvSpPr/>
      </xdr:nvSpPr>
      <xdr:spPr>
        <a:xfrm>
          <a:off x="5078095" y="1752600"/>
          <a:ext cx="203581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B69BE7A-707A-4A10-9B86-FF2EB4480E19}"/>
            </a:ext>
          </a:extLst>
        </xdr:cNvPr>
        <xdr:cNvSpPr/>
      </xdr:nvSpPr>
      <xdr:spPr>
        <a:xfrm>
          <a:off x="7173595" y="1752600"/>
          <a:ext cx="3684905"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CE2A77F-9B50-4388-93CA-3E76A7F03483}"/>
            </a:ext>
          </a:extLst>
        </xdr:cNvPr>
        <xdr:cNvSpPr/>
      </xdr:nvSpPr>
      <xdr:spPr>
        <a:xfrm>
          <a:off x="11076305" y="909955"/>
          <a:ext cx="1524000" cy="129667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01E9978-A9C2-4857-A67F-C14041030573}"/>
            </a:ext>
          </a:extLst>
        </xdr:cNvPr>
        <xdr:cNvSpPr/>
      </xdr:nvSpPr>
      <xdr:spPr>
        <a:xfrm>
          <a:off x="11338560" y="97536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C709EF0-3C8E-461E-8FC2-7559C48968C4}"/>
            </a:ext>
          </a:extLst>
        </xdr:cNvPr>
        <xdr:cNvSpPr/>
      </xdr:nvSpPr>
      <xdr:spPr>
        <a:xfrm>
          <a:off x="11338560" y="124968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EE71973-97FD-4062-BB0E-DE2D41D082A0}"/>
            </a:ext>
          </a:extLst>
        </xdr:cNvPr>
        <xdr:cNvSpPr/>
      </xdr:nvSpPr>
      <xdr:spPr>
        <a:xfrm>
          <a:off x="11338560" y="1581785"/>
          <a:ext cx="1458595" cy="646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C4E6371-53F0-46DB-A425-5BF2D76318CF}"/>
            </a:ext>
          </a:extLst>
        </xdr:cNvPr>
        <xdr:cNvCxnSpPr/>
      </xdr:nvCxnSpPr>
      <xdr:spPr>
        <a:xfrm flipH="1">
          <a:off x="11158855" y="1062355"/>
          <a:ext cx="2057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B0E380C-0729-4569-AA16-211447385AD0}"/>
            </a:ext>
          </a:extLst>
        </xdr:cNvPr>
        <xdr:cNvSpPr/>
      </xdr:nvSpPr>
      <xdr:spPr>
        <a:xfrm>
          <a:off x="11209020" y="10134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144AE21-55AD-4558-89E2-E9B832270B35}"/>
            </a:ext>
          </a:extLst>
        </xdr:cNvPr>
        <xdr:cNvSpPr/>
      </xdr:nvSpPr>
      <xdr:spPr>
        <a:xfrm>
          <a:off x="11209020" y="128778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ABEABC9-60A1-41DB-8F64-C89DCAFD0198}"/>
            </a:ext>
          </a:extLst>
        </xdr:cNvPr>
        <xdr:cNvCxnSpPr/>
      </xdr:nvCxnSpPr>
      <xdr:spPr>
        <a:xfrm>
          <a:off x="11259185" y="15544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6944B64-31B4-4DA7-99AF-E5F10AE1E6B0}"/>
            </a:ext>
          </a:extLst>
        </xdr:cNvPr>
        <xdr:cNvCxnSpPr/>
      </xdr:nvCxnSpPr>
      <xdr:spPr>
        <a:xfrm>
          <a:off x="11174095" y="155448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B8BDC88-A12F-4D34-9338-ECC5F23CF102}"/>
            </a:ext>
          </a:extLst>
        </xdr:cNvPr>
        <xdr:cNvCxnSpPr/>
      </xdr:nvCxnSpPr>
      <xdr:spPr>
        <a:xfrm flipV="1">
          <a:off x="11259185" y="1798320"/>
          <a:ext cx="0" cy="14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1F6F538-DFE5-47B4-91C1-9CA1E2A429E3}"/>
            </a:ext>
          </a:extLst>
        </xdr:cNvPr>
        <xdr:cNvCxnSpPr/>
      </xdr:nvCxnSpPr>
      <xdr:spPr>
        <a:xfrm>
          <a:off x="11174095" y="195072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1E7243B-D65C-41E5-995F-F530F323216E}"/>
            </a:ext>
          </a:extLst>
        </xdr:cNvPr>
        <xdr:cNvSpPr txBox="1"/>
      </xdr:nvSpPr>
      <xdr:spPr>
        <a:xfrm>
          <a:off x="696595" y="285305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0420AC0-B373-4853-BD7E-2DA6ABF08981}"/>
            </a:ext>
          </a:extLst>
        </xdr:cNvPr>
        <xdr:cNvSpPr txBox="1"/>
      </xdr:nvSpPr>
      <xdr:spPr>
        <a:xfrm>
          <a:off x="696595" y="318198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3152670-7EA2-4B64-AB81-700F99D220DA}"/>
            </a:ext>
          </a:extLst>
        </xdr:cNvPr>
        <xdr:cNvSpPr txBox="1"/>
      </xdr:nvSpPr>
      <xdr:spPr>
        <a:xfrm>
          <a:off x="696595" y="3505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341639D-3E62-4C0B-BA0D-BB6A0A89C696}"/>
            </a:ext>
          </a:extLst>
        </xdr:cNvPr>
        <xdr:cNvSpPr txBox="1"/>
      </xdr:nvSpPr>
      <xdr:spPr>
        <a:xfrm>
          <a:off x="696595" y="382841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63AD9E8-F184-4EFD-AA3C-97F54E970AD8}"/>
            </a:ext>
          </a:extLst>
        </xdr:cNvPr>
        <xdr:cNvSpPr/>
      </xdr:nvSpPr>
      <xdr:spPr>
        <a:xfrm>
          <a:off x="762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E592DD9-D56C-4676-8FB3-5FC5889364AA}"/>
            </a:ext>
          </a:extLst>
        </xdr:cNvPr>
        <xdr:cNvSpPr/>
      </xdr:nvSpPr>
      <xdr:spPr>
        <a:xfrm>
          <a:off x="887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1D94F82-E04D-419F-A4C8-BC18C90C4F1D}"/>
            </a:ext>
          </a:extLst>
        </xdr:cNvPr>
        <xdr:cNvSpPr/>
      </xdr:nvSpPr>
      <xdr:spPr>
        <a:xfrm>
          <a:off x="887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5821AA2-83F3-477D-A9AF-A97F88518DB5}"/>
            </a:ext>
          </a:extLst>
        </xdr:cNvPr>
        <xdr:cNvSpPr/>
      </xdr:nvSpPr>
      <xdr:spPr>
        <a:xfrm>
          <a:off x="1905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72AE1D5-0269-4F3B-B618-6536A51A96D3}"/>
            </a:ext>
          </a:extLst>
        </xdr:cNvPr>
        <xdr:cNvSpPr/>
      </xdr:nvSpPr>
      <xdr:spPr>
        <a:xfrm>
          <a:off x="1905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74850F9-1ECF-4BBC-A129-C3F550A4E244}"/>
            </a:ext>
          </a:extLst>
        </xdr:cNvPr>
        <xdr:cNvSpPr/>
      </xdr:nvSpPr>
      <xdr:spPr>
        <a:xfrm>
          <a:off x="3048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A0AB395-9C2C-4617-BFC5-E1B1B964153E}"/>
            </a:ext>
          </a:extLst>
        </xdr:cNvPr>
        <xdr:cNvSpPr/>
      </xdr:nvSpPr>
      <xdr:spPr>
        <a:xfrm>
          <a:off x="3048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72110D4-75E2-4486-80C0-9224BDF8EC65}"/>
            </a:ext>
          </a:extLst>
        </xdr:cNvPr>
        <xdr:cNvSpPr/>
      </xdr:nvSpPr>
      <xdr:spPr>
        <a:xfrm>
          <a:off x="762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6B95439-D61B-4B61-8D6D-3E8E1F599DE6}"/>
            </a:ext>
          </a:extLst>
        </xdr:cNvPr>
        <xdr:cNvSpPr txBox="1"/>
      </xdr:nvSpPr>
      <xdr:spPr>
        <a:xfrm>
          <a:off x="723900"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04E4140-63B9-41F0-9206-C70AE8ED1EE9}"/>
            </a:ext>
          </a:extLst>
        </xdr:cNvPr>
        <xdr:cNvCxnSpPr/>
      </xdr:nvCxnSpPr>
      <xdr:spPr>
        <a:xfrm>
          <a:off x="762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6A6AA92-C949-419C-B10D-D6AF6C5FF2E4}"/>
            </a:ext>
          </a:extLst>
        </xdr:cNvPr>
        <xdr:cNvSpPr txBox="1"/>
      </xdr:nvSpPr>
      <xdr:spPr>
        <a:xfrm>
          <a:off x="296726"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E16248D-E0CC-4885-9BF7-C2240C94D3E0}"/>
            </a:ext>
          </a:extLst>
        </xdr:cNvPr>
        <xdr:cNvCxnSpPr/>
      </xdr:nvCxnSpPr>
      <xdr:spPr>
        <a:xfrm>
          <a:off x="762000"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034A04F-758F-4139-9FED-8A9C86422AD3}"/>
            </a:ext>
          </a:extLst>
        </xdr:cNvPr>
        <xdr:cNvSpPr txBox="1"/>
      </xdr:nvSpPr>
      <xdr:spPr>
        <a:xfrm>
          <a:off x="296726"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5754E4F-37C8-42C4-B12A-2C29151564F9}"/>
            </a:ext>
          </a:extLst>
        </xdr:cNvPr>
        <xdr:cNvCxnSpPr/>
      </xdr:nvCxnSpPr>
      <xdr:spPr>
        <a:xfrm>
          <a:off x="762000"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0B9EE0F-3E46-44D0-926E-895B5D577E98}"/>
            </a:ext>
          </a:extLst>
        </xdr:cNvPr>
        <xdr:cNvSpPr txBox="1"/>
      </xdr:nvSpPr>
      <xdr:spPr>
        <a:xfrm>
          <a:off x="362751" y="6866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A0335EA-063D-487D-B3B8-6D58602B526E}"/>
            </a:ext>
          </a:extLst>
        </xdr:cNvPr>
        <xdr:cNvCxnSpPr/>
      </xdr:nvCxnSpPr>
      <xdr:spPr>
        <a:xfrm>
          <a:off x="762000"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52A6869-5993-43C3-AA4C-FA6CE2091A7F}"/>
            </a:ext>
          </a:extLst>
        </xdr:cNvPr>
        <xdr:cNvSpPr txBox="1"/>
      </xdr:nvSpPr>
      <xdr:spPr>
        <a:xfrm>
          <a:off x="362751" y="6470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07265F3-DC5A-4352-B624-5CB0F4083830}"/>
            </a:ext>
          </a:extLst>
        </xdr:cNvPr>
        <xdr:cNvCxnSpPr/>
      </xdr:nvCxnSpPr>
      <xdr:spPr>
        <a:xfrm>
          <a:off x="762000"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A68F04C-0930-4EE8-8DC8-964354BC5B7E}"/>
            </a:ext>
          </a:extLst>
        </xdr:cNvPr>
        <xdr:cNvSpPr txBox="1"/>
      </xdr:nvSpPr>
      <xdr:spPr>
        <a:xfrm>
          <a:off x="362751" y="6081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E82EF8A-A571-41F0-92E3-FA22E5267D6E}"/>
            </a:ext>
          </a:extLst>
        </xdr:cNvPr>
        <xdr:cNvCxnSpPr/>
      </xdr:nvCxnSpPr>
      <xdr:spPr>
        <a:xfrm>
          <a:off x="762000"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D4202FF-E4CD-43F4-BC9E-8C5003DBC7FD}"/>
            </a:ext>
          </a:extLst>
        </xdr:cNvPr>
        <xdr:cNvSpPr txBox="1"/>
      </xdr:nvSpPr>
      <xdr:spPr>
        <a:xfrm>
          <a:off x="362751" y="56927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391832A-8055-45FE-A484-2F43683566C3}"/>
            </a:ext>
          </a:extLst>
        </xdr:cNvPr>
        <xdr:cNvCxnSpPr/>
      </xdr:nvCxnSpPr>
      <xdr:spPr>
        <a:xfrm>
          <a:off x="762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5985E5B-18C5-4DFB-8042-236D86FCB2C2}"/>
            </a:ext>
          </a:extLst>
        </xdr:cNvPr>
        <xdr:cNvSpPr txBox="1"/>
      </xdr:nvSpPr>
      <xdr:spPr>
        <a:xfrm>
          <a:off x="423061" y="53041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90BEBA7-1812-4187-A14A-79F82E0F536C}"/>
            </a:ext>
          </a:extLst>
        </xdr:cNvPr>
        <xdr:cNvSpPr/>
      </xdr:nvSpPr>
      <xdr:spPr>
        <a:xfrm>
          <a:off x="762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D2E0DAD7-03A2-42B0-B64C-AC3642B9F03C}"/>
            </a:ext>
          </a:extLst>
        </xdr:cNvPr>
        <xdr:cNvCxnSpPr/>
      </xdr:nvCxnSpPr>
      <xdr:spPr>
        <a:xfrm flipV="1">
          <a:off x="4636770" y="596836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6DAF9407-E1F3-46DF-A454-36CF6AAB7EF2}"/>
            </a:ext>
          </a:extLst>
        </xdr:cNvPr>
        <xdr:cNvSpPr txBox="1"/>
      </xdr:nvSpPr>
      <xdr:spPr>
        <a:xfrm>
          <a:off x="4675505" y="732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F45679D0-DC99-4C09-80E0-1B068D50B5AE}"/>
            </a:ext>
          </a:extLst>
        </xdr:cNvPr>
        <xdr:cNvCxnSpPr/>
      </xdr:nvCxnSpPr>
      <xdr:spPr>
        <a:xfrm>
          <a:off x="4544695" y="732091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28F74AFC-4853-4C79-8544-53B55C956EF7}"/>
            </a:ext>
          </a:extLst>
        </xdr:cNvPr>
        <xdr:cNvSpPr txBox="1"/>
      </xdr:nvSpPr>
      <xdr:spPr>
        <a:xfrm>
          <a:off x="4675505" y="574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9FCD95B9-C755-49ED-922B-F15879EEB38B}"/>
            </a:ext>
          </a:extLst>
        </xdr:cNvPr>
        <xdr:cNvCxnSpPr/>
      </xdr:nvCxnSpPr>
      <xdr:spPr>
        <a:xfrm>
          <a:off x="4544695" y="596836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76FA89DF-9765-450A-9016-FD25055F4A3F}"/>
            </a:ext>
          </a:extLst>
        </xdr:cNvPr>
        <xdr:cNvSpPr txBox="1"/>
      </xdr:nvSpPr>
      <xdr:spPr>
        <a:xfrm>
          <a:off x="4675505" y="6553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AD704DF9-FC64-4FAD-97EC-33569C6E9150}"/>
            </a:ext>
          </a:extLst>
        </xdr:cNvPr>
        <xdr:cNvSpPr/>
      </xdr:nvSpPr>
      <xdr:spPr>
        <a:xfrm>
          <a:off x="4582795" y="670242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D42A4EAA-0676-486E-BF27-6BBAD9BCBFE6}"/>
            </a:ext>
          </a:extLst>
        </xdr:cNvPr>
        <xdr:cNvSpPr/>
      </xdr:nvSpPr>
      <xdr:spPr>
        <a:xfrm>
          <a:off x="3744595" y="6683375"/>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4D623378-1FB1-4B21-AF29-472837241E27}"/>
            </a:ext>
          </a:extLst>
        </xdr:cNvPr>
        <xdr:cNvSpPr/>
      </xdr:nvSpPr>
      <xdr:spPr>
        <a:xfrm>
          <a:off x="2857500" y="668147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F4A85BA7-4764-4373-8FC3-9EF508319824}"/>
            </a:ext>
          </a:extLst>
        </xdr:cNvPr>
        <xdr:cNvSpPr/>
      </xdr:nvSpPr>
      <xdr:spPr>
        <a:xfrm>
          <a:off x="1970405" y="666432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153D6BC9-EFEF-4876-96F0-EFBEDBA40244}"/>
            </a:ext>
          </a:extLst>
        </xdr:cNvPr>
        <xdr:cNvSpPr/>
      </xdr:nvSpPr>
      <xdr:spPr>
        <a:xfrm>
          <a:off x="1077595" y="661860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311DD48-4ED9-4FB6-8877-B67B0F3EDE66}"/>
            </a:ext>
          </a:extLst>
        </xdr:cNvPr>
        <xdr:cNvSpPr txBox="1"/>
      </xdr:nvSpPr>
      <xdr:spPr>
        <a:xfrm>
          <a:off x="4446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ED7CADB-D37F-43F0-B1B8-8B3080092780}"/>
            </a:ext>
          </a:extLst>
        </xdr:cNvPr>
        <xdr:cNvSpPr txBox="1"/>
      </xdr:nvSpPr>
      <xdr:spPr>
        <a:xfrm>
          <a:off x="3608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EDCF133-9D67-4AF8-ABDC-F27BE5AD1877}"/>
            </a:ext>
          </a:extLst>
        </xdr:cNvPr>
        <xdr:cNvSpPr txBox="1"/>
      </xdr:nvSpPr>
      <xdr:spPr>
        <a:xfrm>
          <a:off x="2715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AA37441-5EF0-45C0-9EE6-42B36403E24E}"/>
            </a:ext>
          </a:extLst>
        </xdr:cNvPr>
        <xdr:cNvSpPr txBox="1"/>
      </xdr:nvSpPr>
      <xdr:spPr>
        <a:xfrm>
          <a:off x="182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6E2C176-45C5-4C2D-BF8C-08A023BE84F6}"/>
            </a:ext>
          </a:extLst>
        </xdr:cNvPr>
        <xdr:cNvSpPr txBox="1"/>
      </xdr:nvSpPr>
      <xdr:spPr>
        <a:xfrm>
          <a:off x="94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8255</xdr:rowOff>
    </xdr:from>
    <xdr:to>
      <xdr:col>24</xdr:col>
      <xdr:colOff>114300</xdr:colOff>
      <xdr:row>39</xdr:row>
      <xdr:rowOff>109855</xdr:rowOff>
    </xdr:to>
    <xdr:sp macro="" textlink="">
      <xdr:nvSpPr>
        <xdr:cNvPr id="73" name="楕円 72">
          <a:extLst>
            <a:ext uri="{FF2B5EF4-FFF2-40B4-BE49-F238E27FC236}">
              <a16:creationId xmlns:a16="http://schemas.microsoft.com/office/drawing/2014/main" id="{ED8348A8-EDA2-4916-B4F8-CAD4683B5621}"/>
            </a:ext>
          </a:extLst>
        </xdr:cNvPr>
        <xdr:cNvSpPr/>
      </xdr:nvSpPr>
      <xdr:spPr>
        <a:xfrm>
          <a:off x="4582795" y="684149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158132</xdr:rowOff>
    </xdr:from>
    <xdr:ext cx="405111" cy="259045"/>
    <xdr:sp macro="" textlink="">
      <xdr:nvSpPr>
        <xdr:cNvPr id="74" name="【道路】&#10;有形固定資産減価償却率該当値テキスト">
          <a:extLst>
            <a:ext uri="{FF2B5EF4-FFF2-40B4-BE49-F238E27FC236}">
              <a16:creationId xmlns:a16="http://schemas.microsoft.com/office/drawing/2014/main" id="{84E6D41E-25AB-43F1-9FC3-0B13E3DE768B}"/>
            </a:ext>
          </a:extLst>
        </xdr:cNvPr>
        <xdr:cNvSpPr txBox="1"/>
      </xdr:nvSpPr>
      <xdr:spPr>
        <a:xfrm>
          <a:off x="4675505"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143510</xdr:rowOff>
    </xdr:from>
    <xdr:to>
      <xdr:col>20</xdr:col>
      <xdr:colOff>38100</xdr:colOff>
      <xdr:row>39</xdr:row>
      <xdr:rowOff>73660</xdr:rowOff>
    </xdr:to>
    <xdr:sp macro="" textlink="">
      <xdr:nvSpPr>
        <xdr:cNvPr id="75" name="楕円 74">
          <a:extLst>
            <a:ext uri="{FF2B5EF4-FFF2-40B4-BE49-F238E27FC236}">
              <a16:creationId xmlns:a16="http://schemas.microsoft.com/office/drawing/2014/main" id="{CB72F2B3-23A1-48E0-AB35-F4C4382FB143}"/>
            </a:ext>
          </a:extLst>
        </xdr:cNvPr>
        <xdr:cNvSpPr/>
      </xdr:nvSpPr>
      <xdr:spPr>
        <a:xfrm>
          <a:off x="3744595" y="680529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22860</xdr:rowOff>
    </xdr:from>
    <xdr:to>
      <xdr:col>24</xdr:col>
      <xdr:colOff>63500</xdr:colOff>
      <xdr:row>39</xdr:row>
      <xdr:rowOff>59055</xdr:rowOff>
    </xdr:to>
    <xdr:cxnSp macro="">
      <xdr:nvCxnSpPr>
        <xdr:cNvPr id="76" name="直線コネクタ 75">
          <a:extLst>
            <a:ext uri="{FF2B5EF4-FFF2-40B4-BE49-F238E27FC236}">
              <a16:creationId xmlns:a16="http://schemas.microsoft.com/office/drawing/2014/main" id="{4E7D6909-C1A8-4E6A-860E-F31CDF5EE5C2}"/>
            </a:ext>
          </a:extLst>
        </xdr:cNvPr>
        <xdr:cNvCxnSpPr/>
      </xdr:nvCxnSpPr>
      <xdr:spPr>
        <a:xfrm>
          <a:off x="3799205" y="686181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109220</xdr:rowOff>
    </xdr:from>
    <xdr:to>
      <xdr:col>15</xdr:col>
      <xdr:colOff>101600</xdr:colOff>
      <xdr:row>39</xdr:row>
      <xdr:rowOff>39370</xdr:rowOff>
    </xdr:to>
    <xdr:sp macro="" textlink="">
      <xdr:nvSpPr>
        <xdr:cNvPr id="77" name="楕円 76">
          <a:extLst>
            <a:ext uri="{FF2B5EF4-FFF2-40B4-BE49-F238E27FC236}">
              <a16:creationId xmlns:a16="http://schemas.microsoft.com/office/drawing/2014/main" id="{9884B098-7011-4665-A6A8-35A6D83C41C2}"/>
            </a:ext>
          </a:extLst>
        </xdr:cNvPr>
        <xdr:cNvSpPr/>
      </xdr:nvSpPr>
      <xdr:spPr>
        <a:xfrm>
          <a:off x="2857500" y="677100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160020</xdr:rowOff>
    </xdr:from>
    <xdr:to>
      <xdr:col>19</xdr:col>
      <xdr:colOff>177800</xdr:colOff>
      <xdr:row>39</xdr:row>
      <xdr:rowOff>22860</xdr:rowOff>
    </xdr:to>
    <xdr:cxnSp macro="">
      <xdr:nvCxnSpPr>
        <xdr:cNvPr id="78" name="直線コネクタ 77">
          <a:extLst>
            <a:ext uri="{FF2B5EF4-FFF2-40B4-BE49-F238E27FC236}">
              <a16:creationId xmlns:a16="http://schemas.microsoft.com/office/drawing/2014/main" id="{D0B12DD0-3909-4A64-8B46-884CB5A66D1C}"/>
            </a:ext>
          </a:extLst>
        </xdr:cNvPr>
        <xdr:cNvCxnSpPr/>
      </xdr:nvCxnSpPr>
      <xdr:spPr>
        <a:xfrm>
          <a:off x="2906395" y="6817995"/>
          <a:ext cx="89281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82550</xdr:rowOff>
    </xdr:from>
    <xdr:to>
      <xdr:col>10</xdr:col>
      <xdr:colOff>165100</xdr:colOff>
      <xdr:row>39</xdr:row>
      <xdr:rowOff>12700</xdr:rowOff>
    </xdr:to>
    <xdr:sp macro="" textlink="">
      <xdr:nvSpPr>
        <xdr:cNvPr id="79" name="楕円 78">
          <a:extLst>
            <a:ext uri="{FF2B5EF4-FFF2-40B4-BE49-F238E27FC236}">
              <a16:creationId xmlns:a16="http://schemas.microsoft.com/office/drawing/2014/main" id="{F7E6275C-BFE1-40A8-A04B-B48445820952}"/>
            </a:ext>
          </a:extLst>
        </xdr:cNvPr>
        <xdr:cNvSpPr/>
      </xdr:nvSpPr>
      <xdr:spPr>
        <a:xfrm>
          <a:off x="1970405" y="674052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133350</xdr:rowOff>
    </xdr:from>
    <xdr:to>
      <xdr:col>15</xdr:col>
      <xdr:colOff>50800</xdr:colOff>
      <xdr:row>38</xdr:row>
      <xdr:rowOff>160020</xdr:rowOff>
    </xdr:to>
    <xdr:cxnSp macro="">
      <xdr:nvCxnSpPr>
        <xdr:cNvPr id="80" name="直線コネクタ 79">
          <a:extLst>
            <a:ext uri="{FF2B5EF4-FFF2-40B4-BE49-F238E27FC236}">
              <a16:creationId xmlns:a16="http://schemas.microsoft.com/office/drawing/2014/main" id="{665CFC70-C544-43FB-9316-83C7DCC73B44}"/>
            </a:ext>
          </a:extLst>
        </xdr:cNvPr>
        <xdr:cNvCxnSpPr/>
      </xdr:nvCxnSpPr>
      <xdr:spPr>
        <a:xfrm>
          <a:off x="2019300" y="6797040"/>
          <a:ext cx="88709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46355</xdr:rowOff>
    </xdr:from>
    <xdr:to>
      <xdr:col>6</xdr:col>
      <xdr:colOff>38100</xdr:colOff>
      <xdr:row>38</xdr:row>
      <xdr:rowOff>147955</xdr:rowOff>
    </xdr:to>
    <xdr:sp macro="" textlink="">
      <xdr:nvSpPr>
        <xdr:cNvPr id="81" name="楕円 80">
          <a:extLst>
            <a:ext uri="{FF2B5EF4-FFF2-40B4-BE49-F238E27FC236}">
              <a16:creationId xmlns:a16="http://schemas.microsoft.com/office/drawing/2014/main" id="{E2AD9E5D-4704-41E2-A361-21F07C0D75B6}"/>
            </a:ext>
          </a:extLst>
        </xdr:cNvPr>
        <xdr:cNvSpPr/>
      </xdr:nvSpPr>
      <xdr:spPr>
        <a:xfrm>
          <a:off x="1077595" y="670433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97155</xdr:rowOff>
    </xdr:from>
    <xdr:to>
      <xdr:col>10</xdr:col>
      <xdr:colOff>114300</xdr:colOff>
      <xdr:row>38</xdr:row>
      <xdr:rowOff>133350</xdr:rowOff>
    </xdr:to>
    <xdr:cxnSp macro="">
      <xdr:nvCxnSpPr>
        <xdr:cNvPr id="82" name="直線コネクタ 81">
          <a:extLst>
            <a:ext uri="{FF2B5EF4-FFF2-40B4-BE49-F238E27FC236}">
              <a16:creationId xmlns:a16="http://schemas.microsoft.com/office/drawing/2014/main" id="{390A6298-F211-4EE6-93AF-F9601E5AB2D9}"/>
            </a:ext>
          </a:extLst>
        </xdr:cNvPr>
        <xdr:cNvCxnSpPr/>
      </xdr:nvCxnSpPr>
      <xdr:spPr>
        <a:xfrm>
          <a:off x="1132205" y="6760845"/>
          <a:ext cx="88709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690EEE57-6BBD-4D78-A222-4EB09F8C5259}"/>
            </a:ext>
          </a:extLst>
        </xdr:cNvPr>
        <xdr:cNvSpPr txBox="1"/>
      </xdr:nvSpPr>
      <xdr:spPr>
        <a:xfrm>
          <a:off x="3582044" y="645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FFA94BAB-BDB2-4BDC-B825-A7CAD110FD87}"/>
            </a:ext>
          </a:extLst>
        </xdr:cNvPr>
        <xdr:cNvSpPr txBox="1"/>
      </xdr:nvSpPr>
      <xdr:spPr>
        <a:xfrm>
          <a:off x="2705744" y="644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222279E4-40B7-4995-B15A-F196EE899600}"/>
            </a:ext>
          </a:extLst>
        </xdr:cNvPr>
        <xdr:cNvSpPr txBox="1"/>
      </xdr:nvSpPr>
      <xdr:spPr>
        <a:xfrm>
          <a:off x="1818649" y="643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906C74F8-7378-4229-BA28-18988D28B058}"/>
            </a:ext>
          </a:extLst>
        </xdr:cNvPr>
        <xdr:cNvSpPr txBox="1"/>
      </xdr:nvSpPr>
      <xdr:spPr>
        <a:xfrm>
          <a:off x="925839" y="638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64787</xdr:rowOff>
    </xdr:from>
    <xdr:ext cx="405111" cy="259045"/>
    <xdr:sp macro="" textlink="">
      <xdr:nvSpPr>
        <xdr:cNvPr id="87" name="n_1mainValue【道路】&#10;有形固定資産減価償却率">
          <a:extLst>
            <a:ext uri="{FF2B5EF4-FFF2-40B4-BE49-F238E27FC236}">
              <a16:creationId xmlns:a16="http://schemas.microsoft.com/office/drawing/2014/main" id="{3551EC9C-4F56-4365-BEAA-2B645AF88214}"/>
            </a:ext>
          </a:extLst>
        </xdr:cNvPr>
        <xdr:cNvSpPr txBox="1"/>
      </xdr:nvSpPr>
      <xdr:spPr>
        <a:xfrm>
          <a:off x="3582044"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30497</xdr:rowOff>
    </xdr:from>
    <xdr:ext cx="405111" cy="259045"/>
    <xdr:sp macro="" textlink="">
      <xdr:nvSpPr>
        <xdr:cNvPr id="88" name="n_2mainValue【道路】&#10;有形固定資産減価償却率">
          <a:extLst>
            <a:ext uri="{FF2B5EF4-FFF2-40B4-BE49-F238E27FC236}">
              <a16:creationId xmlns:a16="http://schemas.microsoft.com/office/drawing/2014/main" id="{4B8E8A9E-151F-47DA-9293-EE6EBB56594E}"/>
            </a:ext>
          </a:extLst>
        </xdr:cNvPr>
        <xdr:cNvSpPr txBox="1"/>
      </xdr:nvSpPr>
      <xdr:spPr>
        <a:xfrm>
          <a:off x="2705744" y="686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3827</xdr:rowOff>
    </xdr:from>
    <xdr:ext cx="405111" cy="259045"/>
    <xdr:sp macro="" textlink="">
      <xdr:nvSpPr>
        <xdr:cNvPr id="89" name="n_3mainValue【道路】&#10;有形固定資産減価償却率">
          <a:extLst>
            <a:ext uri="{FF2B5EF4-FFF2-40B4-BE49-F238E27FC236}">
              <a16:creationId xmlns:a16="http://schemas.microsoft.com/office/drawing/2014/main" id="{F4E9A3D3-ABAA-4FFB-8F09-3B1668051647}"/>
            </a:ext>
          </a:extLst>
        </xdr:cNvPr>
        <xdr:cNvSpPr txBox="1"/>
      </xdr:nvSpPr>
      <xdr:spPr>
        <a:xfrm>
          <a:off x="1818649"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139082</xdr:rowOff>
    </xdr:from>
    <xdr:ext cx="405111" cy="259045"/>
    <xdr:sp macro="" textlink="">
      <xdr:nvSpPr>
        <xdr:cNvPr id="90" name="n_4mainValue【道路】&#10;有形固定資産減価償却率">
          <a:extLst>
            <a:ext uri="{FF2B5EF4-FFF2-40B4-BE49-F238E27FC236}">
              <a16:creationId xmlns:a16="http://schemas.microsoft.com/office/drawing/2014/main" id="{7D320B25-BA2D-40EB-A5C8-8C82E8358679}"/>
            </a:ext>
          </a:extLst>
        </xdr:cNvPr>
        <xdr:cNvSpPr txBox="1"/>
      </xdr:nvSpPr>
      <xdr:spPr>
        <a:xfrm>
          <a:off x="925839" y="680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922C5E3-4288-482D-9F15-990319887276}"/>
            </a:ext>
          </a:extLst>
        </xdr:cNvPr>
        <xdr:cNvSpPr/>
      </xdr:nvSpPr>
      <xdr:spPr>
        <a:xfrm>
          <a:off x="660209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0246BAE-B015-4438-A765-61014143320D}"/>
            </a:ext>
          </a:extLst>
        </xdr:cNvPr>
        <xdr:cNvSpPr/>
      </xdr:nvSpPr>
      <xdr:spPr>
        <a:xfrm>
          <a:off x="6732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3A29D8F-F2C5-4FDC-B32F-D4EB5A9F0711}"/>
            </a:ext>
          </a:extLst>
        </xdr:cNvPr>
        <xdr:cNvSpPr/>
      </xdr:nvSpPr>
      <xdr:spPr>
        <a:xfrm>
          <a:off x="6732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E1B145A-B72A-4619-8229-9F06E272F17C}"/>
            </a:ext>
          </a:extLst>
        </xdr:cNvPr>
        <xdr:cNvSpPr/>
      </xdr:nvSpPr>
      <xdr:spPr>
        <a:xfrm>
          <a:off x="7745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84DFB9B-24D3-496E-AF7C-BE77BF214872}"/>
            </a:ext>
          </a:extLst>
        </xdr:cNvPr>
        <xdr:cNvSpPr/>
      </xdr:nvSpPr>
      <xdr:spPr>
        <a:xfrm>
          <a:off x="7745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F554795-9EB2-470B-BBF0-6BF1890E7E6B}"/>
            </a:ext>
          </a:extLst>
        </xdr:cNvPr>
        <xdr:cNvSpPr/>
      </xdr:nvSpPr>
      <xdr:spPr>
        <a:xfrm>
          <a:off x="8888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FA12713-55E1-454D-A127-4BBE02E1B1CA}"/>
            </a:ext>
          </a:extLst>
        </xdr:cNvPr>
        <xdr:cNvSpPr/>
      </xdr:nvSpPr>
      <xdr:spPr>
        <a:xfrm>
          <a:off x="8888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9C284C9-45BE-4E71-9849-938591803AED}"/>
            </a:ext>
          </a:extLst>
        </xdr:cNvPr>
        <xdr:cNvSpPr/>
      </xdr:nvSpPr>
      <xdr:spPr>
        <a:xfrm>
          <a:off x="660209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C8496C1-B237-44F7-AEF2-E9839967604E}"/>
            </a:ext>
          </a:extLst>
        </xdr:cNvPr>
        <xdr:cNvSpPr txBox="1"/>
      </xdr:nvSpPr>
      <xdr:spPr>
        <a:xfrm>
          <a:off x="6563995" y="52578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F802C44-60A8-4DCB-A51E-0B4A8A912A20}"/>
            </a:ext>
          </a:extLst>
        </xdr:cNvPr>
        <xdr:cNvCxnSpPr/>
      </xdr:nvCxnSpPr>
      <xdr:spPr>
        <a:xfrm>
          <a:off x="660209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808257D6-E0A3-44B9-9EAC-C570DEE749E8}"/>
            </a:ext>
          </a:extLst>
        </xdr:cNvPr>
        <xdr:cNvCxnSpPr/>
      </xdr:nvCxnSpPr>
      <xdr:spPr>
        <a:xfrm>
          <a:off x="6602095"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E150AA89-03ED-4F13-AA79-1F17A3E93C7A}"/>
            </a:ext>
          </a:extLst>
        </xdr:cNvPr>
        <xdr:cNvSpPr txBox="1"/>
      </xdr:nvSpPr>
      <xdr:spPr>
        <a:xfrm>
          <a:off x="6136821"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45502CC-212A-4DD5-B9FC-6CBD5FEEAF65}"/>
            </a:ext>
          </a:extLst>
        </xdr:cNvPr>
        <xdr:cNvCxnSpPr/>
      </xdr:nvCxnSpPr>
      <xdr:spPr>
        <a:xfrm>
          <a:off x="6602095"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ACBA5A74-DFEF-47D8-8B3C-2ED14BA85231}"/>
            </a:ext>
          </a:extLst>
        </xdr:cNvPr>
        <xdr:cNvSpPr txBox="1"/>
      </xdr:nvSpPr>
      <xdr:spPr>
        <a:xfrm>
          <a:off x="6076511" y="6866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22500D9-1958-4B36-8363-7B1958F45E53}"/>
            </a:ext>
          </a:extLst>
        </xdr:cNvPr>
        <xdr:cNvCxnSpPr/>
      </xdr:nvCxnSpPr>
      <xdr:spPr>
        <a:xfrm>
          <a:off x="6602095"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1200F992-4AD7-4B7D-B364-893710EFF28F}"/>
            </a:ext>
          </a:extLst>
        </xdr:cNvPr>
        <xdr:cNvSpPr txBox="1"/>
      </xdr:nvSpPr>
      <xdr:spPr>
        <a:xfrm>
          <a:off x="6076511" y="647003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9B930DAE-1877-4EE9-BFAB-03059898BEA9}"/>
            </a:ext>
          </a:extLst>
        </xdr:cNvPr>
        <xdr:cNvCxnSpPr/>
      </xdr:nvCxnSpPr>
      <xdr:spPr>
        <a:xfrm>
          <a:off x="6602095"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DAF69302-E205-453E-A8DC-94E7DE1C9948}"/>
            </a:ext>
          </a:extLst>
        </xdr:cNvPr>
        <xdr:cNvSpPr txBox="1"/>
      </xdr:nvSpPr>
      <xdr:spPr>
        <a:xfrm>
          <a:off x="6076511" y="60814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08E45D0-EED8-4627-A50C-45427D355A33}"/>
            </a:ext>
          </a:extLst>
        </xdr:cNvPr>
        <xdr:cNvCxnSpPr/>
      </xdr:nvCxnSpPr>
      <xdr:spPr>
        <a:xfrm>
          <a:off x="6602095"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DDE047B5-82D5-4027-AB33-9825CE66F951}"/>
            </a:ext>
          </a:extLst>
        </xdr:cNvPr>
        <xdr:cNvSpPr txBox="1"/>
      </xdr:nvSpPr>
      <xdr:spPr>
        <a:xfrm>
          <a:off x="6076511" y="56927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8F79575-705C-4A8A-92F4-0C40D6C89D2D}"/>
            </a:ext>
          </a:extLst>
        </xdr:cNvPr>
        <xdr:cNvCxnSpPr/>
      </xdr:nvCxnSpPr>
      <xdr:spPr>
        <a:xfrm>
          <a:off x="660209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A3926392-F961-4C9D-B2E9-F4441E1CE8F1}"/>
            </a:ext>
          </a:extLst>
        </xdr:cNvPr>
        <xdr:cNvSpPr txBox="1"/>
      </xdr:nvSpPr>
      <xdr:spPr>
        <a:xfrm>
          <a:off x="6010486" y="53041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B61DD08-A7DA-48AA-97DC-FB1B95FBC7B1}"/>
            </a:ext>
          </a:extLst>
        </xdr:cNvPr>
        <xdr:cNvSpPr/>
      </xdr:nvSpPr>
      <xdr:spPr>
        <a:xfrm>
          <a:off x="660209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7030D49C-110C-4B7E-BDA2-623293E3D13B}"/>
            </a:ext>
          </a:extLst>
        </xdr:cNvPr>
        <xdr:cNvCxnSpPr/>
      </xdr:nvCxnSpPr>
      <xdr:spPr>
        <a:xfrm flipV="1">
          <a:off x="10476865" y="5733802"/>
          <a:ext cx="0" cy="165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72D372DD-9A17-4329-9C9F-B835601809BA}"/>
            </a:ext>
          </a:extLst>
        </xdr:cNvPr>
        <xdr:cNvSpPr txBox="1"/>
      </xdr:nvSpPr>
      <xdr:spPr>
        <a:xfrm>
          <a:off x="10515600" y="7395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0500AB67-7942-4E37-8D8B-25996DA87FC1}"/>
            </a:ext>
          </a:extLst>
        </xdr:cNvPr>
        <xdr:cNvCxnSpPr/>
      </xdr:nvCxnSpPr>
      <xdr:spPr>
        <a:xfrm>
          <a:off x="10390505" y="739159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AD7AD55C-E6CB-43D8-9667-F70369DD8602}"/>
            </a:ext>
          </a:extLst>
        </xdr:cNvPr>
        <xdr:cNvSpPr txBox="1"/>
      </xdr:nvSpPr>
      <xdr:spPr>
        <a:xfrm>
          <a:off x="10515600" y="550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C3FBE073-7C2A-49E5-BC4B-7D4C4968C3AF}"/>
            </a:ext>
          </a:extLst>
        </xdr:cNvPr>
        <xdr:cNvCxnSpPr/>
      </xdr:nvCxnSpPr>
      <xdr:spPr>
        <a:xfrm>
          <a:off x="10390505" y="573380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610AEA0C-E815-44FA-8E9B-37D87DBDD97A}"/>
            </a:ext>
          </a:extLst>
        </xdr:cNvPr>
        <xdr:cNvSpPr txBox="1"/>
      </xdr:nvSpPr>
      <xdr:spPr>
        <a:xfrm>
          <a:off x="10515600" y="6643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42A993FE-B779-4DD6-AF57-F75093382869}"/>
            </a:ext>
          </a:extLst>
        </xdr:cNvPr>
        <xdr:cNvSpPr/>
      </xdr:nvSpPr>
      <xdr:spPr>
        <a:xfrm>
          <a:off x="10428605" y="679998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EC892125-FC76-4635-82BB-0BAB10FA5D83}"/>
            </a:ext>
          </a:extLst>
        </xdr:cNvPr>
        <xdr:cNvSpPr/>
      </xdr:nvSpPr>
      <xdr:spPr>
        <a:xfrm>
          <a:off x="9590405" y="68042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B70DD976-43BD-4B8D-BB89-B55B93824E55}"/>
            </a:ext>
          </a:extLst>
        </xdr:cNvPr>
        <xdr:cNvSpPr/>
      </xdr:nvSpPr>
      <xdr:spPr>
        <a:xfrm>
          <a:off x="8697595" y="6809658"/>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8D7C2825-232B-4EA1-894C-1E1DC5577D9B}"/>
            </a:ext>
          </a:extLst>
        </xdr:cNvPr>
        <xdr:cNvSpPr/>
      </xdr:nvSpPr>
      <xdr:spPr>
        <a:xfrm>
          <a:off x="7810500" y="6821088"/>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167684</xdr:rowOff>
    </xdr:from>
    <xdr:to>
      <xdr:col>36</xdr:col>
      <xdr:colOff>165100</xdr:colOff>
      <xdr:row>40</xdr:row>
      <xdr:rowOff>97834</xdr:rowOff>
    </xdr:to>
    <xdr:sp macro="" textlink="">
      <xdr:nvSpPr>
        <xdr:cNvPr id="124" name="フローチャート: 判断 123">
          <a:extLst>
            <a:ext uri="{FF2B5EF4-FFF2-40B4-BE49-F238E27FC236}">
              <a16:creationId xmlns:a16="http://schemas.microsoft.com/office/drawing/2014/main" id="{D044BA76-8E6D-4BB7-9F8A-097618A299BC}"/>
            </a:ext>
          </a:extLst>
        </xdr:cNvPr>
        <xdr:cNvSpPr/>
      </xdr:nvSpPr>
      <xdr:spPr>
        <a:xfrm>
          <a:off x="6923405" y="7006634"/>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F9291BB-E309-4C42-BC52-6A63C5DD9B51}"/>
            </a:ext>
          </a:extLst>
        </xdr:cNvPr>
        <xdr:cNvSpPr txBox="1"/>
      </xdr:nvSpPr>
      <xdr:spPr>
        <a:xfrm>
          <a:off x="102870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8725F41-8AD6-4061-9B56-7D7B8429BB81}"/>
            </a:ext>
          </a:extLst>
        </xdr:cNvPr>
        <xdr:cNvSpPr txBox="1"/>
      </xdr:nvSpPr>
      <xdr:spPr>
        <a:xfrm>
          <a:off x="944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B04F799-0355-4716-9E33-FE3FDB18546F}"/>
            </a:ext>
          </a:extLst>
        </xdr:cNvPr>
        <xdr:cNvSpPr txBox="1"/>
      </xdr:nvSpPr>
      <xdr:spPr>
        <a:xfrm>
          <a:off x="856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EFB2D3D-4EF8-4DAB-A555-976956224891}"/>
            </a:ext>
          </a:extLst>
        </xdr:cNvPr>
        <xdr:cNvSpPr txBox="1"/>
      </xdr:nvSpPr>
      <xdr:spPr>
        <a:xfrm>
          <a:off x="766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542429A-8F2A-4A48-96F0-28DD7C44197E}"/>
            </a:ext>
          </a:extLst>
        </xdr:cNvPr>
        <xdr:cNvSpPr txBox="1"/>
      </xdr:nvSpPr>
      <xdr:spPr>
        <a:xfrm>
          <a:off x="678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147396</xdr:rowOff>
    </xdr:from>
    <xdr:to>
      <xdr:col>55</xdr:col>
      <xdr:colOff>50800</xdr:colOff>
      <xdr:row>40</xdr:row>
      <xdr:rowOff>77546</xdr:rowOff>
    </xdr:to>
    <xdr:sp macro="" textlink="">
      <xdr:nvSpPr>
        <xdr:cNvPr id="130" name="楕円 129">
          <a:extLst>
            <a:ext uri="{FF2B5EF4-FFF2-40B4-BE49-F238E27FC236}">
              <a16:creationId xmlns:a16="http://schemas.microsoft.com/office/drawing/2014/main" id="{7DF040CA-3203-40C5-B931-8B7EAF4C977F}"/>
            </a:ext>
          </a:extLst>
        </xdr:cNvPr>
        <xdr:cNvSpPr/>
      </xdr:nvSpPr>
      <xdr:spPr>
        <a:xfrm>
          <a:off x="10428605" y="698444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125823</xdr:rowOff>
    </xdr:from>
    <xdr:ext cx="534377" cy="259045"/>
    <xdr:sp macro="" textlink="">
      <xdr:nvSpPr>
        <xdr:cNvPr id="131" name="【道路】&#10;一人当たり延長該当値テキスト">
          <a:extLst>
            <a:ext uri="{FF2B5EF4-FFF2-40B4-BE49-F238E27FC236}">
              <a16:creationId xmlns:a16="http://schemas.microsoft.com/office/drawing/2014/main" id="{D23E4D25-4E2D-4D1B-ACAD-C4A1208BA63D}"/>
            </a:ext>
          </a:extLst>
        </xdr:cNvPr>
        <xdr:cNvSpPr txBox="1"/>
      </xdr:nvSpPr>
      <xdr:spPr>
        <a:xfrm>
          <a:off x="10515600" y="695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156102</xdr:rowOff>
    </xdr:from>
    <xdr:to>
      <xdr:col>50</xdr:col>
      <xdr:colOff>165100</xdr:colOff>
      <xdr:row>40</xdr:row>
      <xdr:rowOff>86252</xdr:rowOff>
    </xdr:to>
    <xdr:sp macro="" textlink="">
      <xdr:nvSpPr>
        <xdr:cNvPr id="132" name="楕円 131">
          <a:extLst>
            <a:ext uri="{FF2B5EF4-FFF2-40B4-BE49-F238E27FC236}">
              <a16:creationId xmlns:a16="http://schemas.microsoft.com/office/drawing/2014/main" id="{2E552FF2-191C-48D2-9390-3DA151F092C4}"/>
            </a:ext>
          </a:extLst>
        </xdr:cNvPr>
        <xdr:cNvSpPr/>
      </xdr:nvSpPr>
      <xdr:spPr>
        <a:xfrm>
          <a:off x="9590405" y="699124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26746</xdr:rowOff>
    </xdr:from>
    <xdr:to>
      <xdr:col>55</xdr:col>
      <xdr:colOff>0</xdr:colOff>
      <xdr:row>40</xdr:row>
      <xdr:rowOff>35452</xdr:rowOff>
    </xdr:to>
    <xdr:cxnSp macro="">
      <xdr:nvCxnSpPr>
        <xdr:cNvPr id="133" name="直線コネクタ 132">
          <a:extLst>
            <a:ext uri="{FF2B5EF4-FFF2-40B4-BE49-F238E27FC236}">
              <a16:creationId xmlns:a16="http://schemas.microsoft.com/office/drawing/2014/main" id="{4DA91604-A1B6-4E60-BD99-7701CB85C020}"/>
            </a:ext>
          </a:extLst>
        </xdr:cNvPr>
        <xdr:cNvCxnSpPr/>
      </xdr:nvCxnSpPr>
      <xdr:spPr>
        <a:xfrm flipV="1">
          <a:off x="9639300" y="7039051"/>
          <a:ext cx="838200" cy="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162331</xdr:rowOff>
    </xdr:from>
    <xdr:to>
      <xdr:col>46</xdr:col>
      <xdr:colOff>38100</xdr:colOff>
      <xdr:row>40</xdr:row>
      <xdr:rowOff>92481</xdr:rowOff>
    </xdr:to>
    <xdr:sp macro="" textlink="">
      <xdr:nvSpPr>
        <xdr:cNvPr id="134" name="楕円 133">
          <a:extLst>
            <a:ext uri="{FF2B5EF4-FFF2-40B4-BE49-F238E27FC236}">
              <a16:creationId xmlns:a16="http://schemas.microsoft.com/office/drawing/2014/main" id="{119BDA76-70A6-4974-B8DA-0F2EC533DCE3}"/>
            </a:ext>
          </a:extLst>
        </xdr:cNvPr>
        <xdr:cNvSpPr/>
      </xdr:nvSpPr>
      <xdr:spPr>
        <a:xfrm>
          <a:off x="8697595" y="6995566"/>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35452</xdr:rowOff>
    </xdr:from>
    <xdr:to>
      <xdr:col>50</xdr:col>
      <xdr:colOff>114300</xdr:colOff>
      <xdr:row>40</xdr:row>
      <xdr:rowOff>41681</xdr:rowOff>
    </xdr:to>
    <xdr:cxnSp macro="">
      <xdr:nvCxnSpPr>
        <xdr:cNvPr id="135" name="直線コネクタ 134">
          <a:extLst>
            <a:ext uri="{FF2B5EF4-FFF2-40B4-BE49-F238E27FC236}">
              <a16:creationId xmlns:a16="http://schemas.microsoft.com/office/drawing/2014/main" id="{1803FE0E-EB70-421C-BF75-403F83F581CD}"/>
            </a:ext>
          </a:extLst>
        </xdr:cNvPr>
        <xdr:cNvCxnSpPr/>
      </xdr:nvCxnSpPr>
      <xdr:spPr>
        <a:xfrm flipV="1">
          <a:off x="8752205" y="7045852"/>
          <a:ext cx="887095" cy="6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168066</xdr:rowOff>
    </xdr:from>
    <xdr:to>
      <xdr:col>41</xdr:col>
      <xdr:colOff>101600</xdr:colOff>
      <xdr:row>40</xdr:row>
      <xdr:rowOff>98216</xdr:rowOff>
    </xdr:to>
    <xdr:sp macro="" textlink="">
      <xdr:nvSpPr>
        <xdr:cNvPr id="136" name="楕円 135">
          <a:extLst>
            <a:ext uri="{FF2B5EF4-FFF2-40B4-BE49-F238E27FC236}">
              <a16:creationId xmlns:a16="http://schemas.microsoft.com/office/drawing/2014/main" id="{C1BA1BCA-A2D2-4C32-B147-B69DBA9A61F8}"/>
            </a:ext>
          </a:extLst>
        </xdr:cNvPr>
        <xdr:cNvSpPr/>
      </xdr:nvSpPr>
      <xdr:spPr>
        <a:xfrm>
          <a:off x="7810500" y="7007016"/>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41681</xdr:rowOff>
    </xdr:from>
    <xdr:to>
      <xdr:col>45</xdr:col>
      <xdr:colOff>177800</xdr:colOff>
      <xdr:row>40</xdr:row>
      <xdr:rowOff>47416</xdr:rowOff>
    </xdr:to>
    <xdr:cxnSp macro="">
      <xdr:nvCxnSpPr>
        <xdr:cNvPr id="137" name="直線コネクタ 136">
          <a:extLst>
            <a:ext uri="{FF2B5EF4-FFF2-40B4-BE49-F238E27FC236}">
              <a16:creationId xmlns:a16="http://schemas.microsoft.com/office/drawing/2014/main" id="{0FEBFB0E-1C0C-4021-86A8-B2DF6E92B8C5}"/>
            </a:ext>
          </a:extLst>
        </xdr:cNvPr>
        <xdr:cNvCxnSpPr/>
      </xdr:nvCxnSpPr>
      <xdr:spPr>
        <a:xfrm flipV="1">
          <a:off x="7859395" y="7052081"/>
          <a:ext cx="892810" cy="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109296</xdr:rowOff>
    </xdr:from>
    <xdr:to>
      <xdr:col>36</xdr:col>
      <xdr:colOff>165100</xdr:colOff>
      <xdr:row>39</xdr:row>
      <xdr:rowOff>39446</xdr:rowOff>
    </xdr:to>
    <xdr:sp macro="" textlink="">
      <xdr:nvSpPr>
        <xdr:cNvPr id="138" name="楕円 137">
          <a:extLst>
            <a:ext uri="{FF2B5EF4-FFF2-40B4-BE49-F238E27FC236}">
              <a16:creationId xmlns:a16="http://schemas.microsoft.com/office/drawing/2014/main" id="{5B47282B-C10C-4600-9061-F85C402FE80F}"/>
            </a:ext>
          </a:extLst>
        </xdr:cNvPr>
        <xdr:cNvSpPr/>
      </xdr:nvSpPr>
      <xdr:spPr>
        <a:xfrm>
          <a:off x="6923405" y="677108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160096</xdr:rowOff>
    </xdr:from>
    <xdr:to>
      <xdr:col>41</xdr:col>
      <xdr:colOff>50800</xdr:colOff>
      <xdr:row>40</xdr:row>
      <xdr:rowOff>47416</xdr:rowOff>
    </xdr:to>
    <xdr:cxnSp macro="">
      <xdr:nvCxnSpPr>
        <xdr:cNvPr id="139" name="直線コネクタ 138">
          <a:extLst>
            <a:ext uri="{FF2B5EF4-FFF2-40B4-BE49-F238E27FC236}">
              <a16:creationId xmlns:a16="http://schemas.microsoft.com/office/drawing/2014/main" id="{BD7C9841-7BB8-49C5-B2BE-EAF708AEBA24}"/>
            </a:ext>
          </a:extLst>
        </xdr:cNvPr>
        <xdr:cNvCxnSpPr/>
      </xdr:nvCxnSpPr>
      <xdr:spPr>
        <a:xfrm>
          <a:off x="6972300" y="6818071"/>
          <a:ext cx="887095" cy="237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2EC77111-6E76-4DAE-B801-A6538725F274}"/>
            </a:ext>
          </a:extLst>
        </xdr:cNvPr>
        <xdr:cNvSpPr txBox="1"/>
      </xdr:nvSpPr>
      <xdr:spPr>
        <a:xfrm>
          <a:off x="9361316" y="6571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31A84EBE-1C92-4C1D-838D-D3370FAED65C}"/>
            </a:ext>
          </a:extLst>
        </xdr:cNvPr>
        <xdr:cNvSpPr txBox="1"/>
      </xdr:nvSpPr>
      <xdr:spPr>
        <a:xfrm>
          <a:off x="8485016" y="658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BA850350-0A5D-486F-B922-CCC3C68909C0}"/>
            </a:ext>
          </a:extLst>
        </xdr:cNvPr>
        <xdr:cNvSpPr txBox="1"/>
      </xdr:nvSpPr>
      <xdr:spPr>
        <a:xfrm>
          <a:off x="7592206" y="6594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88961</xdr:rowOff>
    </xdr:from>
    <xdr:ext cx="534377" cy="259045"/>
    <xdr:sp macro="" textlink="">
      <xdr:nvSpPr>
        <xdr:cNvPr id="143" name="n_4aveValue【道路】&#10;一人当たり延長">
          <a:extLst>
            <a:ext uri="{FF2B5EF4-FFF2-40B4-BE49-F238E27FC236}">
              <a16:creationId xmlns:a16="http://schemas.microsoft.com/office/drawing/2014/main" id="{112B2F57-B36B-4950-A02E-D90E70C7B35C}"/>
            </a:ext>
          </a:extLst>
        </xdr:cNvPr>
        <xdr:cNvSpPr txBox="1"/>
      </xdr:nvSpPr>
      <xdr:spPr>
        <a:xfrm>
          <a:off x="6705111" y="709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77379</xdr:rowOff>
    </xdr:from>
    <xdr:ext cx="534377" cy="259045"/>
    <xdr:sp macro="" textlink="">
      <xdr:nvSpPr>
        <xdr:cNvPr id="144" name="n_1mainValue【道路】&#10;一人当たり延長">
          <a:extLst>
            <a:ext uri="{FF2B5EF4-FFF2-40B4-BE49-F238E27FC236}">
              <a16:creationId xmlns:a16="http://schemas.microsoft.com/office/drawing/2014/main" id="{56D0E890-486A-481B-82FD-3E847B071C18}"/>
            </a:ext>
          </a:extLst>
        </xdr:cNvPr>
        <xdr:cNvSpPr txBox="1"/>
      </xdr:nvSpPr>
      <xdr:spPr>
        <a:xfrm>
          <a:off x="9361316" y="708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83608</xdr:rowOff>
    </xdr:from>
    <xdr:ext cx="534377" cy="259045"/>
    <xdr:sp macro="" textlink="">
      <xdr:nvSpPr>
        <xdr:cNvPr id="145" name="n_2mainValue【道路】&#10;一人当たり延長">
          <a:extLst>
            <a:ext uri="{FF2B5EF4-FFF2-40B4-BE49-F238E27FC236}">
              <a16:creationId xmlns:a16="http://schemas.microsoft.com/office/drawing/2014/main" id="{E287881C-DF55-49E9-A90E-ABCCA86FF669}"/>
            </a:ext>
          </a:extLst>
        </xdr:cNvPr>
        <xdr:cNvSpPr txBox="1"/>
      </xdr:nvSpPr>
      <xdr:spPr>
        <a:xfrm>
          <a:off x="8485016" y="7092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89343</xdr:rowOff>
    </xdr:from>
    <xdr:ext cx="534377" cy="259045"/>
    <xdr:sp macro="" textlink="">
      <xdr:nvSpPr>
        <xdr:cNvPr id="146" name="n_3mainValue【道路】&#10;一人当たり延長">
          <a:extLst>
            <a:ext uri="{FF2B5EF4-FFF2-40B4-BE49-F238E27FC236}">
              <a16:creationId xmlns:a16="http://schemas.microsoft.com/office/drawing/2014/main" id="{85A57E70-C576-4EE5-B2D6-AFED63284B90}"/>
            </a:ext>
          </a:extLst>
        </xdr:cNvPr>
        <xdr:cNvSpPr txBox="1"/>
      </xdr:nvSpPr>
      <xdr:spPr>
        <a:xfrm>
          <a:off x="7592206" y="7097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55973</xdr:rowOff>
    </xdr:from>
    <xdr:ext cx="534377" cy="259045"/>
    <xdr:sp macro="" textlink="">
      <xdr:nvSpPr>
        <xdr:cNvPr id="147" name="n_4mainValue【道路】&#10;一人当たり延長">
          <a:extLst>
            <a:ext uri="{FF2B5EF4-FFF2-40B4-BE49-F238E27FC236}">
              <a16:creationId xmlns:a16="http://schemas.microsoft.com/office/drawing/2014/main" id="{5CD27D9F-0881-40AB-9F85-84CFC6C2F45C}"/>
            </a:ext>
          </a:extLst>
        </xdr:cNvPr>
        <xdr:cNvSpPr txBox="1"/>
      </xdr:nvSpPr>
      <xdr:spPr>
        <a:xfrm>
          <a:off x="6705111" y="6544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81A28B6-9D54-4238-BED1-2D57D802477C}"/>
            </a:ext>
          </a:extLst>
        </xdr:cNvPr>
        <xdr:cNvSpPr/>
      </xdr:nvSpPr>
      <xdr:spPr>
        <a:xfrm>
          <a:off x="762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B92F5F8-9D7F-4AB9-ADBE-FD94AEFA69FD}"/>
            </a:ext>
          </a:extLst>
        </xdr:cNvPr>
        <xdr:cNvSpPr/>
      </xdr:nvSpPr>
      <xdr:spPr>
        <a:xfrm>
          <a:off x="887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31A054C-FEBF-4D22-894C-2778D3756E4C}"/>
            </a:ext>
          </a:extLst>
        </xdr:cNvPr>
        <xdr:cNvSpPr/>
      </xdr:nvSpPr>
      <xdr:spPr>
        <a:xfrm>
          <a:off x="887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DA83497-C47A-4C02-ABA1-2C0455C05E19}"/>
            </a:ext>
          </a:extLst>
        </xdr:cNvPr>
        <xdr:cNvSpPr/>
      </xdr:nvSpPr>
      <xdr:spPr>
        <a:xfrm>
          <a:off x="1905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8E4116B-60BD-405F-ADAD-D30AEB7153B7}"/>
            </a:ext>
          </a:extLst>
        </xdr:cNvPr>
        <xdr:cNvSpPr/>
      </xdr:nvSpPr>
      <xdr:spPr>
        <a:xfrm>
          <a:off x="1905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B3B643C4-DDD9-414B-A068-CECB4D320D8F}"/>
            </a:ext>
          </a:extLst>
        </xdr:cNvPr>
        <xdr:cNvSpPr/>
      </xdr:nvSpPr>
      <xdr:spPr>
        <a:xfrm>
          <a:off x="3048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B0F7A90-3E17-4F1C-8D6C-951149667105}"/>
            </a:ext>
          </a:extLst>
        </xdr:cNvPr>
        <xdr:cNvSpPr/>
      </xdr:nvSpPr>
      <xdr:spPr>
        <a:xfrm>
          <a:off x="3048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4588A539-3D35-477B-A6C6-41A32B61282A}"/>
            </a:ext>
          </a:extLst>
        </xdr:cNvPr>
        <xdr:cNvSpPr/>
      </xdr:nvSpPr>
      <xdr:spPr>
        <a:xfrm>
          <a:off x="762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2EECA61-241B-40A7-989D-75637D4A7264}"/>
            </a:ext>
          </a:extLst>
        </xdr:cNvPr>
        <xdr:cNvSpPr txBox="1"/>
      </xdr:nvSpPr>
      <xdr:spPr>
        <a:xfrm>
          <a:off x="723900"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7F8F5C7-4BDF-4D03-B499-C5B7852B48FA}"/>
            </a:ext>
          </a:extLst>
        </xdr:cNvPr>
        <xdr:cNvCxnSpPr/>
      </xdr:nvCxnSpPr>
      <xdr:spPr>
        <a:xfrm>
          <a:off x="762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01B83CC-3F02-4BD9-8EA5-3D2B414E7EE4}"/>
            </a:ext>
          </a:extLst>
        </xdr:cNvPr>
        <xdr:cNvSpPr txBox="1"/>
      </xdr:nvSpPr>
      <xdr:spPr>
        <a:xfrm>
          <a:off x="296726"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3D2BA949-2298-4B69-B145-234D3C41523A}"/>
            </a:ext>
          </a:extLst>
        </xdr:cNvPr>
        <xdr:cNvCxnSpPr/>
      </xdr:nvCxnSpPr>
      <xdr:spPr>
        <a:xfrm>
          <a:off x="762000"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84EABB46-EC4F-4C85-8307-43AB20CDFD97}"/>
            </a:ext>
          </a:extLst>
        </xdr:cNvPr>
        <xdr:cNvSpPr txBox="1"/>
      </xdr:nvSpPr>
      <xdr:spPr>
        <a:xfrm>
          <a:off x="296726" y="111993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B31A3C51-CB99-4BF4-A258-EB838F4C2362}"/>
            </a:ext>
          </a:extLst>
        </xdr:cNvPr>
        <xdr:cNvCxnSpPr/>
      </xdr:nvCxnSpPr>
      <xdr:spPr>
        <a:xfrm>
          <a:off x="762000"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F19BFA3-1AAB-4523-8517-C5B1251A4BF6}"/>
            </a:ext>
          </a:extLst>
        </xdr:cNvPr>
        <xdr:cNvSpPr txBox="1"/>
      </xdr:nvSpPr>
      <xdr:spPr>
        <a:xfrm>
          <a:off x="362751" y="1087085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78A1C592-E5B4-4586-8768-06B698D8E1E3}"/>
            </a:ext>
          </a:extLst>
        </xdr:cNvPr>
        <xdr:cNvCxnSpPr/>
      </xdr:nvCxnSpPr>
      <xdr:spPr>
        <a:xfrm>
          <a:off x="762000"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F2DF2791-1B4D-4ADD-956A-43F3F83566B9}"/>
            </a:ext>
          </a:extLst>
        </xdr:cNvPr>
        <xdr:cNvSpPr txBox="1"/>
      </xdr:nvSpPr>
      <xdr:spPr>
        <a:xfrm>
          <a:off x="362751" y="10540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6F5C4F30-2955-40A3-8784-3DCBA9BDD106}"/>
            </a:ext>
          </a:extLst>
        </xdr:cNvPr>
        <xdr:cNvCxnSpPr/>
      </xdr:nvCxnSpPr>
      <xdr:spPr>
        <a:xfrm>
          <a:off x="762000"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C65F921A-2B1A-4151-978A-9D619A96444B}"/>
            </a:ext>
          </a:extLst>
        </xdr:cNvPr>
        <xdr:cNvSpPr txBox="1"/>
      </xdr:nvSpPr>
      <xdr:spPr>
        <a:xfrm>
          <a:off x="362751" y="10202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BAB470D-63C2-4E12-A7F4-70626004ADEF}"/>
            </a:ext>
          </a:extLst>
        </xdr:cNvPr>
        <xdr:cNvCxnSpPr/>
      </xdr:nvCxnSpPr>
      <xdr:spPr>
        <a:xfrm>
          <a:off x="762000"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584621C7-1044-468E-A7FD-6FEDEE64A822}"/>
            </a:ext>
          </a:extLst>
        </xdr:cNvPr>
        <xdr:cNvSpPr txBox="1"/>
      </xdr:nvSpPr>
      <xdr:spPr>
        <a:xfrm>
          <a:off x="362751" y="987209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90B9B6FD-F41F-4AA4-90C2-822FE66C8407}"/>
            </a:ext>
          </a:extLst>
        </xdr:cNvPr>
        <xdr:cNvCxnSpPr/>
      </xdr:nvCxnSpPr>
      <xdr:spPr>
        <a:xfrm>
          <a:off x="762000"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8CBAE2C3-1DD1-4569-978A-D84D9A11B317}"/>
            </a:ext>
          </a:extLst>
        </xdr:cNvPr>
        <xdr:cNvSpPr txBox="1"/>
      </xdr:nvSpPr>
      <xdr:spPr>
        <a:xfrm>
          <a:off x="423061" y="953599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7EAB0384-1EE2-4BC5-9BD4-1C2DF3AF2FD5}"/>
            </a:ext>
          </a:extLst>
        </xdr:cNvPr>
        <xdr:cNvCxnSpPr/>
      </xdr:nvCxnSpPr>
      <xdr:spPr>
        <a:xfrm>
          <a:off x="762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AAE7CCE-3E80-4D00-BD8A-6594C1F29F43}"/>
            </a:ext>
          </a:extLst>
        </xdr:cNvPr>
        <xdr:cNvSpPr/>
      </xdr:nvSpPr>
      <xdr:spPr>
        <a:xfrm>
          <a:off x="762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76DD5719-DC00-40A9-9F61-D4E1C3BBEAAA}"/>
            </a:ext>
          </a:extLst>
        </xdr:cNvPr>
        <xdr:cNvCxnSpPr/>
      </xdr:nvCxnSpPr>
      <xdr:spPr>
        <a:xfrm flipV="1">
          <a:off x="4636770" y="9763125"/>
          <a:ext cx="0" cy="14894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50FDBDD1-2886-4366-B1A5-C6521CAD7AEA}"/>
            </a:ext>
          </a:extLst>
        </xdr:cNvPr>
        <xdr:cNvSpPr txBox="1"/>
      </xdr:nvSpPr>
      <xdr:spPr>
        <a:xfrm>
          <a:off x="4675505" y="1125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914AB85E-D6D6-4D77-8E24-90E5F1F8421E}"/>
            </a:ext>
          </a:extLst>
        </xdr:cNvPr>
        <xdr:cNvCxnSpPr/>
      </xdr:nvCxnSpPr>
      <xdr:spPr>
        <a:xfrm>
          <a:off x="4544695" y="11252563"/>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9E8DFFD-7B45-4A46-BF09-818B8525A4D4}"/>
            </a:ext>
          </a:extLst>
        </xdr:cNvPr>
        <xdr:cNvSpPr txBox="1"/>
      </xdr:nvSpPr>
      <xdr:spPr>
        <a:xfrm>
          <a:off x="4675505" y="95364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25709A51-6C89-44A8-9122-C2D5A8888E68}"/>
            </a:ext>
          </a:extLst>
        </xdr:cNvPr>
        <xdr:cNvCxnSpPr/>
      </xdr:nvCxnSpPr>
      <xdr:spPr>
        <a:xfrm>
          <a:off x="4544695" y="976312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31B56EEB-B4A0-4E2E-A23B-DCCE0355AC52}"/>
            </a:ext>
          </a:extLst>
        </xdr:cNvPr>
        <xdr:cNvSpPr txBox="1"/>
      </xdr:nvSpPr>
      <xdr:spPr>
        <a:xfrm>
          <a:off x="4675505" y="106982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C7A2BB97-1AFD-46F0-BE79-D8E071329583}"/>
            </a:ext>
          </a:extLst>
        </xdr:cNvPr>
        <xdr:cNvSpPr/>
      </xdr:nvSpPr>
      <xdr:spPr>
        <a:xfrm>
          <a:off x="4582795" y="1072360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34B9B97F-F640-4389-9945-51B1FD6C7866}"/>
            </a:ext>
          </a:extLst>
        </xdr:cNvPr>
        <xdr:cNvSpPr/>
      </xdr:nvSpPr>
      <xdr:spPr>
        <a:xfrm>
          <a:off x="3744595" y="1070183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E798E23A-9850-4F96-8EB7-C75542DDF28E}"/>
            </a:ext>
          </a:extLst>
        </xdr:cNvPr>
        <xdr:cNvSpPr/>
      </xdr:nvSpPr>
      <xdr:spPr>
        <a:xfrm>
          <a:off x="2857500" y="10687413"/>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6609DF02-7753-4131-A776-1630119F9B86}"/>
            </a:ext>
          </a:extLst>
        </xdr:cNvPr>
        <xdr:cNvSpPr/>
      </xdr:nvSpPr>
      <xdr:spPr>
        <a:xfrm>
          <a:off x="1970405" y="10664009"/>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3" name="フローチャート: 判断 182">
          <a:extLst>
            <a:ext uri="{FF2B5EF4-FFF2-40B4-BE49-F238E27FC236}">
              <a16:creationId xmlns:a16="http://schemas.microsoft.com/office/drawing/2014/main" id="{C2D30388-B001-4374-88F3-6D3344898B93}"/>
            </a:ext>
          </a:extLst>
        </xdr:cNvPr>
        <xdr:cNvSpPr/>
      </xdr:nvSpPr>
      <xdr:spPr>
        <a:xfrm>
          <a:off x="1077595" y="10710817"/>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0EE4AFD-9F73-4BAF-AA56-812E6BB02EC4}"/>
            </a:ext>
          </a:extLst>
        </xdr:cNvPr>
        <xdr:cNvSpPr txBox="1"/>
      </xdr:nvSpPr>
      <xdr:spPr>
        <a:xfrm>
          <a:off x="4446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5EF1DC5-E6CD-4498-9C8E-0ADA1A2610DA}"/>
            </a:ext>
          </a:extLst>
        </xdr:cNvPr>
        <xdr:cNvSpPr txBox="1"/>
      </xdr:nvSpPr>
      <xdr:spPr>
        <a:xfrm>
          <a:off x="3608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24C0D23-AB9C-48E2-8712-6421E3B6DCC4}"/>
            </a:ext>
          </a:extLst>
        </xdr:cNvPr>
        <xdr:cNvSpPr txBox="1"/>
      </xdr:nvSpPr>
      <xdr:spPr>
        <a:xfrm>
          <a:off x="2715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84186A6-FE39-4B32-AFEF-275A3D84144C}"/>
            </a:ext>
          </a:extLst>
        </xdr:cNvPr>
        <xdr:cNvSpPr txBox="1"/>
      </xdr:nvSpPr>
      <xdr:spPr>
        <a:xfrm>
          <a:off x="182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119670B-1DCB-4827-80C9-56EB5761D41C}"/>
            </a:ext>
          </a:extLst>
        </xdr:cNvPr>
        <xdr:cNvSpPr txBox="1"/>
      </xdr:nvSpPr>
      <xdr:spPr>
        <a:xfrm>
          <a:off x="94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65133</xdr:rowOff>
    </xdr:from>
    <xdr:to>
      <xdr:col>24</xdr:col>
      <xdr:colOff>114300</xdr:colOff>
      <xdr:row>60</xdr:row>
      <xdr:rowOff>166733</xdr:rowOff>
    </xdr:to>
    <xdr:sp macro="" textlink="">
      <xdr:nvSpPr>
        <xdr:cNvPr id="189" name="楕円 188">
          <a:extLst>
            <a:ext uri="{FF2B5EF4-FFF2-40B4-BE49-F238E27FC236}">
              <a16:creationId xmlns:a16="http://schemas.microsoft.com/office/drawing/2014/main" id="{C7461766-DEE5-4222-BD11-BEC5CB6C4A40}"/>
            </a:ext>
          </a:extLst>
        </xdr:cNvPr>
        <xdr:cNvSpPr/>
      </xdr:nvSpPr>
      <xdr:spPr>
        <a:xfrm>
          <a:off x="4582795" y="1058263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88010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C8120DB3-EF7B-46A9-870D-5F017397600E}"/>
            </a:ext>
          </a:extLst>
        </xdr:cNvPr>
        <xdr:cNvSpPr txBox="1"/>
      </xdr:nvSpPr>
      <xdr:spPr>
        <a:xfrm>
          <a:off x="4675505" y="10426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48804</xdr:rowOff>
    </xdr:from>
    <xdr:to>
      <xdr:col>20</xdr:col>
      <xdr:colOff>38100</xdr:colOff>
      <xdr:row>60</xdr:row>
      <xdr:rowOff>150404</xdr:rowOff>
    </xdr:to>
    <xdr:sp macro="" textlink="">
      <xdr:nvSpPr>
        <xdr:cNvPr id="191" name="楕円 190">
          <a:extLst>
            <a:ext uri="{FF2B5EF4-FFF2-40B4-BE49-F238E27FC236}">
              <a16:creationId xmlns:a16="http://schemas.microsoft.com/office/drawing/2014/main" id="{05E39409-0629-453B-B6A1-69E323C0609D}"/>
            </a:ext>
          </a:extLst>
        </xdr:cNvPr>
        <xdr:cNvSpPr/>
      </xdr:nvSpPr>
      <xdr:spPr>
        <a:xfrm>
          <a:off x="3744595" y="1056249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99604</xdr:rowOff>
    </xdr:from>
    <xdr:to>
      <xdr:col>24</xdr:col>
      <xdr:colOff>63500</xdr:colOff>
      <xdr:row>60</xdr:row>
      <xdr:rowOff>115933</xdr:rowOff>
    </xdr:to>
    <xdr:cxnSp macro="">
      <xdr:nvCxnSpPr>
        <xdr:cNvPr id="192" name="直線コネクタ 191">
          <a:extLst>
            <a:ext uri="{FF2B5EF4-FFF2-40B4-BE49-F238E27FC236}">
              <a16:creationId xmlns:a16="http://schemas.microsoft.com/office/drawing/2014/main" id="{F6C9CA74-3420-4D0E-BF7C-F98141AF8CD0}"/>
            </a:ext>
          </a:extLst>
        </xdr:cNvPr>
        <xdr:cNvCxnSpPr/>
      </xdr:nvCxnSpPr>
      <xdr:spPr>
        <a:xfrm>
          <a:off x="3799205" y="10619014"/>
          <a:ext cx="838200" cy="1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37374</xdr:rowOff>
    </xdr:from>
    <xdr:to>
      <xdr:col>15</xdr:col>
      <xdr:colOff>101600</xdr:colOff>
      <xdr:row>60</xdr:row>
      <xdr:rowOff>138974</xdr:rowOff>
    </xdr:to>
    <xdr:sp macro="" textlink="">
      <xdr:nvSpPr>
        <xdr:cNvPr id="193" name="楕円 192">
          <a:extLst>
            <a:ext uri="{FF2B5EF4-FFF2-40B4-BE49-F238E27FC236}">
              <a16:creationId xmlns:a16="http://schemas.microsoft.com/office/drawing/2014/main" id="{33DBD08C-0EFE-4537-BC2E-5629E58CDB84}"/>
            </a:ext>
          </a:extLst>
        </xdr:cNvPr>
        <xdr:cNvSpPr/>
      </xdr:nvSpPr>
      <xdr:spPr>
        <a:xfrm>
          <a:off x="2857500" y="1055297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88174</xdr:rowOff>
    </xdr:from>
    <xdr:to>
      <xdr:col>19</xdr:col>
      <xdr:colOff>177800</xdr:colOff>
      <xdr:row>60</xdr:row>
      <xdr:rowOff>99604</xdr:rowOff>
    </xdr:to>
    <xdr:cxnSp macro="">
      <xdr:nvCxnSpPr>
        <xdr:cNvPr id="194" name="直線コネクタ 193">
          <a:extLst>
            <a:ext uri="{FF2B5EF4-FFF2-40B4-BE49-F238E27FC236}">
              <a16:creationId xmlns:a16="http://schemas.microsoft.com/office/drawing/2014/main" id="{4F790EBD-935A-4102-BDEE-C727A7E6C1C9}"/>
            </a:ext>
          </a:extLst>
        </xdr:cNvPr>
        <xdr:cNvCxnSpPr/>
      </xdr:nvCxnSpPr>
      <xdr:spPr>
        <a:xfrm>
          <a:off x="2906395" y="10601869"/>
          <a:ext cx="89281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14515</xdr:rowOff>
    </xdr:from>
    <xdr:to>
      <xdr:col>10</xdr:col>
      <xdr:colOff>165100</xdr:colOff>
      <xdr:row>60</xdr:row>
      <xdr:rowOff>116115</xdr:rowOff>
    </xdr:to>
    <xdr:sp macro="" textlink="">
      <xdr:nvSpPr>
        <xdr:cNvPr id="195" name="楕円 194">
          <a:extLst>
            <a:ext uri="{FF2B5EF4-FFF2-40B4-BE49-F238E27FC236}">
              <a16:creationId xmlns:a16="http://schemas.microsoft.com/office/drawing/2014/main" id="{66A4C727-A82A-4B7D-8C81-8A9D194E9AB3}"/>
            </a:ext>
          </a:extLst>
        </xdr:cNvPr>
        <xdr:cNvSpPr/>
      </xdr:nvSpPr>
      <xdr:spPr>
        <a:xfrm>
          <a:off x="1970405" y="105339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65315</xdr:rowOff>
    </xdr:from>
    <xdr:to>
      <xdr:col>15</xdr:col>
      <xdr:colOff>50800</xdr:colOff>
      <xdr:row>60</xdr:row>
      <xdr:rowOff>88174</xdr:rowOff>
    </xdr:to>
    <xdr:cxnSp macro="">
      <xdr:nvCxnSpPr>
        <xdr:cNvPr id="196" name="直線コネクタ 195">
          <a:extLst>
            <a:ext uri="{FF2B5EF4-FFF2-40B4-BE49-F238E27FC236}">
              <a16:creationId xmlns:a16="http://schemas.microsoft.com/office/drawing/2014/main" id="{ABE888CD-8830-413D-AFEB-EDA5496671D4}"/>
            </a:ext>
          </a:extLst>
        </xdr:cNvPr>
        <xdr:cNvCxnSpPr/>
      </xdr:nvCxnSpPr>
      <xdr:spPr>
        <a:xfrm>
          <a:off x="2019300" y="10582820"/>
          <a:ext cx="887095"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7983</xdr:rowOff>
    </xdr:from>
    <xdr:to>
      <xdr:col>6</xdr:col>
      <xdr:colOff>38100</xdr:colOff>
      <xdr:row>60</xdr:row>
      <xdr:rowOff>109583</xdr:rowOff>
    </xdr:to>
    <xdr:sp macro="" textlink="">
      <xdr:nvSpPr>
        <xdr:cNvPr id="197" name="楕円 196">
          <a:extLst>
            <a:ext uri="{FF2B5EF4-FFF2-40B4-BE49-F238E27FC236}">
              <a16:creationId xmlns:a16="http://schemas.microsoft.com/office/drawing/2014/main" id="{8A4B32A8-576B-4B9F-BF6F-4E45D43403E0}"/>
            </a:ext>
          </a:extLst>
        </xdr:cNvPr>
        <xdr:cNvSpPr/>
      </xdr:nvSpPr>
      <xdr:spPr>
        <a:xfrm>
          <a:off x="1077595" y="1052167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58783</xdr:rowOff>
    </xdr:from>
    <xdr:to>
      <xdr:col>10</xdr:col>
      <xdr:colOff>114300</xdr:colOff>
      <xdr:row>60</xdr:row>
      <xdr:rowOff>65315</xdr:rowOff>
    </xdr:to>
    <xdr:cxnSp macro="">
      <xdr:nvCxnSpPr>
        <xdr:cNvPr id="198" name="直線コネクタ 197">
          <a:extLst>
            <a:ext uri="{FF2B5EF4-FFF2-40B4-BE49-F238E27FC236}">
              <a16:creationId xmlns:a16="http://schemas.microsoft.com/office/drawing/2014/main" id="{C5371AC4-F429-4537-9741-C50789703B3F}"/>
            </a:ext>
          </a:extLst>
        </xdr:cNvPr>
        <xdr:cNvCxnSpPr/>
      </xdr:nvCxnSpPr>
      <xdr:spPr>
        <a:xfrm>
          <a:off x="1132205" y="10578193"/>
          <a:ext cx="887095" cy="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7843A3AB-8208-45E1-ABC6-679D4EFD99A2}"/>
            </a:ext>
          </a:extLst>
        </xdr:cNvPr>
        <xdr:cNvSpPr txBox="1"/>
      </xdr:nvSpPr>
      <xdr:spPr>
        <a:xfrm>
          <a:off x="3582044" y="10798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95C950D9-35C3-4856-9619-1F64CAD04063}"/>
            </a:ext>
          </a:extLst>
        </xdr:cNvPr>
        <xdr:cNvSpPr txBox="1"/>
      </xdr:nvSpPr>
      <xdr:spPr>
        <a:xfrm>
          <a:off x="2705744" y="1077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CB734A1E-25E7-43F9-AEA1-E253A74BF715}"/>
            </a:ext>
          </a:extLst>
        </xdr:cNvPr>
        <xdr:cNvSpPr txBox="1"/>
      </xdr:nvSpPr>
      <xdr:spPr>
        <a:xfrm>
          <a:off x="1818649" y="1076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FFDC20D8-C4E6-4BC8-BD05-91A2D9E44284}"/>
            </a:ext>
          </a:extLst>
        </xdr:cNvPr>
        <xdr:cNvSpPr txBox="1"/>
      </xdr:nvSpPr>
      <xdr:spPr>
        <a:xfrm>
          <a:off x="925839" y="10801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166931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661A0ACC-3CCE-4BA1-B8C4-312C574E368F}"/>
            </a:ext>
          </a:extLst>
        </xdr:cNvPr>
        <xdr:cNvSpPr txBox="1"/>
      </xdr:nvSpPr>
      <xdr:spPr>
        <a:xfrm>
          <a:off x="3582044" y="10335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155501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1E740848-57CA-4CFC-A57C-D41F079A9B50}"/>
            </a:ext>
          </a:extLst>
        </xdr:cNvPr>
        <xdr:cNvSpPr txBox="1"/>
      </xdr:nvSpPr>
      <xdr:spPr>
        <a:xfrm>
          <a:off x="2705744" y="10320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132642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2164EE99-E7F8-423F-A108-E62C8DB3F7B5}"/>
            </a:ext>
          </a:extLst>
        </xdr:cNvPr>
        <xdr:cNvSpPr txBox="1"/>
      </xdr:nvSpPr>
      <xdr:spPr>
        <a:xfrm>
          <a:off x="1818649" y="10301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126110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EC3786DB-3EB2-4E0C-B222-946F805D5107}"/>
            </a:ext>
          </a:extLst>
        </xdr:cNvPr>
        <xdr:cNvSpPr txBox="1"/>
      </xdr:nvSpPr>
      <xdr:spPr>
        <a:xfrm>
          <a:off x="925839" y="10289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A36C916-BA6E-4740-939C-2F26E67EE93A}"/>
            </a:ext>
          </a:extLst>
        </xdr:cNvPr>
        <xdr:cNvSpPr/>
      </xdr:nvSpPr>
      <xdr:spPr>
        <a:xfrm>
          <a:off x="660209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4D247F6-932F-48E0-96AF-5C273309D800}"/>
            </a:ext>
          </a:extLst>
        </xdr:cNvPr>
        <xdr:cNvSpPr/>
      </xdr:nvSpPr>
      <xdr:spPr>
        <a:xfrm>
          <a:off x="6732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65EEE30-914B-40D4-B122-B252CB0D3E09}"/>
            </a:ext>
          </a:extLst>
        </xdr:cNvPr>
        <xdr:cNvSpPr/>
      </xdr:nvSpPr>
      <xdr:spPr>
        <a:xfrm>
          <a:off x="6732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C538B67-C62E-424B-BB9B-D736E812F7AB}"/>
            </a:ext>
          </a:extLst>
        </xdr:cNvPr>
        <xdr:cNvSpPr/>
      </xdr:nvSpPr>
      <xdr:spPr>
        <a:xfrm>
          <a:off x="7745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8EFC9BF-0A58-4D09-AF1E-9AE58F799E5B}"/>
            </a:ext>
          </a:extLst>
        </xdr:cNvPr>
        <xdr:cNvSpPr/>
      </xdr:nvSpPr>
      <xdr:spPr>
        <a:xfrm>
          <a:off x="7745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39C45411-582C-46C1-8B8E-907E9EC71F0D}"/>
            </a:ext>
          </a:extLst>
        </xdr:cNvPr>
        <xdr:cNvSpPr/>
      </xdr:nvSpPr>
      <xdr:spPr>
        <a:xfrm>
          <a:off x="8888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7423CD8-0F5E-495E-8B5B-EAA29229050C}"/>
            </a:ext>
          </a:extLst>
        </xdr:cNvPr>
        <xdr:cNvSpPr/>
      </xdr:nvSpPr>
      <xdr:spPr>
        <a:xfrm>
          <a:off x="8888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AA59696-CACF-4600-94CF-DD41EAE6BD88}"/>
            </a:ext>
          </a:extLst>
        </xdr:cNvPr>
        <xdr:cNvSpPr/>
      </xdr:nvSpPr>
      <xdr:spPr>
        <a:xfrm>
          <a:off x="660209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2FC28B7-4535-4793-9335-53AA2149BE8D}"/>
            </a:ext>
          </a:extLst>
        </xdr:cNvPr>
        <xdr:cNvSpPr txBox="1"/>
      </xdr:nvSpPr>
      <xdr:spPr>
        <a:xfrm>
          <a:off x="6563995"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3BC1F0E-9A44-46D4-ADF2-5F09351DA056}"/>
            </a:ext>
          </a:extLst>
        </xdr:cNvPr>
        <xdr:cNvCxnSpPr/>
      </xdr:nvCxnSpPr>
      <xdr:spPr>
        <a:xfrm>
          <a:off x="660209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F14529A3-9EA2-4DAF-805E-A85A53D33919}"/>
            </a:ext>
          </a:extLst>
        </xdr:cNvPr>
        <xdr:cNvCxnSpPr/>
      </xdr:nvCxnSpPr>
      <xdr:spPr>
        <a:xfrm>
          <a:off x="6602095"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95C0DB70-EA0F-415C-BACA-B991BA8D4FF3}"/>
            </a:ext>
          </a:extLst>
        </xdr:cNvPr>
        <xdr:cNvSpPr txBox="1"/>
      </xdr:nvSpPr>
      <xdr:spPr>
        <a:xfrm>
          <a:off x="6357119" y="1114871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22F7E3D-4DC6-405F-8870-9D909C61B675}"/>
            </a:ext>
          </a:extLst>
        </xdr:cNvPr>
        <xdr:cNvCxnSpPr/>
      </xdr:nvCxnSpPr>
      <xdr:spPr>
        <a:xfrm>
          <a:off x="6602095"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506B0024-703C-4489-AFBE-489F78A58D09}"/>
            </a:ext>
          </a:extLst>
        </xdr:cNvPr>
        <xdr:cNvSpPr txBox="1"/>
      </xdr:nvSpPr>
      <xdr:spPr>
        <a:xfrm>
          <a:off x="6010486" y="107600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A94FA87-10C4-4368-B419-F25A22BD5A4D}"/>
            </a:ext>
          </a:extLst>
        </xdr:cNvPr>
        <xdr:cNvCxnSpPr/>
      </xdr:nvCxnSpPr>
      <xdr:spPr>
        <a:xfrm>
          <a:off x="660209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B3DBAFF8-E7B5-4FF7-A60E-7873B78B34F0}"/>
            </a:ext>
          </a:extLst>
        </xdr:cNvPr>
        <xdr:cNvSpPr txBox="1"/>
      </xdr:nvSpPr>
      <xdr:spPr>
        <a:xfrm>
          <a:off x="5916523" y="103714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E782CBC-E7A9-4769-8473-B19E830CB9B1}"/>
            </a:ext>
          </a:extLst>
        </xdr:cNvPr>
        <xdr:cNvCxnSpPr/>
      </xdr:nvCxnSpPr>
      <xdr:spPr>
        <a:xfrm>
          <a:off x="6602095"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44F2B354-63FB-4DF5-9694-48027614B1DE}"/>
            </a:ext>
          </a:extLst>
        </xdr:cNvPr>
        <xdr:cNvSpPr txBox="1"/>
      </xdr:nvSpPr>
      <xdr:spPr>
        <a:xfrm>
          <a:off x="5916523" y="997523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B160402-76FB-4678-A4F7-FB3AE38AFF9A}"/>
            </a:ext>
          </a:extLst>
        </xdr:cNvPr>
        <xdr:cNvCxnSpPr/>
      </xdr:nvCxnSpPr>
      <xdr:spPr>
        <a:xfrm>
          <a:off x="6602095"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C5B2C303-9C67-491A-8B66-CD4726ECFC09}"/>
            </a:ext>
          </a:extLst>
        </xdr:cNvPr>
        <xdr:cNvSpPr txBox="1"/>
      </xdr:nvSpPr>
      <xdr:spPr>
        <a:xfrm>
          <a:off x="5916523" y="958661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123F1C2-E3FC-463C-A3FE-0D4732713B47}"/>
            </a:ext>
          </a:extLst>
        </xdr:cNvPr>
        <xdr:cNvCxnSpPr/>
      </xdr:nvCxnSpPr>
      <xdr:spPr>
        <a:xfrm>
          <a:off x="660209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D8F412B6-F5CA-48AA-911A-1327817E7898}"/>
            </a:ext>
          </a:extLst>
        </xdr:cNvPr>
        <xdr:cNvSpPr txBox="1"/>
      </xdr:nvSpPr>
      <xdr:spPr>
        <a:xfrm>
          <a:off x="5916523" y="91979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A0DB79EE-63CC-47FD-976E-E5027E5789A6}"/>
            </a:ext>
          </a:extLst>
        </xdr:cNvPr>
        <xdr:cNvSpPr/>
      </xdr:nvSpPr>
      <xdr:spPr>
        <a:xfrm>
          <a:off x="660209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D467FC4F-688B-4DB2-8A96-1E1DE00754DB}"/>
            </a:ext>
          </a:extLst>
        </xdr:cNvPr>
        <xdr:cNvCxnSpPr/>
      </xdr:nvCxnSpPr>
      <xdr:spPr>
        <a:xfrm flipV="1">
          <a:off x="10476865" y="9899666"/>
          <a:ext cx="0" cy="138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B6D5C237-2497-4C78-830A-2866F8A0B3C4}"/>
            </a:ext>
          </a:extLst>
        </xdr:cNvPr>
        <xdr:cNvSpPr txBox="1"/>
      </xdr:nvSpPr>
      <xdr:spPr>
        <a:xfrm>
          <a:off x="10515600" y="11288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EFF81954-CB1D-4E63-91A8-5041D87A4153}"/>
            </a:ext>
          </a:extLst>
        </xdr:cNvPr>
        <xdr:cNvCxnSpPr/>
      </xdr:nvCxnSpPr>
      <xdr:spPr>
        <a:xfrm>
          <a:off x="10390505" y="1128649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7EA98E74-D7B5-4551-A999-AD4F08F4BCD5}"/>
            </a:ext>
          </a:extLst>
        </xdr:cNvPr>
        <xdr:cNvSpPr txBox="1"/>
      </xdr:nvSpPr>
      <xdr:spPr>
        <a:xfrm>
          <a:off x="10515600" y="96729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C7FB9766-CD91-491C-87C0-AA03EDD7EA18}"/>
            </a:ext>
          </a:extLst>
        </xdr:cNvPr>
        <xdr:cNvCxnSpPr/>
      </xdr:nvCxnSpPr>
      <xdr:spPr>
        <a:xfrm>
          <a:off x="10390505" y="989966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DDF5FE4-4036-40BE-8ADA-5383750676B7}"/>
            </a:ext>
          </a:extLst>
        </xdr:cNvPr>
        <xdr:cNvSpPr txBox="1"/>
      </xdr:nvSpPr>
      <xdr:spPr>
        <a:xfrm>
          <a:off x="10515600" y="107680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7DF06D0E-7161-4CDB-A724-E5E5EA316697}"/>
            </a:ext>
          </a:extLst>
        </xdr:cNvPr>
        <xdr:cNvSpPr/>
      </xdr:nvSpPr>
      <xdr:spPr>
        <a:xfrm>
          <a:off x="10428605" y="109242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6CA8F01E-1318-4216-9942-FD5AE2D514E0}"/>
            </a:ext>
          </a:extLst>
        </xdr:cNvPr>
        <xdr:cNvSpPr/>
      </xdr:nvSpPr>
      <xdr:spPr>
        <a:xfrm>
          <a:off x="9590405" y="1093265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6BCB205E-8919-4BAE-A3A9-B222A9E3EB71}"/>
            </a:ext>
          </a:extLst>
        </xdr:cNvPr>
        <xdr:cNvSpPr/>
      </xdr:nvSpPr>
      <xdr:spPr>
        <a:xfrm>
          <a:off x="8697595" y="1093895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34EE7A2B-34BD-4EEC-AC00-30CA19D2E534}"/>
            </a:ext>
          </a:extLst>
        </xdr:cNvPr>
        <xdr:cNvSpPr/>
      </xdr:nvSpPr>
      <xdr:spPr>
        <a:xfrm>
          <a:off x="7810500" y="1094597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168433</xdr:rowOff>
    </xdr:from>
    <xdr:to>
      <xdr:col>36</xdr:col>
      <xdr:colOff>165100</xdr:colOff>
      <xdr:row>63</xdr:row>
      <xdr:rowOff>98583</xdr:rowOff>
    </xdr:to>
    <xdr:sp macro="" textlink="">
      <xdr:nvSpPr>
        <xdr:cNvPr id="240" name="フローチャート: 判断 239">
          <a:extLst>
            <a:ext uri="{FF2B5EF4-FFF2-40B4-BE49-F238E27FC236}">
              <a16:creationId xmlns:a16="http://schemas.microsoft.com/office/drawing/2014/main" id="{737A1277-EDAB-441C-B01D-973D16FBFFAE}"/>
            </a:ext>
          </a:extLst>
        </xdr:cNvPr>
        <xdr:cNvSpPr/>
      </xdr:nvSpPr>
      <xdr:spPr>
        <a:xfrm>
          <a:off x="6923405" y="11038363"/>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CED65D4-DDF2-483F-8BBE-4E2743F96BDB}"/>
            </a:ext>
          </a:extLst>
        </xdr:cNvPr>
        <xdr:cNvSpPr txBox="1"/>
      </xdr:nvSpPr>
      <xdr:spPr>
        <a:xfrm>
          <a:off x="102870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4780931-AEFB-4AB0-A824-56CDB56BCF3C}"/>
            </a:ext>
          </a:extLst>
        </xdr:cNvPr>
        <xdr:cNvSpPr txBox="1"/>
      </xdr:nvSpPr>
      <xdr:spPr>
        <a:xfrm>
          <a:off x="944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AC0CC2B-C7AB-49F8-960B-972D74E6DD31}"/>
            </a:ext>
          </a:extLst>
        </xdr:cNvPr>
        <xdr:cNvSpPr txBox="1"/>
      </xdr:nvSpPr>
      <xdr:spPr>
        <a:xfrm>
          <a:off x="856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464F41D-A287-47C8-9CA7-0EDA5EA76CD1}"/>
            </a:ext>
          </a:extLst>
        </xdr:cNvPr>
        <xdr:cNvSpPr txBox="1"/>
      </xdr:nvSpPr>
      <xdr:spPr>
        <a:xfrm>
          <a:off x="766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D08F5EB-63A2-437C-93BE-16DE73FDFA87}"/>
            </a:ext>
          </a:extLst>
        </xdr:cNvPr>
        <xdr:cNvSpPr txBox="1"/>
      </xdr:nvSpPr>
      <xdr:spPr>
        <a:xfrm>
          <a:off x="678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49402</xdr:rowOff>
    </xdr:from>
    <xdr:to>
      <xdr:col>55</xdr:col>
      <xdr:colOff>50800</xdr:colOff>
      <xdr:row>63</xdr:row>
      <xdr:rowOff>151002</xdr:rowOff>
    </xdr:to>
    <xdr:sp macro="" textlink="">
      <xdr:nvSpPr>
        <xdr:cNvPr id="246" name="楕円 245">
          <a:extLst>
            <a:ext uri="{FF2B5EF4-FFF2-40B4-BE49-F238E27FC236}">
              <a16:creationId xmlns:a16="http://schemas.microsoft.com/office/drawing/2014/main" id="{4F4492FC-1BA6-4462-B30A-195BEF7205AF}"/>
            </a:ext>
          </a:extLst>
        </xdr:cNvPr>
        <xdr:cNvSpPr/>
      </xdr:nvSpPr>
      <xdr:spPr>
        <a:xfrm>
          <a:off x="10428605" y="110888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27829</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EF3733C-B737-47B8-B3CF-C894B9CB97FA}"/>
            </a:ext>
          </a:extLst>
        </xdr:cNvPr>
        <xdr:cNvSpPr txBox="1"/>
      </xdr:nvSpPr>
      <xdr:spPr>
        <a:xfrm>
          <a:off x="10515600" y="1107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55830</xdr:rowOff>
    </xdr:from>
    <xdr:to>
      <xdr:col>50</xdr:col>
      <xdr:colOff>165100</xdr:colOff>
      <xdr:row>63</xdr:row>
      <xdr:rowOff>157430</xdr:rowOff>
    </xdr:to>
    <xdr:sp macro="" textlink="">
      <xdr:nvSpPr>
        <xdr:cNvPr id="248" name="楕円 247">
          <a:extLst>
            <a:ext uri="{FF2B5EF4-FFF2-40B4-BE49-F238E27FC236}">
              <a16:creationId xmlns:a16="http://schemas.microsoft.com/office/drawing/2014/main" id="{263A2484-8EBE-470E-AD1A-2829AD5432E0}"/>
            </a:ext>
          </a:extLst>
        </xdr:cNvPr>
        <xdr:cNvSpPr/>
      </xdr:nvSpPr>
      <xdr:spPr>
        <a:xfrm>
          <a:off x="9590405" y="11101020"/>
          <a:ext cx="9779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100202</xdr:rowOff>
    </xdr:from>
    <xdr:to>
      <xdr:col>55</xdr:col>
      <xdr:colOff>0</xdr:colOff>
      <xdr:row>63</xdr:row>
      <xdr:rowOff>106630</xdr:rowOff>
    </xdr:to>
    <xdr:cxnSp macro="">
      <xdr:nvCxnSpPr>
        <xdr:cNvPr id="249" name="直線コネクタ 248">
          <a:extLst>
            <a:ext uri="{FF2B5EF4-FFF2-40B4-BE49-F238E27FC236}">
              <a16:creationId xmlns:a16="http://schemas.microsoft.com/office/drawing/2014/main" id="{55261C2F-F7DA-4E35-951A-ED062C49F665}"/>
            </a:ext>
          </a:extLst>
        </xdr:cNvPr>
        <xdr:cNvCxnSpPr/>
      </xdr:nvCxnSpPr>
      <xdr:spPr>
        <a:xfrm flipV="1">
          <a:off x="9639300" y="11143487"/>
          <a:ext cx="838200" cy="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62052</xdr:rowOff>
    </xdr:from>
    <xdr:to>
      <xdr:col>46</xdr:col>
      <xdr:colOff>38100</xdr:colOff>
      <xdr:row>63</xdr:row>
      <xdr:rowOff>163652</xdr:rowOff>
    </xdr:to>
    <xdr:sp macro="" textlink="">
      <xdr:nvSpPr>
        <xdr:cNvPr id="250" name="楕円 249">
          <a:extLst>
            <a:ext uri="{FF2B5EF4-FFF2-40B4-BE49-F238E27FC236}">
              <a16:creationId xmlns:a16="http://schemas.microsoft.com/office/drawing/2014/main" id="{5A8D7EAB-8BB1-4A3E-A039-C402DA9F3E8C}"/>
            </a:ext>
          </a:extLst>
        </xdr:cNvPr>
        <xdr:cNvSpPr/>
      </xdr:nvSpPr>
      <xdr:spPr>
        <a:xfrm>
          <a:off x="8697595" y="11105337"/>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106630</xdr:rowOff>
    </xdr:from>
    <xdr:to>
      <xdr:col>50</xdr:col>
      <xdr:colOff>114300</xdr:colOff>
      <xdr:row>63</xdr:row>
      <xdr:rowOff>112852</xdr:rowOff>
    </xdr:to>
    <xdr:cxnSp macro="">
      <xdr:nvCxnSpPr>
        <xdr:cNvPr id="251" name="直線コネクタ 250">
          <a:extLst>
            <a:ext uri="{FF2B5EF4-FFF2-40B4-BE49-F238E27FC236}">
              <a16:creationId xmlns:a16="http://schemas.microsoft.com/office/drawing/2014/main" id="{FBA4633A-1B46-4A50-A8C0-A610087792BD}"/>
            </a:ext>
          </a:extLst>
        </xdr:cNvPr>
        <xdr:cNvCxnSpPr/>
      </xdr:nvCxnSpPr>
      <xdr:spPr>
        <a:xfrm flipV="1">
          <a:off x="8752205" y="11149915"/>
          <a:ext cx="887095" cy="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65302</xdr:rowOff>
    </xdr:from>
    <xdr:to>
      <xdr:col>41</xdr:col>
      <xdr:colOff>101600</xdr:colOff>
      <xdr:row>63</xdr:row>
      <xdr:rowOff>166902</xdr:rowOff>
    </xdr:to>
    <xdr:sp macro="" textlink="">
      <xdr:nvSpPr>
        <xdr:cNvPr id="252" name="楕円 251">
          <a:extLst>
            <a:ext uri="{FF2B5EF4-FFF2-40B4-BE49-F238E27FC236}">
              <a16:creationId xmlns:a16="http://schemas.microsoft.com/office/drawing/2014/main" id="{9880AF5B-4B63-4173-B8C0-03A28F6FBE9E}"/>
            </a:ext>
          </a:extLst>
        </xdr:cNvPr>
        <xdr:cNvSpPr/>
      </xdr:nvSpPr>
      <xdr:spPr>
        <a:xfrm>
          <a:off x="7810500" y="1110858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112852</xdr:rowOff>
    </xdr:from>
    <xdr:to>
      <xdr:col>45</xdr:col>
      <xdr:colOff>177800</xdr:colOff>
      <xdr:row>63</xdr:row>
      <xdr:rowOff>116102</xdr:rowOff>
    </xdr:to>
    <xdr:cxnSp macro="">
      <xdr:nvCxnSpPr>
        <xdr:cNvPr id="253" name="直線コネクタ 252">
          <a:extLst>
            <a:ext uri="{FF2B5EF4-FFF2-40B4-BE49-F238E27FC236}">
              <a16:creationId xmlns:a16="http://schemas.microsoft.com/office/drawing/2014/main" id="{EB36C126-841C-4A5F-AA4C-74A61DE6EC46}"/>
            </a:ext>
          </a:extLst>
        </xdr:cNvPr>
        <xdr:cNvCxnSpPr/>
      </xdr:nvCxnSpPr>
      <xdr:spPr>
        <a:xfrm flipV="1">
          <a:off x="7859395" y="11154232"/>
          <a:ext cx="892810" cy="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70880</xdr:rowOff>
    </xdr:from>
    <xdr:to>
      <xdr:col>36</xdr:col>
      <xdr:colOff>165100</xdr:colOff>
      <xdr:row>64</xdr:row>
      <xdr:rowOff>1030</xdr:rowOff>
    </xdr:to>
    <xdr:sp macro="" textlink="">
      <xdr:nvSpPr>
        <xdr:cNvPr id="254" name="楕円 253">
          <a:extLst>
            <a:ext uri="{FF2B5EF4-FFF2-40B4-BE49-F238E27FC236}">
              <a16:creationId xmlns:a16="http://schemas.microsoft.com/office/drawing/2014/main" id="{5BA5C4FD-D6FF-4BC5-9FC6-FB0C0F45816B}"/>
            </a:ext>
          </a:extLst>
        </xdr:cNvPr>
        <xdr:cNvSpPr/>
      </xdr:nvSpPr>
      <xdr:spPr>
        <a:xfrm>
          <a:off x="6923405" y="111141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116102</xdr:rowOff>
    </xdr:from>
    <xdr:to>
      <xdr:col>41</xdr:col>
      <xdr:colOff>50800</xdr:colOff>
      <xdr:row>63</xdr:row>
      <xdr:rowOff>121680</xdr:rowOff>
    </xdr:to>
    <xdr:cxnSp macro="">
      <xdr:nvCxnSpPr>
        <xdr:cNvPr id="255" name="直線コネクタ 254">
          <a:extLst>
            <a:ext uri="{FF2B5EF4-FFF2-40B4-BE49-F238E27FC236}">
              <a16:creationId xmlns:a16="http://schemas.microsoft.com/office/drawing/2014/main" id="{157DA525-7D41-4EBE-B405-582448A9BC81}"/>
            </a:ext>
          </a:extLst>
        </xdr:cNvPr>
        <xdr:cNvCxnSpPr/>
      </xdr:nvCxnSpPr>
      <xdr:spPr>
        <a:xfrm flipV="1">
          <a:off x="6972300" y="11157482"/>
          <a:ext cx="887095" cy="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FAF7C508-5C4F-4B92-80C4-DFE409EDA2B9}"/>
            </a:ext>
          </a:extLst>
        </xdr:cNvPr>
        <xdr:cNvSpPr txBox="1"/>
      </xdr:nvSpPr>
      <xdr:spPr>
        <a:xfrm>
          <a:off x="9329000" y="10700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D5D2CEDC-550D-4598-8DBA-5D65BE997E6E}"/>
            </a:ext>
          </a:extLst>
        </xdr:cNvPr>
        <xdr:cNvSpPr txBox="1"/>
      </xdr:nvSpPr>
      <xdr:spPr>
        <a:xfrm>
          <a:off x="8452700" y="1071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6019FE17-321C-4089-9087-0A7434E288F7}"/>
            </a:ext>
          </a:extLst>
        </xdr:cNvPr>
        <xdr:cNvSpPr txBox="1"/>
      </xdr:nvSpPr>
      <xdr:spPr>
        <a:xfrm>
          <a:off x="7565605" y="10719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115110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E51CB34-38F3-4F2E-B2B5-B9C3080F777C}"/>
            </a:ext>
          </a:extLst>
        </xdr:cNvPr>
        <xdr:cNvSpPr txBox="1"/>
      </xdr:nvSpPr>
      <xdr:spPr>
        <a:xfrm>
          <a:off x="6670890" y="10805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148557</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1FE6C465-1541-463E-BDD3-8341BCEF1139}"/>
            </a:ext>
          </a:extLst>
        </xdr:cNvPr>
        <xdr:cNvSpPr txBox="1"/>
      </xdr:nvSpPr>
      <xdr:spPr>
        <a:xfrm>
          <a:off x="9329000" y="11189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154779</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9BF02C83-B763-48AF-A27C-84B724257D03}"/>
            </a:ext>
          </a:extLst>
        </xdr:cNvPr>
        <xdr:cNvSpPr txBox="1"/>
      </xdr:nvSpPr>
      <xdr:spPr>
        <a:xfrm>
          <a:off x="8452700" y="1119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158029</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240DECF8-C7D4-4D47-9ED8-A1F6F8EA7D6E}"/>
            </a:ext>
          </a:extLst>
        </xdr:cNvPr>
        <xdr:cNvSpPr txBox="1"/>
      </xdr:nvSpPr>
      <xdr:spPr>
        <a:xfrm>
          <a:off x="7565605" y="11197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163607</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944649B6-36EF-435E-90D2-A8D9E89B7D34}"/>
            </a:ext>
          </a:extLst>
        </xdr:cNvPr>
        <xdr:cNvSpPr txBox="1"/>
      </xdr:nvSpPr>
      <xdr:spPr>
        <a:xfrm>
          <a:off x="6670890" y="11203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B7E4F45-3224-4895-B89B-A61B1911E637}"/>
            </a:ext>
          </a:extLst>
        </xdr:cNvPr>
        <xdr:cNvSpPr/>
      </xdr:nvSpPr>
      <xdr:spPr>
        <a:xfrm>
          <a:off x="762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683B611-B3E6-434A-B0E6-AAB71C6CD341}"/>
            </a:ext>
          </a:extLst>
        </xdr:cNvPr>
        <xdr:cNvSpPr/>
      </xdr:nvSpPr>
      <xdr:spPr>
        <a:xfrm>
          <a:off x="887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212C117-460F-4E86-8350-2EDF7B068742}"/>
            </a:ext>
          </a:extLst>
        </xdr:cNvPr>
        <xdr:cNvSpPr/>
      </xdr:nvSpPr>
      <xdr:spPr>
        <a:xfrm>
          <a:off x="887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51D5777-AE29-4F3B-B8DC-31739275A78B}"/>
            </a:ext>
          </a:extLst>
        </xdr:cNvPr>
        <xdr:cNvSpPr/>
      </xdr:nvSpPr>
      <xdr:spPr>
        <a:xfrm>
          <a:off x="1905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9C6EC65-3DC1-4EFE-AB90-AA03692429B7}"/>
            </a:ext>
          </a:extLst>
        </xdr:cNvPr>
        <xdr:cNvSpPr/>
      </xdr:nvSpPr>
      <xdr:spPr>
        <a:xfrm>
          <a:off x="1905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F7CFBE9-D6D3-4105-A250-73A999B58BF1}"/>
            </a:ext>
          </a:extLst>
        </xdr:cNvPr>
        <xdr:cNvSpPr/>
      </xdr:nvSpPr>
      <xdr:spPr>
        <a:xfrm>
          <a:off x="3048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43EE825-12E3-4220-854C-8C2686231C2F}"/>
            </a:ext>
          </a:extLst>
        </xdr:cNvPr>
        <xdr:cNvSpPr/>
      </xdr:nvSpPr>
      <xdr:spPr>
        <a:xfrm>
          <a:off x="3048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78F43E8-47F5-4E52-8663-B7225E0A5876}"/>
            </a:ext>
          </a:extLst>
        </xdr:cNvPr>
        <xdr:cNvSpPr/>
      </xdr:nvSpPr>
      <xdr:spPr>
        <a:xfrm>
          <a:off x="762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604EC03-5348-4462-90CB-571455DB07F4}"/>
            </a:ext>
          </a:extLst>
        </xdr:cNvPr>
        <xdr:cNvSpPr txBox="1"/>
      </xdr:nvSpPr>
      <xdr:spPr>
        <a:xfrm>
          <a:off x="723900"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E07081A-BD9B-4666-8147-9DE2C5C906C7}"/>
            </a:ext>
          </a:extLst>
        </xdr:cNvPr>
        <xdr:cNvCxnSpPr/>
      </xdr:nvCxnSpPr>
      <xdr:spPr>
        <a:xfrm>
          <a:off x="762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4DA0665-6912-4244-B010-F78FC8670468}"/>
            </a:ext>
          </a:extLst>
        </xdr:cNvPr>
        <xdr:cNvSpPr txBox="1"/>
      </xdr:nvSpPr>
      <xdr:spPr>
        <a:xfrm>
          <a:off x="296726"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47A971D-E408-4351-A0C2-9496F442D14A}"/>
            </a:ext>
          </a:extLst>
        </xdr:cNvPr>
        <xdr:cNvCxnSpPr/>
      </xdr:nvCxnSpPr>
      <xdr:spPr>
        <a:xfrm>
          <a:off x="762000" y="151866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CBD8DDA0-197C-4DC9-BC64-D0D799540596}"/>
            </a:ext>
          </a:extLst>
        </xdr:cNvPr>
        <xdr:cNvSpPr txBox="1"/>
      </xdr:nvSpPr>
      <xdr:spPr>
        <a:xfrm>
          <a:off x="296726" y="150425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DAB851C9-5C86-40B3-9F56-ED2593228D33}"/>
            </a:ext>
          </a:extLst>
        </xdr:cNvPr>
        <xdr:cNvCxnSpPr/>
      </xdr:nvCxnSpPr>
      <xdr:spPr>
        <a:xfrm>
          <a:off x="762000" y="147980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A974D1CE-8138-4513-AADF-D40CE12556DA}"/>
            </a:ext>
          </a:extLst>
        </xdr:cNvPr>
        <xdr:cNvSpPr txBox="1"/>
      </xdr:nvSpPr>
      <xdr:spPr>
        <a:xfrm>
          <a:off x="362751" y="146539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82D9B4C-D135-4232-9D1A-AC1F6E0C4FAA}"/>
            </a:ext>
          </a:extLst>
        </xdr:cNvPr>
        <xdr:cNvCxnSpPr/>
      </xdr:nvCxnSpPr>
      <xdr:spPr>
        <a:xfrm>
          <a:off x="762000" y="14409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9F99393-3850-4F89-85F3-1CC3C072625E}"/>
            </a:ext>
          </a:extLst>
        </xdr:cNvPr>
        <xdr:cNvSpPr txBox="1"/>
      </xdr:nvSpPr>
      <xdr:spPr>
        <a:xfrm>
          <a:off x="362751" y="142652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DAC075C-98BE-4B85-A886-53F4737E7FD9}"/>
            </a:ext>
          </a:extLst>
        </xdr:cNvPr>
        <xdr:cNvCxnSpPr/>
      </xdr:nvCxnSpPr>
      <xdr:spPr>
        <a:xfrm>
          <a:off x="762000" y="14020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EFFD2F6-62E7-4A24-ACFA-C5C3D59AEEFF}"/>
            </a:ext>
          </a:extLst>
        </xdr:cNvPr>
        <xdr:cNvSpPr txBox="1"/>
      </xdr:nvSpPr>
      <xdr:spPr>
        <a:xfrm>
          <a:off x="362751" y="13876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94AEC5D8-EA8D-4C0B-BEAE-6C68D33B6775}"/>
            </a:ext>
          </a:extLst>
        </xdr:cNvPr>
        <xdr:cNvCxnSpPr/>
      </xdr:nvCxnSpPr>
      <xdr:spPr>
        <a:xfrm>
          <a:off x="762000" y="136321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72AEC034-DA43-4FDE-A621-954C2CFE847F}"/>
            </a:ext>
          </a:extLst>
        </xdr:cNvPr>
        <xdr:cNvSpPr txBox="1"/>
      </xdr:nvSpPr>
      <xdr:spPr>
        <a:xfrm>
          <a:off x="423061" y="1348043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3AF6200-39D1-46AB-8505-0B5B89326354}"/>
            </a:ext>
          </a:extLst>
        </xdr:cNvPr>
        <xdr:cNvCxnSpPr/>
      </xdr:nvCxnSpPr>
      <xdr:spPr>
        <a:xfrm>
          <a:off x="762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C54E0833-8612-492F-84FC-071A82EB602B}"/>
            </a:ext>
          </a:extLst>
        </xdr:cNvPr>
        <xdr:cNvSpPr/>
      </xdr:nvSpPr>
      <xdr:spPr>
        <a:xfrm>
          <a:off x="762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2C099AAE-A690-4DCD-B58D-931199382D9D}"/>
            </a:ext>
          </a:extLst>
        </xdr:cNvPr>
        <xdr:cNvCxnSpPr/>
      </xdr:nvCxnSpPr>
      <xdr:spPr>
        <a:xfrm flipV="1">
          <a:off x="4636770" y="13632180"/>
          <a:ext cx="0" cy="1298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B4744DA9-AF3F-441B-83FA-7B3B064C754B}"/>
            </a:ext>
          </a:extLst>
        </xdr:cNvPr>
        <xdr:cNvSpPr txBox="1"/>
      </xdr:nvSpPr>
      <xdr:spPr>
        <a:xfrm>
          <a:off x="4675505" y="14932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22CEF489-E63F-461F-A647-2790293DAAC1}"/>
            </a:ext>
          </a:extLst>
        </xdr:cNvPr>
        <xdr:cNvCxnSpPr/>
      </xdr:nvCxnSpPr>
      <xdr:spPr>
        <a:xfrm>
          <a:off x="4544695" y="1493075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D324E3E0-79BA-4D08-A3DC-D86B6436BB60}"/>
            </a:ext>
          </a:extLst>
        </xdr:cNvPr>
        <xdr:cNvSpPr txBox="1"/>
      </xdr:nvSpPr>
      <xdr:spPr>
        <a:xfrm>
          <a:off x="4675505" y="133997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9CE245BF-FCBE-4A99-BDFB-169AD90F3822}"/>
            </a:ext>
          </a:extLst>
        </xdr:cNvPr>
        <xdr:cNvCxnSpPr/>
      </xdr:nvCxnSpPr>
      <xdr:spPr>
        <a:xfrm>
          <a:off x="4544695" y="1363218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A5C1AD64-C10C-46D2-BF57-D87A63146504}"/>
            </a:ext>
          </a:extLst>
        </xdr:cNvPr>
        <xdr:cNvSpPr txBox="1"/>
      </xdr:nvSpPr>
      <xdr:spPr>
        <a:xfrm>
          <a:off x="4675505" y="143713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538C2C06-DF81-422E-9C7F-83231C424345}"/>
            </a:ext>
          </a:extLst>
        </xdr:cNvPr>
        <xdr:cNvSpPr/>
      </xdr:nvSpPr>
      <xdr:spPr>
        <a:xfrm>
          <a:off x="4582795" y="14519909"/>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2B4488AD-B282-4A08-9891-4DFA93611B88}"/>
            </a:ext>
          </a:extLst>
        </xdr:cNvPr>
        <xdr:cNvSpPr/>
      </xdr:nvSpPr>
      <xdr:spPr>
        <a:xfrm>
          <a:off x="3744595" y="1450848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36D4E373-B775-4EA8-A6DA-B3571DD9D0DE}"/>
            </a:ext>
          </a:extLst>
        </xdr:cNvPr>
        <xdr:cNvSpPr/>
      </xdr:nvSpPr>
      <xdr:spPr>
        <a:xfrm>
          <a:off x="2857500" y="1449133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ECB95B49-514D-4C37-8791-E724367A6401}"/>
            </a:ext>
          </a:extLst>
        </xdr:cNvPr>
        <xdr:cNvSpPr/>
      </xdr:nvSpPr>
      <xdr:spPr>
        <a:xfrm>
          <a:off x="1970405" y="1447165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19050</xdr:rowOff>
    </xdr:from>
    <xdr:to>
      <xdr:col>6</xdr:col>
      <xdr:colOff>38100</xdr:colOff>
      <xdr:row>82</xdr:row>
      <xdr:rowOff>120650</xdr:rowOff>
    </xdr:to>
    <xdr:sp macro="" textlink="">
      <xdr:nvSpPr>
        <xdr:cNvPr id="297" name="フローチャート: 判断 296">
          <a:extLst>
            <a:ext uri="{FF2B5EF4-FFF2-40B4-BE49-F238E27FC236}">
              <a16:creationId xmlns:a16="http://schemas.microsoft.com/office/drawing/2014/main" id="{B769CCF5-C6AA-4D8F-AD0E-E6A4D1E1190E}"/>
            </a:ext>
          </a:extLst>
        </xdr:cNvPr>
        <xdr:cNvSpPr/>
      </xdr:nvSpPr>
      <xdr:spPr>
        <a:xfrm>
          <a:off x="1077595" y="1439418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4547392-2421-4577-99D4-13220BF968BA}"/>
            </a:ext>
          </a:extLst>
        </xdr:cNvPr>
        <xdr:cNvSpPr txBox="1"/>
      </xdr:nvSpPr>
      <xdr:spPr>
        <a:xfrm>
          <a:off x="4446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A9F9911-C5EF-4DD4-A783-1CFFFE35C414}"/>
            </a:ext>
          </a:extLst>
        </xdr:cNvPr>
        <xdr:cNvSpPr txBox="1"/>
      </xdr:nvSpPr>
      <xdr:spPr>
        <a:xfrm>
          <a:off x="3608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2A0686B-94EA-4334-A07C-0192DC9863D6}"/>
            </a:ext>
          </a:extLst>
        </xdr:cNvPr>
        <xdr:cNvSpPr txBox="1"/>
      </xdr:nvSpPr>
      <xdr:spPr>
        <a:xfrm>
          <a:off x="2715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93E0E7B-D073-4814-BEC1-80C70CF3700B}"/>
            </a:ext>
          </a:extLst>
        </xdr:cNvPr>
        <xdr:cNvSpPr txBox="1"/>
      </xdr:nvSpPr>
      <xdr:spPr>
        <a:xfrm>
          <a:off x="182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E5C2310-5708-4B33-84C5-E9253AF7CDE1}"/>
            </a:ext>
          </a:extLst>
        </xdr:cNvPr>
        <xdr:cNvSpPr txBox="1"/>
      </xdr:nvSpPr>
      <xdr:spPr>
        <a:xfrm>
          <a:off x="94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7620</xdr:rowOff>
    </xdr:from>
    <xdr:to>
      <xdr:col>24</xdr:col>
      <xdr:colOff>114300</xdr:colOff>
      <xdr:row>83</xdr:row>
      <xdr:rowOff>109220</xdr:rowOff>
    </xdr:to>
    <xdr:sp macro="" textlink="">
      <xdr:nvSpPr>
        <xdr:cNvPr id="303" name="楕円 302">
          <a:extLst>
            <a:ext uri="{FF2B5EF4-FFF2-40B4-BE49-F238E27FC236}">
              <a16:creationId xmlns:a16="http://schemas.microsoft.com/office/drawing/2014/main" id="{7F7A1A2E-236C-4EF3-8399-87759B2763D1}"/>
            </a:ext>
          </a:extLst>
        </xdr:cNvPr>
        <xdr:cNvSpPr/>
      </xdr:nvSpPr>
      <xdr:spPr>
        <a:xfrm>
          <a:off x="4582795" y="1455229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157497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8DB80352-3605-4DE6-B91B-2B81C25B6F57}"/>
            </a:ext>
          </a:extLst>
        </xdr:cNvPr>
        <xdr:cNvSpPr txBox="1"/>
      </xdr:nvSpPr>
      <xdr:spPr>
        <a:xfrm>
          <a:off x="4675505" y="14526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156211</xdr:rowOff>
    </xdr:from>
    <xdr:to>
      <xdr:col>20</xdr:col>
      <xdr:colOff>38100</xdr:colOff>
      <xdr:row>83</xdr:row>
      <xdr:rowOff>86361</xdr:rowOff>
    </xdr:to>
    <xdr:sp macro="" textlink="">
      <xdr:nvSpPr>
        <xdr:cNvPr id="305" name="楕円 304">
          <a:extLst>
            <a:ext uri="{FF2B5EF4-FFF2-40B4-BE49-F238E27FC236}">
              <a16:creationId xmlns:a16="http://schemas.microsoft.com/office/drawing/2014/main" id="{55B5785C-B9CD-475D-A266-EF3A03EEB5C0}"/>
            </a:ext>
          </a:extLst>
        </xdr:cNvPr>
        <xdr:cNvSpPr/>
      </xdr:nvSpPr>
      <xdr:spPr>
        <a:xfrm>
          <a:off x="3744595" y="1452753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35561</xdr:rowOff>
    </xdr:from>
    <xdr:to>
      <xdr:col>24</xdr:col>
      <xdr:colOff>63500</xdr:colOff>
      <xdr:row>83</xdr:row>
      <xdr:rowOff>58420</xdr:rowOff>
    </xdr:to>
    <xdr:cxnSp macro="">
      <xdr:nvCxnSpPr>
        <xdr:cNvPr id="306" name="直線コネクタ 305">
          <a:extLst>
            <a:ext uri="{FF2B5EF4-FFF2-40B4-BE49-F238E27FC236}">
              <a16:creationId xmlns:a16="http://schemas.microsoft.com/office/drawing/2014/main" id="{27B5943A-3C9E-4A41-A763-C3318D56700F}"/>
            </a:ext>
          </a:extLst>
        </xdr:cNvPr>
        <xdr:cNvCxnSpPr/>
      </xdr:nvCxnSpPr>
      <xdr:spPr>
        <a:xfrm>
          <a:off x="3799205" y="14582141"/>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129539</xdr:rowOff>
    </xdr:from>
    <xdr:to>
      <xdr:col>15</xdr:col>
      <xdr:colOff>101600</xdr:colOff>
      <xdr:row>83</xdr:row>
      <xdr:rowOff>59689</xdr:rowOff>
    </xdr:to>
    <xdr:sp macro="" textlink="">
      <xdr:nvSpPr>
        <xdr:cNvPr id="307" name="楕円 306">
          <a:extLst>
            <a:ext uri="{FF2B5EF4-FFF2-40B4-BE49-F238E27FC236}">
              <a16:creationId xmlns:a16="http://schemas.microsoft.com/office/drawing/2014/main" id="{CCB4D340-5D44-46B5-BE8A-4905449B1051}"/>
            </a:ext>
          </a:extLst>
        </xdr:cNvPr>
        <xdr:cNvSpPr/>
      </xdr:nvSpPr>
      <xdr:spPr>
        <a:xfrm>
          <a:off x="2857500" y="14504669"/>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8889</xdr:rowOff>
    </xdr:from>
    <xdr:to>
      <xdr:col>19</xdr:col>
      <xdr:colOff>177800</xdr:colOff>
      <xdr:row>83</xdr:row>
      <xdr:rowOff>35561</xdr:rowOff>
    </xdr:to>
    <xdr:cxnSp macro="">
      <xdr:nvCxnSpPr>
        <xdr:cNvPr id="308" name="直線コネクタ 307">
          <a:extLst>
            <a:ext uri="{FF2B5EF4-FFF2-40B4-BE49-F238E27FC236}">
              <a16:creationId xmlns:a16="http://schemas.microsoft.com/office/drawing/2014/main" id="{57EB0CBA-7C22-4B7C-978F-27A5BB852638}"/>
            </a:ext>
          </a:extLst>
        </xdr:cNvPr>
        <xdr:cNvCxnSpPr/>
      </xdr:nvCxnSpPr>
      <xdr:spPr>
        <a:xfrm>
          <a:off x="2906395" y="14553564"/>
          <a:ext cx="892810" cy="2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110489</xdr:rowOff>
    </xdr:from>
    <xdr:to>
      <xdr:col>10</xdr:col>
      <xdr:colOff>165100</xdr:colOff>
      <xdr:row>83</xdr:row>
      <xdr:rowOff>40639</xdr:rowOff>
    </xdr:to>
    <xdr:sp macro="" textlink="">
      <xdr:nvSpPr>
        <xdr:cNvPr id="309" name="楕円 308">
          <a:extLst>
            <a:ext uri="{FF2B5EF4-FFF2-40B4-BE49-F238E27FC236}">
              <a16:creationId xmlns:a16="http://schemas.microsoft.com/office/drawing/2014/main" id="{466CB24E-DE04-4B3F-9E09-5A94BD5E51D6}"/>
            </a:ext>
          </a:extLst>
        </xdr:cNvPr>
        <xdr:cNvSpPr/>
      </xdr:nvSpPr>
      <xdr:spPr>
        <a:xfrm>
          <a:off x="1970405" y="14481809"/>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161289</xdr:rowOff>
    </xdr:from>
    <xdr:to>
      <xdr:col>15</xdr:col>
      <xdr:colOff>50800</xdr:colOff>
      <xdr:row>83</xdr:row>
      <xdr:rowOff>8889</xdr:rowOff>
    </xdr:to>
    <xdr:cxnSp macro="">
      <xdr:nvCxnSpPr>
        <xdr:cNvPr id="310" name="直線コネクタ 309">
          <a:extLst>
            <a:ext uri="{FF2B5EF4-FFF2-40B4-BE49-F238E27FC236}">
              <a16:creationId xmlns:a16="http://schemas.microsoft.com/office/drawing/2014/main" id="{9CF94177-810C-4478-BBC8-D46A00D52B09}"/>
            </a:ext>
          </a:extLst>
        </xdr:cNvPr>
        <xdr:cNvCxnSpPr/>
      </xdr:nvCxnSpPr>
      <xdr:spPr>
        <a:xfrm>
          <a:off x="2019300" y="14530704"/>
          <a:ext cx="88709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90170</xdr:rowOff>
    </xdr:from>
    <xdr:to>
      <xdr:col>6</xdr:col>
      <xdr:colOff>38100</xdr:colOff>
      <xdr:row>83</xdr:row>
      <xdr:rowOff>20320</xdr:rowOff>
    </xdr:to>
    <xdr:sp macro="" textlink="">
      <xdr:nvSpPr>
        <xdr:cNvPr id="311" name="楕円 310">
          <a:extLst>
            <a:ext uri="{FF2B5EF4-FFF2-40B4-BE49-F238E27FC236}">
              <a16:creationId xmlns:a16="http://schemas.microsoft.com/office/drawing/2014/main" id="{6F1747E0-F3D2-46FC-8168-CE6BC0A58DFF}"/>
            </a:ext>
          </a:extLst>
        </xdr:cNvPr>
        <xdr:cNvSpPr/>
      </xdr:nvSpPr>
      <xdr:spPr>
        <a:xfrm>
          <a:off x="1077595" y="1445958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140970</xdr:rowOff>
    </xdr:from>
    <xdr:to>
      <xdr:col>10</xdr:col>
      <xdr:colOff>114300</xdr:colOff>
      <xdr:row>82</xdr:row>
      <xdr:rowOff>161289</xdr:rowOff>
    </xdr:to>
    <xdr:cxnSp macro="">
      <xdr:nvCxnSpPr>
        <xdr:cNvPr id="312" name="直線コネクタ 311">
          <a:extLst>
            <a:ext uri="{FF2B5EF4-FFF2-40B4-BE49-F238E27FC236}">
              <a16:creationId xmlns:a16="http://schemas.microsoft.com/office/drawing/2014/main" id="{660A0F64-37EA-4C71-86FB-36AD75294295}"/>
            </a:ext>
          </a:extLst>
        </xdr:cNvPr>
        <xdr:cNvCxnSpPr/>
      </xdr:nvCxnSpPr>
      <xdr:spPr>
        <a:xfrm>
          <a:off x="1132205" y="14514195"/>
          <a:ext cx="887095"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BF0CEFB0-F1AB-43E6-A882-6B7F19E1AC7D}"/>
            </a:ext>
          </a:extLst>
        </xdr:cNvPr>
        <xdr:cNvSpPr txBox="1"/>
      </xdr:nvSpPr>
      <xdr:spPr>
        <a:xfrm>
          <a:off x="3582044" y="1427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EDC7C8FD-1483-4155-9D78-42562015C659}"/>
            </a:ext>
          </a:extLst>
        </xdr:cNvPr>
        <xdr:cNvSpPr txBox="1"/>
      </xdr:nvSpPr>
      <xdr:spPr>
        <a:xfrm>
          <a:off x="2705744" y="1426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ED0D20CE-0CB4-490B-A7E5-0F495B90113A}"/>
            </a:ext>
          </a:extLst>
        </xdr:cNvPr>
        <xdr:cNvSpPr txBox="1"/>
      </xdr:nvSpPr>
      <xdr:spPr>
        <a:xfrm>
          <a:off x="1818649" y="14237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137177</xdr:rowOff>
    </xdr:from>
    <xdr:ext cx="405111" cy="259045"/>
    <xdr:sp macro="" textlink="">
      <xdr:nvSpPr>
        <xdr:cNvPr id="316" name="n_4aveValue【公営住宅】&#10;有形固定資産減価償却率">
          <a:extLst>
            <a:ext uri="{FF2B5EF4-FFF2-40B4-BE49-F238E27FC236}">
              <a16:creationId xmlns:a16="http://schemas.microsoft.com/office/drawing/2014/main" id="{9056D686-2517-454C-9FC3-21FBF522DC8A}"/>
            </a:ext>
          </a:extLst>
        </xdr:cNvPr>
        <xdr:cNvSpPr txBox="1"/>
      </xdr:nvSpPr>
      <xdr:spPr>
        <a:xfrm>
          <a:off x="925839" y="1416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77488</xdr:rowOff>
    </xdr:from>
    <xdr:ext cx="405111" cy="259045"/>
    <xdr:sp macro="" textlink="">
      <xdr:nvSpPr>
        <xdr:cNvPr id="317" name="n_1mainValue【公営住宅】&#10;有形固定資産減価償却率">
          <a:extLst>
            <a:ext uri="{FF2B5EF4-FFF2-40B4-BE49-F238E27FC236}">
              <a16:creationId xmlns:a16="http://schemas.microsoft.com/office/drawing/2014/main" id="{2578BCED-4E87-41FC-8ACD-42D3965182A9}"/>
            </a:ext>
          </a:extLst>
        </xdr:cNvPr>
        <xdr:cNvSpPr txBox="1"/>
      </xdr:nvSpPr>
      <xdr:spPr>
        <a:xfrm>
          <a:off x="3582044" y="1462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50816</xdr:rowOff>
    </xdr:from>
    <xdr:ext cx="405111" cy="259045"/>
    <xdr:sp macro="" textlink="">
      <xdr:nvSpPr>
        <xdr:cNvPr id="318" name="n_2mainValue【公営住宅】&#10;有形固定資産減価償却率">
          <a:extLst>
            <a:ext uri="{FF2B5EF4-FFF2-40B4-BE49-F238E27FC236}">
              <a16:creationId xmlns:a16="http://schemas.microsoft.com/office/drawing/2014/main" id="{C26F45BB-3E96-44DB-89B7-0BC1FB52A758}"/>
            </a:ext>
          </a:extLst>
        </xdr:cNvPr>
        <xdr:cNvSpPr txBox="1"/>
      </xdr:nvSpPr>
      <xdr:spPr>
        <a:xfrm>
          <a:off x="2705744" y="14595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31766</xdr:rowOff>
    </xdr:from>
    <xdr:ext cx="405111" cy="259045"/>
    <xdr:sp macro="" textlink="">
      <xdr:nvSpPr>
        <xdr:cNvPr id="319" name="n_3mainValue【公営住宅】&#10;有形固定資産減価償却率">
          <a:extLst>
            <a:ext uri="{FF2B5EF4-FFF2-40B4-BE49-F238E27FC236}">
              <a16:creationId xmlns:a16="http://schemas.microsoft.com/office/drawing/2014/main" id="{0EB01648-0C72-4983-A0DD-CB7EAEB73A42}"/>
            </a:ext>
          </a:extLst>
        </xdr:cNvPr>
        <xdr:cNvSpPr txBox="1"/>
      </xdr:nvSpPr>
      <xdr:spPr>
        <a:xfrm>
          <a:off x="1818649" y="14580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20" name="n_4mainValue【公営住宅】&#10;有形固定資産減価償却率">
          <a:extLst>
            <a:ext uri="{FF2B5EF4-FFF2-40B4-BE49-F238E27FC236}">
              <a16:creationId xmlns:a16="http://schemas.microsoft.com/office/drawing/2014/main" id="{17534CA6-28BE-4881-ABC1-43E0F739AF4E}"/>
            </a:ext>
          </a:extLst>
        </xdr:cNvPr>
        <xdr:cNvSpPr txBox="1"/>
      </xdr:nvSpPr>
      <xdr:spPr>
        <a:xfrm>
          <a:off x="925839" y="1455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6D01ECF4-0B5C-416C-B2EB-C1B576C19A7A}"/>
            </a:ext>
          </a:extLst>
        </xdr:cNvPr>
        <xdr:cNvSpPr/>
      </xdr:nvSpPr>
      <xdr:spPr>
        <a:xfrm>
          <a:off x="660209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7AA0E537-A109-47E3-8475-56412F171F93}"/>
            </a:ext>
          </a:extLst>
        </xdr:cNvPr>
        <xdr:cNvSpPr/>
      </xdr:nvSpPr>
      <xdr:spPr>
        <a:xfrm>
          <a:off x="6732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CE3C2F50-8FBE-4278-B189-F630381975D9}"/>
            </a:ext>
          </a:extLst>
        </xdr:cNvPr>
        <xdr:cNvSpPr/>
      </xdr:nvSpPr>
      <xdr:spPr>
        <a:xfrm>
          <a:off x="6732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F4ECE53E-D6B5-4C22-A41E-CF538CD41196}"/>
            </a:ext>
          </a:extLst>
        </xdr:cNvPr>
        <xdr:cNvSpPr/>
      </xdr:nvSpPr>
      <xdr:spPr>
        <a:xfrm>
          <a:off x="7745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E3FE4C0F-BDA6-4AD7-81DA-52CEEABAFE68}"/>
            </a:ext>
          </a:extLst>
        </xdr:cNvPr>
        <xdr:cNvSpPr/>
      </xdr:nvSpPr>
      <xdr:spPr>
        <a:xfrm>
          <a:off x="7745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F5FD2F8-7FF0-4902-A1D6-3D3E7F2F8086}"/>
            </a:ext>
          </a:extLst>
        </xdr:cNvPr>
        <xdr:cNvSpPr/>
      </xdr:nvSpPr>
      <xdr:spPr>
        <a:xfrm>
          <a:off x="8888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EDA86430-928C-47AB-A35B-3DC3BB9B8080}"/>
            </a:ext>
          </a:extLst>
        </xdr:cNvPr>
        <xdr:cNvSpPr/>
      </xdr:nvSpPr>
      <xdr:spPr>
        <a:xfrm>
          <a:off x="8888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F1BBB95-B8D1-4517-AE79-338A738F0F49}"/>
            </a:ext>
          </a:extLst>
        </xdr:cNvPr>
        <xdr:cNvSpPr/>
      </xdr:nvSpPr>
      <xdr:spPr>
        <a:xfrm>
          <a:off x="660209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CEADBCDD-2629-4CFC-8C5F-D0814B9F1FEC}"/>
            </a:ext>
          </a:extLst>
        </xdr:cNvPr>
        <xdr:cNvSpPr txBox="1"/>
      </xdr:nvSpPr>
      <xdr:spPr>
        <a:xfrm>
          <a:off x="6563995"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7E9B4A18-1857-4185-8462-6D8961B77E5C}"/>
            </a:ext>
          </a:extLst>
        </xdr:cNvPr>
        <xdr:cNvCxnSpPr/>
      </xdr:nvCxnSpPr>
      <xdr:spPr>
        <a:xfrm>
          <a:off x="660209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3575B8C8-F3E2-4C3F-A326-416C06549A36}"/>
            </a:ext>
          </a:extLst>
        </xdr:cNvPr>
        <xdr:cNvCxnSpPr/>
      </xdr:nvCxnSpPr>
      <xdr:spPr>
        <a:xfrm>
          <a:off x="6602095" y="15110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FE0E1522-3D2F-4415-81AF-414E543E8128}"/>
            </a:ext>
          </a:extLst>
        </xdr:cNvPr>
        <xdr:cNvSpPr txBox="1"/>
      </xdr:nvSpPr>
      <xdr:spPr>
        <a:xfrm>
          <a:off x="6136821" y="14966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C96BE27A-C56A-4E12-8038-FA04C4DA737E}"/>
            </a:ext>
          </a:extLst>
        </xdr:cNvPr>
        <xdr:cNvCxnSpPr/>
      </xdr:nvCxnSpPr>
      <xdr:spPr>
        <a:xfrm>
          <a:off x="6602095" y="14645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985D6293-1106-4E07-B4D6-64EE18778717}"/>
            </a:ext>
          </a:extLst>
        </xdr:cNvPr>
        <xdr:cNvSpPr txBox="1"/>
      </xdr:nvSpPr>
      <xdr:spPr>
        <a:xfrm>
          <a:off x="6076511" y="144938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E0E181D0-7A06-4D28-9D7E-C1B60FF954F1}"/>
            </a:ext>
          </a:extLst>
        </xdr:cNvPr>
        <xdr:cNvCxnSpPr/>
      </xdr:nvCxnSpPr>
      <xdr:spPr>
        <a:xfrm>
          <a:off x="6602095" y="1417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7F4481A1-3F0E-46B6-A9E8-1A7D163F7D56}"/>
            </a:ext>
          </a:extLst>
        </xdr:cNvPr>
        <xdr:cNvSpPr txBox="1"/>
      </xdr:nvSpPr>
      <xdr:spPr>
        <a:xfrm>
          <a:off x="6076511" y="140290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2FB17293-5A50-47B1-A9AA-57524815E60A}"/>
            </a:ext>
          </a:extLst>
        </xdr:cNvPr>
        <xdr:cNvCxnSpPr/>
      </xdr:nvCxnSpPr>
      <xdr:spPr>
        <a:xfrm>
          <a:off x="6602095" y="13708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8BA99D4A-090C-493A-98FD-98D0229D4CB5}"/>
            </a:ext>
          </a:extLst>
        </xdr:cNvPr>
        <xdr:cNvSpPr txBox="1"/>
      </xdr:nvSpPr>
      <xdr:spPr>
        <a:xfrm>
          <a:off x="6076511" y="135642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680110E-24E1-48B2-B625-64FE1C476B15}"/>
            </a:ext>
          </a:extLst>
        </xdr:cNvPr>
        <xdr:cNvCxnSpPr/>
      </xdr:nvCxnSpPr>
      <xdr:spPr>
        <a:xfrm>
          <a:off x="660209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45F6EB4D-12D6-40BC-BB0D-234E4839E52C}"/>
            </a:ext>
          </a:extLst>
        </xdr:cNvPr>
        <xdr:cNvSpPr txBox="1"/>
      </xdr:nvSpPr>
      <xdr:spPr>
        <a:xfrm>
          <a:off x="6076511" y="130918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3FEB9DB-F598-48C1-98CA-744CCF3F3623}"/>
            </a:ext>
          </a:extLst>
        </xdr:cNvPr>
        <xdr:cNvSpPr/>
      </xdr:nvSpPr>
      <xdr:spPr>
        <a:xfrm>
          <a:off x="660209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7DC7A82B-242E-4F27-B526-978A154C3270}"/>
            </a:ext>
          </a:extLst>
        </xdr:cNvPr>
        <xdr:cNvCxnSpPr/>
      </xdr:nvCxnSpPr>
      <xdr:spPr>
        <a:xfrm flipV="1">
          <a:off x="10476865" y="13773149"/>
          <a:ext cx="0" cy="133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B455A4E6-0A93-4B57-9D92-A1DD55672C6E}"/>
            </a:ext>
          </a:extLst>
        </xdr:cNvPr>
        <xdr:cNvSpPr txBox="1"/>
      </xdr:nvSpPr>
      <xdr:spPr>
        <a:xfrm>
          <a:off x="10515600" y="15112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45A9C7EE-2BB5-4434-9867-B488CEFA84A2}"/>
            </a:ext>
          </a:extLst>
        </xdr:cNvPr>
        <xdr:cNvCxnSpPr/>
      </xdr:nvCxnSpPr>
      <xdr:spPr>
        <a:xfrm>
          <a:off x="10390505" y="1510826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6046216D-37B6-4E8C-9EC8-AA07BFECCDBB}"/>
            </a:ext>
          </a:extLst>
        </xdr:cNvPr>
        <xdr:cNvSpPr txBox="1"/>
      </xdr:nvSpPr>
      <xdr:spPr>
        <a:xfrm>
          <a:off x="10515600" y="1354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A1BF7088-A2D3-4838-A1CE-7662D913B518}"/>
            </a:ext>
          </a:extLst>
        </xdr:cNvPr>
        <xdr:cNvCxnSpPr/>
      </xdr:nvCxnSpPr>
      <xdr:spPr>
        <a:xfrm>
          <a:off x="10390505" y="1377314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DAF3976C-7F7A-4E21-AC0E-9313AF402352}"/>
            </a:ext>
          </a:extLst>
        </xdr:cNvPr>
        <xdr:cNvSpPr txBox="1"/>
      </xdr:nvSpPr>
      <xdr:spPr>
        <a:xfrm>
          <a:off x="10515600" y="149748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D549C47E-DDCD-46DC-946E-FBB4509DD76F}"/>
            </a:ext>
          </a:extLst>
        </xdr:cNvPr>
        <xdr:cNvSpPr/>
      </xdr:nvSpPr>
      <xdr:spPr>
        <a:xfrm>
          <a:off x="10428605" y="1500027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B46DFCA6-8DF5-4BFC-A5CF-E98BAE443566}"/>
            </a:ext>
          </a:extLst>
        </xdr:cNvPr>
        <xdr:cNvSpPr/>
      </xdr:nvSpPr>
      <xdr:spPr>
        <a:xfrm>
          <a:off x="9590405" y="150009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49C61DB8-09E6-4106-8812-6819092FAF93}"/>
            </a:ext>
          </a:extLst>
        </xdr:cNvPr>
        <xdr:cNvSpPr/>
      </xdr:nvSpPr>
      <xdr:spPr>
        <a:xfrm>
          <a:off x="8697595" y="14999507"/>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DB1DBB51-D326-4C1E-8DE8-6EF1F7BE03FB}"/>
            </a:ext>
          </a:extLst>
        </xdr:cNvPr>
        <xdr:cNvSpPr/>
      </xdr:nvSpPr>
      <xdr:spPr>
        <a:xfrm>
          <a:off x="7810500" y="14999782"/>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123454</xdr:rowOff>
    </xdr:from>
    <xdr:to>
      <xdr:col>36</xdr:col>
      <xdr:colOff>165100</xdr:colOff>
      <xdr:row>86</xdr:row>
      <xdr:rowOff>53604</xdr:rowOff>
    </xdr:to>
    <xdr:sp macro="" textlink="">
      <xdr:nvSpPr>
        <xdr:cNvPr id="352" name="フローチャート: 判断 351">
          <a:extLst>
            <a:ext uri="{FF2B5EF4-FFF2-40B4-BE49-F238E27FC236}">
              <a16:creationId xmlns:a16="http://schemas.microsoft.com/office/drawing/2014/main" id="{3B069BF2-87ED-4FA8-9C7D-5D50264C0814}"/>
            </a:ext>
          </a:extLst>
        </xdr:cNvPr>
        <xdr:cNvSpPr/>
      </xdr:nvSpPr>
      <xdr:spPr>
        <a:xfrm>
          <a:off x="6923405" y="15018649"/>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39524C-3596-4477-94DB-72DC9B85769A}"/>
            </a:ext>
          </a:extLst>
        </xdr:cNvPr>
        <xdr:cNvSpPr txBox="1"/>
      </xdr:nvSpPr>
      <xdr:spPr>
        <a:xfrm>
          <a:off x="102870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BEE811F-8298-4949-9736-C9CC3C4C5B7E}"/>
            </a:ext>
          </a:extLst>
        </xdr:cNvPr>
        <xdr:cNvSpPr txBox="1"/>
      </xdr:nvSpPr>
      <xdr:spPr>
        <a:xfrm>
          <a:off x="944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3DB5114-EA4D-4BBE-B3C6-951E1C149C40}"/>
            </a:ext>
          </a:extLst>
        </xdr:cNvPr>
        <xdr:cNvSpPr txBox="1"/>
      </xdr:nvSpPr>
      <xdr:spPr>
        <a:xfrm>
          <a:off x="856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30BFD92-890E-49AD-9999-D117B076343F}"/>
            </a:ext>
          </a:extLst>
        </xdr:cNvPr>
        <xdr:cNvSpPr txBox="1"/>
      </xdr:nvSpPr>
      <xdr:spPr>
        <a:xfrm>
          <a:off x="766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A7B8DE8-0D29-4369-963F-C9D901C7C222}"/>
            </a:ext>
          </a:extLst>
        </xdr:cNvPr>
        <xdr:cNvSpPr txBox="1"/>
      </xdr:nvSpPr>
      <xdr:spPr>
        <a:xfrm>
          <a:off x="678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98400</xdr:rowOff>
    </xdr:from>
    <xdr:to>
      <xdr:col>55</xdr:col>
      <xdr:colOff>50800</xdr:colOff>
      <xdr:row>86</xdr:row>
      <xdr:rowOff>28550</xdr:rowOff>
    </xdr:to>
    <xdr:sp macro="" textlink="">
      <xdr:nvSpPr>
        <xdr:cNvPr id="358" name="楕円 357">
          <a:extLst>
            <a:ext uri="{FF2B5EF4-FFF2-40B4-BE49-F238E27FC236}">
              <a16:creationId xmlns:a16="http://schemas.microsoft.com/office/drawing/2014/main" id="{CDE128B0-F893-4405-BEB9-4BD9777B88CF}"/>
            </a:ext>
          </a:extLst>
        </xdr:cNvPr>
        <xdr:cNvSpPr/>
      </xdr:nvSpPr>
      <xdr:spPr>
        <a:xfrm>
          <a:off x="10428605" y="149993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57777</xdr:rowOff>
    </xdr:from>
    <xdr:ext cx="469744" cy="259045"/>
    <xdr:sp macro="" textlink="">
      <xdr:nvSpPr>
        <xdr:cNvPr id="359" name="【公営住宅】&#10;一人当たり面積該当値テキスト">
          <a:extLst>
            <a:ext uri="{FF2B5EF4-FFF2-40B4-BE49-F238E27FC236}">
              <a16:creationId xmlns:a16="http://schemas.microsoft.com/office/drawing/2014/main" id="{62773DFE-0C86-4061-B607-2870B0931EA9}"/>
            </a:ext>
          </a:extLst>
        </xdr:cNvPr>
        <xdr:cNvSpPr txBox="1"/>
      </xdr:nvSpPr>
      <xdr:spPr>
        <a:xfrm>
          <a:off x="10515600" y="147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99726</xdr:rowOff>
    </xdr:from>
    <xdr:to>
      <xdr:col>50</xdr:col>
      <xdr:colOff>165100</xdr:colOff>
      <xdr:row>86</xdr:row>
      <xdr:rowOff>29876</xdr:rowOff>
    </xdr:to>
    <xdr:sp macro="" textlink="">
      <xdr:nvSpPr>
        <xdr:cNvPr id="360" name="楕円 359">
          <a:extLst>
            <a:ext uri="{FF2B5EF4-FFF2-40B4-BE49-F238E27FC236}">
              <a16:creationId xmlns:a16="http://schemas.microsoft.com/office/drawing/2014/main" id="{156398FC-6B92-4372-8BF9-E44E8A5AC399}"/>
            </a:ext>
          </a:extLst>
        </xdr:cNvPr>
        <xdr:cNvSpPr/>
      </xdr:nvSpPr>
      <xdr:spPr>
        <a:xfrm>
          <a:off x="9590405" y="150006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149200</xdr:rowOff>
    </xdr:from>
    <xdr:to>
      <xdr:col>55</xdr:col>
      <xdr:colOff>0</xdr:colOff>
      <xdr:row>85</xdr:row>
      <xdr:rowOff>150526</xdr:rowOff>
    </xdr:to>
    <xdr:cxnSp macro="">
      <xdr:nvCxnSpPr>
        <xdr:cNvPr id="361" name="直線コネクタ 360">
          <a:extLst>
            <a:ext uri="{FF2B5EF4-FFF2-40B4-BE49-F238E27FC236}">
              <a16:creationId xmlns:a16="http://schemas.microsoft.com/office/drawing/2014/main" id="{900A065B-34FD-4455-B664-F717AB9AB046}"/>
            </a:ext>
          </a:extLst>
        </xdr:cNvPr>
        <xdr:cNvCxnSpPr/>
      </xdr:nvCxnSpPr>
      <xdr:spPr>
        <a:xfrm flipV="1">
          <a:off x="9639300" y="15046300"/>
          <a:ext cx="83820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100685</xdr:rowOff>
    </xdr:from>
    <xdr:to>
      <xdr:col>46</xdr:col>
      <xdr:colOff>38100</xdr:colOff>
      <xdr:row>86</xdr:row>
      <xdr:rowOff>30835</xdr:rowOff>
    </xdr:to>
    <xdr:sp macro="" textlink="">
      <xdr:nvSpPr>
        <xdr:cNvPr id="362" name="楕円 361">
          <a:extLst>
            <a:ext uri="{FF2B5EF4-FFF2-40B4-BE49-F238E27FC236}">
              <a16:creationId xmlns:a16="http://schemas.microsoft.com/office/drawing/2014/main" id="{E1E223D5-F2DA-4A2E-8282-72E27A6B8FF1}"/>
            </a:ext>
          </a:extLst>
        </xdr:cNvPr>
        <xdr:cNvSpPr/>
      </xdr:nvSpPr>
      <xdr:spPr>
        <a:xfrm>
          <a:off x="8697595" y="14999690"/>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150526</xdr:rowOff>
    </xdr:from>
    <xdr:to>
      <xdr:col>50</xdr:col>
      <xdr:colOff>114300</xdr:colOff>
      <xdr:row>85</xdr:row>
      <xdr:rowOff>151485</xdr:rowOff>
    </xdr:to>
    <xdr:cxnSp macro="">
      <xdr:nvCxnSpPr>
        <xdr:cNvPr id="363" name="直線コネクタ 362">
          <a:extLst>
            <a:ext uri="{FF2B5EF4-FFF2-40B4-BE49-F238E27FC236}">
              <a16:creationId xmlns:a16="http://schemas.microsoft.com/office/drawing/2014/main" id="{1EFFD276-E0D4-434D-9D0E-FFF9DB9E9B70}"/>
            </a:ext>
          </a:extLst>
        </xdr:cNvPr>
        <xdr:cNvCxnSpPr/>
      </xdr:nvCxnSpPr>
      <xdr:spPr>
        <a:xfrm flipV="1">
          <a:off x="8752205" y="15047626"/>
          <a:ext cx="887095" cy="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101281</xdr:rowOff>
    </xdr:from>
    <xdr:to>
      <xdr:col>41</xdr:col>
      <xdr:colOff>101600</xdr:colOff>
      <xdr:row>86</xdr:row>
      <xdr:rowOff>31431</xdr:rowOff>
    </xdr:to>
    <xdr:sp macro="" textlink="">
      <xdr:nvSpPr>
        <xdr:cNvPr id="364" name="楕円 363">
          <a:extLst>
            <a:ext uri="{FF2B5EF4-FFF2-40B4-BE49-F238E27FC236}">
              <a16:creationId xmlns:a16="http://schemas.microsoft.com/office/drawing/2014/main" id="{31C30BAE-B77E-44A7-9012-96BDD7248DEE}"/>
            </a:ext>
          </a:extLst>
        </xdr:cNvPr>
        <xdr:cNvSpPr/>
      </xdr:nvSpPr>
      <xdr:spPr>
        <a:xfrm>
          <a:off x="7810500" y="15000286"/>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151485</xdr:rowOff>
    </xdr:from>
    <xdr:to>
      <xdr:col>45</xdr:col>
      <xdr:colOff>177800</xdr:colOff>
      <xdr:row>85</xdr:row>
      <xdr:rowOff>152081</xdr:rowOff>
    </xdr:to>
    <xdr:cxnSp macro="">
      <xdr:nvCxnSpPr>
        <xdr:cNvPr id="365" name="直線コネクタ 364">
          <a:extLst>
            <a:ext uri="{FF2B5EF4-FFF2-40B4-BE49-F238E27FC236}">
              <a16:creationId xmlns:a16="http://schemas.microsoft.com/office/drawing/2014/main" id="{198C5106-7AF0-4178-84D0-0637CAEEBAFB}"/>
            </a:ext>
          </a:extLst>
        </xdr:cNvPr>
        <xdr:cNvCxnSpPr/>
      </xdr:nvCxnSpPr>
      <xdr:spPr>
        <a:xfrm flipV="1">
          <a:off x="7859395" y="15048585"/>
          <a:ext cx="892810" cy="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101783</xdr:rowOff>
    </xdr:from>
    <xdr:to>
      <xdr:col>36</xdr:col>
      <xdr:colOff>165100</xdr:colOff>
      <xdr:row>86</xdr:row>
      <xdr:rowOff>31933</xdr:rowOff>
    </xdr:to>
    <xdr:sp macro="" textlink="">
      <xdr:nvSpPr>
        <xdr:cNvPr id="366" name="楕円 365">
          <a:extLst>
            <a:ext uri="{FF2B5EF4-FFF2-40B4-BE49-F238E27FC236}">
              <a16:creationId xmlns:a16="http://schemas.microsoft.com/office/drawing/2014/main" id="{F4E3DC8D-D5F9-44FC-BBC8-AE0BDAA41ADB}"/>
            </a:ext>
          </a:extLst>
        </xdr:cNvPr>
        <xdr:cNvSpPr/>
      </xdr:nvSpPr>
      <xdr:spPr>
        <a:xfrm>
          <a:off x="6923405" y="15000788"/>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152081</xdr:rowOff>
    </xdr:from>
    <xdr:to>
      <xdr:col>41</xdr:col>
      <xdr:colOff>50800</xdr:colOff>
      <xdr:row>85</xdr:row>
      <xdr:rowOff>152583</xdr:rowOff>
    </xdr:to>
    <xdr:cxnSp macro="">
      <xdr:nvCxnSpPr>
        <xdr:cNvPr id="367" name="直線コネクタ 366">
          <a:extLst>
            <a:ext uri="{FF2B5EF4-FFF2-40B4-BE49-F238E27FC236}">
              <a16:creationId xmlns:a16="http://schemas.microsoft.com/office/drawing/2014/main" id="{672EBB43-7BE0-4831-9FF8-30DC6C798382}"/>
            </a:ext>
          </a:extLst>
        </xdr:cNvPr>
        <xdr:cNvCxnSpPr/>
      </xdr:nvCxnSpPr>
      <xdr:spPr>
        <a:xfrm flipV="1">
          <a:off x="6972300" y="15049181"/>
          <a:ext cx="887095" cy="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5B9598D9-698A-4E3E-AF5C-E9B6AFDB4B22}"/>
            </a:ext>
          </a:extLst>
        </xdr:cNvPr>
        <xdr:cNvSpPr txBox="1"/>
      </xdr:nvSpPr>
      <xdr:spPr>
        <a:xfrm>
          <a:off x="9395537" y="15097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C648B5FF-8703-40F0-B856-5ADE4A18D946}"/>
            </a:ext>
          </a:extLst>
        </xdr:cNvPr>
        <xdr:cNvSpPr txBox="1"/>
      </xdr:nvSpPr>
      <xdr:spPr>
        <a:xfrm>
          <a:off x="8519237" y="1476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64FB8E94-479B-46D0-86CD-8B5E7A9E3A62}"/>
            </a:ext>
          </a:extLst>
        </xdr:cNvPr>
        <xdr:cNvSpPr txBox="1"/>
      </xdr:nvSpPr>
      <xdr:spPr>
        <a:xfrm>
          <a:off x="7624522" y="14767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44731</xdr:rowOff>
    </xdr:from>
    <xdr:ext cx="469744" cy="259045"/>
    <xdr:sp macro="" textlink="">
      <xdr:nvSpPr>
        <xdr:cNvPr id="371" name="n_4aveValue【公営住宅】&#10;一人当たり面積">
          <a:extLst>
            <a:ext uri="{FF2B5EF4-FFF2-40B4-BE49-F238E27FC236}">
              <a16:creationId xmlns:a16="http://schemas.microsoft.com/office/drawing/2014/main" id="{450D751A-CFAE-43AE-9549-2691A0F096E1}"/>
            </a:ext>
          </a:extLst>
        </xdr:cNvPr>
        <xdr:cNvSpPr txBox="1"/>
      </xdr:nvSpPr>
      <xdr:spPr>
        <a:xfrm>
          <a:off x="6739332" y="15115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46403</xdr:rowOff>
    </xdr:from>
    <xdr:ext cx="469744" cy="259045"/>
    <xdr:sp macro="" textlink="">
      <xdr:nvSpPr>
        <xdr:cNvPr id="372" name="n_1mainValue【公営住宅】&#10;一人当たり面積">
          <a:extLst>
            <a:ext uri="{FF2B5EF4-FFF2-40B4-BE49-F238E27FC236}">
              <a16:creationId xmlns:a16="http://schemas.microsoft.com/office/drawing/2014/main" id="{DA4CB0C5-A83C-4397-8E91-23D6E03405EC}"/>
            </a:ext>
          </a:extLst>
        </xdr:cNvPr>
        <xdr:cNvSpPr txBox="1"/>
      </xdr:nvSpPr>
      <xdr:spPr>
        <a:xfrm>
          <a:off x="9395537" y="14766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21962</xdr:rowOff>
    </xdr:from>
    <xdr:ext cx="469744" cy="259045"/>
    <xdr:sp macro="" textlink="">
      <xdr:nvSpPr>
        <xdr:cNvPr id="373" name="n_2mainValue【公営住宅】&#10;一人当たり面積">
          <a:extLst>
            <a:ext uri="{FF2B5EF4-FFF2-40B4-BE49-F238E27FC236}">
              <a16:creationId xmlns:a16="http://schemas.microsoft.com/office/drawing/2014/main" id="{7049FFD8-F65D-4C31-BF51-21945F9818D7}"/>
            </a:ext>
          </a:extLst>
        </xdr:cNvPr>
        <xdr:cNvSpPr txBox="1"/>
      </xdr:nvSpPr>
      <xdr:spPr>
        <a:xfrm>
          <a:off x="8519237" y="1509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22558</xdr:rowOff>
    </xdr:from>
    <xdr:ext cx="469744" cy="259045"/>
    <xdr:sp macro="" textlink="">
      <xdr:nvSpPr>
        <xdr:cNvPr id="374" name="n_3mainValue【公営住宅】&#10;一人当たり面積">
          <a:extLst>
            <a:ext uri="{FF2B5EF4-FFF2-40B4-BE49-F238E27FC236}">
              <a16:creationId xmlns:a16="http://schemas.microsoft.com/office/drawing/2014/main" id="{4AD098D5-3731-4B26-8D2E-A2448084D2D3}"/>
            </a:ext>
          </a:extLst>
        </xdr:cNvPr>
        <xdr:cNvSpPr txBox="1"/>
      </xdr:nvSpPr>
      <xdr:spPr>
        <a:xfrm>
          <a:off x="7624522" y="15098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48460</xdr:rowOff>
    </xdr:from>
    <xdr:ext cx="469744" cy="259045"/>
    <xdr:sp macro="" textlink="">
      <xdr:nvSpPr>
        <xdr:cNvPr id="375" name="n_4mainValue【公営住宅】&#10;一人当たり面積">
          <a:extLst>
            <a:ext uri="{FF2B5EF4-FFF2-40B4-BE49-F238E27FC236}">
              <a16:creationId xmlns:a16="http://schemas.microsoft.com/office/drawing/2014/main" id="{B5A5D9C0-B56D-4CBA-AF3F-3083B01E1E5D}"/>
            </a:ext>
          </a:extLst>
        </xdr:cNvPr>
        <xdr:cNvSpPr txBox="1"/>
      </xdr:nvSpPr>
      <xdr:spPr>
        <a:xfrm>
          <a:off x="6739332" y="1476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E46FBF57-A9B2-427E-BEF3-4C0A3B84F510}"/>
            </a:ext>
          </a:extLst>
        </xdr:cNvPr>
        <xdr:cNvSpPr/>
      </xdr:nvSpPr>
      <xdr:spPr>
        <a:xfrm>
          <a:off x="762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F0A25EBD-3E86-445A-B0EF-E9A897A9D9C1}"/>
            </a:ext>
          </a:extLst>
        </xdr:cNvPr>
        <xdr:cNvSpPr/>
      </xdr:nvSpPr>
      <xdr:spPr>
        <a:xfrm>
          <a:off x="887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1DB34D92-9E07-4826-BD26-1465E75FB426}"/>
            </a:ext>
          </a:extLst>
        </xdr:cNvPr>
        <xdr:cNvSpPr/>
      </xdr:nvSpPr>
      <xdr:spPr>
        <a:xfrm>
          <a:off x="887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E2DCE5E0-00DA-4739-B9D9-6FB281447486}"/>
            </a:ext>
          </a:extLst>
        </xdr:cNvPr>
        <xdr:cNvSpPr/>
      </xdr:nvSpPr>
      <xdr:spPr>
        <a:xfrm>
          <a:off x="1905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8847334B-A180-4674-A209-ECCC44BA61D1}"/>
            </a:ext>
          </a:extLst>
        </xdr:cNvPr>
        <xdr:cNvSpPr/>
      </xdr:nvSpPr>
      <xdr:spPr>
        <a:xfrm>
          <a:off x="1905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1C296D2-5467-4F00-A1AD-9B1C6B7B9C62}"/>
            </a:ext>
          </a:extLst>
        </xdr:cNvPr>
        <xdr:cNvSpPr/>
      </xdr:nvSpPr>
      <xdr:spPr>
        <a:xfrm>
          <a:off x="3048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B17396F5-9FA4-4DB8-ABC0-882324F9BE5F}"/>
            </a:ext>
          </a:extLst>
        </xdr:cNvPr>
        <xdr:cNvSpPr/>
      </xdr:nvSpPr>
      <xdr:spPr>
        <a:xfrm>
          <a:off x="3048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2EB074C-CB91-48FD-A147-483068B30EF1}"/>
            </a:ext>
          </a:extLst>
        </xdr:cNvPr>
        <xdr:cNvSpPr/>
      </xdr:nvSpPr>
      <xdr:spPr>
        <a:xfrm>
          <a:off x="762000"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152E1182-D7A1-475E-A4D7-D2F67A57F8CC}"/>
            </a:ext>
          </a:extLst>
        </xdr:cNvPr>
        <xdr:cNvSpPr/>
      </xdr:nvSpPr>
      <xdr:spPr>
        <a:xfrm>
          <a:off x="660209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113ECCD4-50AD-4C83-A74E-D1593EEFB28E}"/>
            </a:ext>
          </a:extLst>
        </xdr:cNvPr>
        <xdr:cNvSpPr/>
      </xdr:nvSpPr>
      <xdr:spPr>
        <a:xfrm>
          <a:off x="6732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677101B7-83B6-4B15-8B29-AB75CC9E2EDC}"/>
            </a:ext>
          </a:extLst>
        </xdr:cNvPr>
        <xdr:cNvSpPr/>
      </xdr:nvSpPr>
      <xdr:spPr>
        <a:xfrm>
          <a:off x="6732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DC9B896-71DC-4E8E-9D45-0586677EAC40}"/>
            </a:ext>
          </a:extLst>
        </xdr:cNvPr>
        <xdr:cNvSpPr/>
      </xdr:nvSpPr>
      <xdr:spPr>
        <a:xfrm>
          <a:off x="7745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F2B49ADA-33AB-4CDF-A1E7-6B585248A34B}"/>
            </a:ext>
          </a:extLst>
        </xdr:cNvPr>
        <xdr:cNvSpPr/>
      </xdr:nvSpPr>
      <xdr:spPr>
        <a:xfrm>
          <a:off x="7745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34A2C5F-B5C4-4B08-BD15-A1807907438E}"/>
            </a:ext>
          </a:extLst>
        </xdr:cNvPr>
        <xdr:cNvSpPr/>
      </xdr:nvSpPr>
      <xdr:spPr>
        <a:xfrm>
          <a:off x="8888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44B7FFBB-1C2F-48AE-A7F9-5248B234189F}"/>
            </a:ext>
          </a:extLst>
        </xdr:cNvPr>
        <xdr:cNvSpPr/>
      </xdr:nvSpPr>
      <xdr:spPr>
        <a:xfrm>
          <a:off x="8888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91CBE92D-BFA8-4F75-8F99-18D40EAB69C9}"/>
            </a:ext>
          </a:extLst>
        </xdr:cNvPr>
        <xdr:cNvSpPr/>
      </xdr:nvSpPr>
      <xdr:spPr>
        <a:xfrm>
          <a:off x="6602095"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22EA66F7-3AFA-406A-9323-E438D651261D}"/>
            </a:ext>
          </a:extLst>
        </xdr:cNvPr>
        <xdr:cNvSpPr/>
      </xdr:nvSpPr>
      <xdr:spPr>
        <a:xfrm>
          <a:off x="1244790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EFE88E20-45D3-43EB-A8FE-D7F0430C7AF8}"/>
            </a:ext>
          </a:extLst>
        </xdr:cNvPr>
        <xdr:cNvSpPr/>
      </xdr:nvSpPr>
      <xdr:spPr>
        <a:xfrm>
          <a:off x="12573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7BF6621E-D123-4CB6-9D13-E686FD0D3A29}"/>
            </a:ext>
          </a:extLst>
        </xdr:cNvPr>
        <xdr:cNvSpPr/>
      </xdr:nvSpPr>
      <xdr:spPr>
        <a:xfrm>
          <a:off x="12573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77A70275-BC5B-46B7-BD14-E24E334D803B}"/>
            </a:ext>
          </a:extLst>
        </xdr:cNvPr>
        <xdr:cNvSpPr/>
      </xdr:nvSpPr>
      <xdr:spPr>
        <a:xfrm>
          <a:off x="13590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4D3CF0CD-0747-4337-9C0A-FD85007FBE09}"/>
            </a:ext>
          </a:extLst>
        </xdr:cNvPr>
        <xdr:cNvSpPr/>
      </xdr:nvSpPr>
      <xdr:spPr>
        <a:xfrm>
          <a:off x="13590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21E7FF73-C8F2-4D46-8FFE-B1812CDB5D90}"/>
            </a:ext>
          </a:extLst>
        </xdr:cNvPr>
        <xdr:cNvSpPr/>
      </xdr:nvSpPr>
      <xdr:spPr>
        <a:xfrm>
          <a:off x="14733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B5BF2F13-3E65-419B-91B6-CC6BB76C2E1A}"/>
            </a:ext>
          </a:extLst>
        </xdr:cNvPr>
        <xdr:cNvSpPr/>
      </xdr:nvSpPr>
      <xdr:spPr>
        <a:xfrm>
          <a:off x="14733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BC7CE6B-7147-4483-87AA-CA42C45B60CE}"/>
            </a:ext>
          </a:extLst>
        </xdr:cNvPr>
        <xdr:cNvSpPr/>
      </xdr:nvSpPr>
      <xdr:spPr>
        <a:xfrm>
          <a:off x="12447905" y="545592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0" name="正方形/長方形 399">
          <a:extLst>
            <a:ext uri="{FF2B5EF4-FFF2-40B4-BE49-F238E27FC236}">
              <a16:creationId xmlns:a16="http://schemas.microsoft.com/office/drawing/2014/main" id="{5E85A0D7-4B9B-4BE9-A1CE-BE892152DF84}"/>
            </a:ext>
          </a:extLst>
        </xdr:cNvPr>
        <xdr:cNvSpPr/>
      </xdr:nvSpPr>
      <xdr:spPr>
        <a:xfrm>
          <a:off x="18288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1" name="正方形/長方形 400">
          <a:extLst>
            <a:ext uri="{FF2B5EF4-FFF2-40B4-BE49-F238E27FC236}">
              <a16:creationId xmlns:a16="http://schemas.microsoft.com/office/drawing/2014/main" id="{41F898ED-F98D-45A8-B82A-FCB0C874E478}"/>
            </a:ext>
          </a:extLst>
        </xdr:cNvPr>
        <xdr:cNvSpPr/>
      </xdr:nvSpPr>
      <xdr:spPr>
        <a:xfrm>
          <a:off x="18413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2" name="正方形/長方形 401">
          <a:extLst>
            <a:ext uri="{FF2B5EF4-FFF2-40B4-BE49-F238E27FC236}">
              <a16:creationId xmlns:a16="http://schemas.microsoft.com/office/drawing/2014/main" id="{3A6398E5-01CD-4211-8E9A-AE432840571E}"/>
            </a:ext>
          </a:extLst>
        </xdr:cNvPr>
        <xdr:cNvSpPr/>
      </xdr:nvSpPr>
      <xdr:spPr>
        <a:xfrm>
          <a:off x="18413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3" name="正方形/長方形 402">
          <a:extLst>
            <a:ext uri="{FF2B5EF4-FFF2-40B4-BE49-F238E27FC236}">
              <a16:creationId xmlns:a16="http://schemas.microsoft.com/office/drawing/2014/main" id="{E8872BB9-DD87-4B93-9A41-BE68750D6DC3}"/>
            </a:ext>
          </a:extLst>
        </xdr:cNvPr>
        <xdr:cNvSpPr/>
      </xdr:nvSpPr>
      <xdr:spPr>
        <a:xfrm>
          <a:off x="19431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4" name="正方形/長方形 403">
          <a:extLst>
            <a:ext uri="{FF2B5EF4-FFF2-40B4-BE49-F238E27FC236}">
              <a16:creationId xmlns:a16="http://schemas.microsoft.com/office/drawing/2014/main" id="{13DB03B8-D995-4500-8DDF-EF2F7AAB6A05}"/>
            </a:ext>
          </a:extLst>
        </xdr:cNvPr>
        <xdr:cNvSpPr/>
      </xdr:nvSpPr>
      <xdr:spPr>
        <a:xfrm>
          <a:off x="19431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5" name="正方形/長方形 404">
          <a:extLst>
            <a:ext uri="{FF2B5EF4-FFF2-40B4-BE49-F238E27FC236}">
              <a16:creationId xmlns:a16="http://schemas.microsoft.com/office/drawing/2014/main" id="{DBE3A12F-0789-4F4D-9FB8-212E39611D0E}"/>
            </a:ext>
          </a:extLst>
        </xdr:cNvPr>
        <xdr:cNvSpPr/>
      </xdr:nvSpPr>
      <xdr:spPr>
        <a:xfrm>
          <a:off x="20574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6" name="正方形/長方形 405">
          <a:extLst>
            <a:ext uri="{FF2B5EF4-FFF2-40B4-BE49-F238E27FC236}">
              <a16:creationId xmlns:a16="http://schemas.microsoft.com/office/drawing/2014/main" id="{3A265FD2-D130-45BF-8FE7-64333B717E26}"/>
            </a:ext>
          </a:extLst>
        </xdr:cNvPr>
        <xdr:cNvSpPr/>
      </xdr:nvSpPr>
      <xdr:spPr>
        <a:xfrm>
          <a:off x="20574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7" name="正方形/長方形 406">
          <a:extLst>
            <a:ext uri="{FF2B5EF4-FFF2-40B4-BE49-F238E27FC236}">
              <a16:creationId xmlns:a16="http://schemas.microsoft.com/office/drawing/2014/main" id="{D3FCF714-6BB0-45F0-AA9E-0B56FAF6E5C0}"/>
            </a:ext>
          </a:extLst>
        </xdr:cNvPr>
        <xdr:cNvSpPr/>
      </xdr:nvSpPr>
      <xdr:spPr>
        <a:xfrm>
          <a:off x="18288000" y="545592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8" name="正方形/長方形 407">
          <a:extLst>
            <a:ext uri="{FF2B5EF4-FFF2-40B4-BE49-F238E27FC236}">
              <a16:creationId xmlns:a16="http://schemas.microsoft.com/office/drawing/2014/main" id="{AA0CFF5C-9C3E-46AE-9434-DD639C25A0F2}"/>
            </a:ext>
          </a:extLst>
        </xdr:cNvPr>
        <xdr:cNvSpPr/>
      </xdr:nvSpPr>
      <xdr:spPr>
        <a:xfrm>
          <a:off x="1244790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9" name="正方形/長方形 408">
          <a:extLst>
            <a:ext uri="{FF2B5EF4-FFF2-40B4-BE49-F238E27FC236}">
              <a16:creationId xmlns:a16="http://schemas.microsoft.com/office/drawing/2014/main" id="{F5C02F79-2DE6-4B62-9C51-3F4E258C262F}"/>
            </a:ext>
          </a:extLst>
        </xdr:cNvPr>
        <xdr:cNvSpPr/>
      </xdr:nvSpPr>
      <xdr:spPr>
        <a:xfrm>
          <a:off x="12573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0" name="正方形/長方形 409">
          <a:extLst>
            <a:ext uri="{FF2B5EF4-FFF2-40B4-BE49-F238E27FC236}">
              <a16:creationId xmlns:a16="http://schemas.microsoft.com/office/drawing/2014/main" id="{90E671C0-F3BD-44A4-86AD-6C849CDA0F41}"/>
            </a:ext>
          </a:extLst>
        </xdr:cNvPr>
        <xdr:cNvSpPr/>
      </xdr:nvSpPr>
      <xdr:spPr>
        <a:xfrm>
          <a:off x="12573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1" name="正方形/長方形 410">
          <a:extLst>
            <a:ext uri="{FF2B5EF4-FFF2-40B4-BE49-F238E27FC236}">
              <a16:creationId xmlns:a16="http://schemas.microsoft.com/office/drawing/2014/main" id="{6C795AD1-05D9-42EE-81A9-F3E499509CB5}"/>
            </a:ext>
          </a:extLst>
        </xdr:cNvPr>
        <xdr:cNvSpPr/>
      </xdr:nvSpPr>
      <xdr:spPr>
        <a:xfrm>
          <a:off x="13590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2" name="正方形/長方形 411">
          <a:extLst>
            <a:ext uri="{FF2B5EF4-FFF2-40B4-BE49-F238E27FC236}">
              <a16:creationId xmlns:a16="http://schemas.microsoft.com/office/drawing/2014/main" id="{290E0309-69F2-4488-86F9-4F38D23C7DCB}"/>
            </a:ext>
          </a:extLst>
        </xdr:cNvPr>
        <xdr:cNvSpPr/>
      </xdr:nvSpPr>
      <xdr:spPr>
        <a:xfrm>
          <a:off x="13590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3" name="正方形/長方形 412">
          <a:extLst>
            <a:ext uri="{FF2B5EF4-FFF2-40B4-BE49-F238E27FC236}">
              <a16:creationId xmlns:a16="http://schemas.microsoft.com/office/drawing/2014/main" id="{66CE05CC-A97C-4D18-A7D5-7DACAB166218}"/>
            </a:ext>
          </a:extLst>
        </xdr:cNvPr>
        <xdr:cNvSpPr/>
      </xdr:nvSpPr>
      <xdr:spPr>
        <a:xfrm>
          <a:off x="14733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4" name="正方形/長方形 413">
          <a:extLst>
            <a:ext uri="{FF2B5EF4-FFF2-40B4-BE49-F238E27FC236}">
              <a16:creationId xmlns:a16="http://schemas.microsoft.com/office/drawing/2014/main" id="{C73FA641-7049-4796-B7BA-B37E93E352B8}"/>
            </a:ext>
          </a:extLst>
        </xdr:cNvPr>
        <xdr:cNvSpPr/>
      </xdr:nvSpPr>
      <xdr:spPr>
        <a:xfrm>
          <a:off x="14733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5" name="正方形/長方形 414">
          <a:extLst>
            <a:ext uri="{FF2B5EF4-FFF2-40B4-BE49-F238E27FC236}">
              <a16:creationId xmlns:a16="http://schemas.microsoft.com/office/drawing/2014/main" id="{A4C6E4A5-C203-4908-9F14-966B953DEA3D}"/>
            </a:ext>
          </a:extLst>
        </xdr:cNvPr>
        <xdr:cNvSpPr/>
      </xdr:nvSpPr>
      <xdr:spPr>
        <a:xfrm>
          <a:off x="1244790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6" name="テキスト ボックス 415">
          <a:extLst>
            <a:ext uri="{FF2B5EF4-FFF2-40B4-BE49-F238E27FC236}">
              <a16:creationId xmlns:a16="http://schemas.microsoft.com/office/drawing/2014/main" id="{3F358828-8036-4501-91B0-0A1B886F6275}"/>
            </a:ext>
          </a:extLst>
        </xdr:cNvPr>
        <xdr:cNvSpPr txBox="1"/>
      </xdr:nvSpPr>
      <xdr:spPr>
        <a:xfrm>
          <a:off x="12409805"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7" name="直線コネクタ 416">
          <a:extLst>
            <a:ext uri="{FF2B5EF4-FFF2-40B4-BE49-F238E27FC236}">
              <a16:creationId xmlns:a16="http://schemas.microsoft.com/office/drawing/2014/main" id="{446AE551-F273-4544-AD7C-FD542F798A8E}"/>
            </a:ext>
          </a:extLst>
        </xdr:cNvPr>
        <xdr:cNvCxnSpPr/>
      </xdr:nvCxnSpPr>
      <xdr:spPr>
        <a:xfrm>
          <a:off x="1244790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8" name="テキスト ボックス 417">
          <a:extLst>
            <a:ext uri="{FF2B5EF4-FFF2-40B4-BE49-F238E27FC236}">
              <a16:creationId xmlns:a16="http://schemas.microsoft.com/office/drawing/2014/main" id="{2D09E96F-AB1E-4A18-B10C-235782D55107}"/>
            </a:ext>
          </a:extLst>
        </xdr:cNvPr>
        <xdr:cNvSpPr txBox="1"/>
      </xdr:nvSpPr>
      <xdr:spPr>
        <a:xfrm>
          <a:off x="11982631"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9" name="直線コネクタ 418">
          <a:extLst>
            <a:ext uri="{FF2B5EF4-FFF2-40B4-BE49-F238E27FC236}">
              <a16:creationId xmlns:a16="http://schemas.microsoft.com/office/drawing/2014/main" id="{BB213562-1B7D-409B-9D80-1C275A10BA1A}"/>
            </a:ext>
          </a:extLst>
        </xdr:cNvPr>
        <xdr:cNvCxnSpPr/>
      </xdr:nvCxnSpPr>
      <xdr:spPr>
        <a:xfrm>
          <a:off x="12447905" y="11216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20" name="テキスト ボックス 419">
          <a:extLst>
            <a:ext uri="{FF2B5EF4-FFF2-40B4-BE49-F238E27FC236}">
              <a16:creationId xmlns:a16="http://schemas.microsoft.com/office/drawing/2014/main" id="{D649F7D0-0224-4D6C-9FCD-CBE3099BFE5B}"/>
            </a:ext>
          </a:extLst>
        </xdr:cNvPr>
        <xdr:cNvSpPr txBox="1"/>
      </xdr:nvSpPr>
      <xdr:spPr>
        <a:xfrm>
          <a:off x="11982631" y="11072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21" name="直線コネクタ 420">
          <a:extLst>
            <a:ext uri="{FF2B5EF4-FFF2-40B4-BE49-F238E27FC236}">
              <a16:creationId xmlns:a16="http://schemas.microsoft.com/office/drawing/2014/main" id="{49BC194A-1E63-45B9-AFC1-CA1E219E1A98}"/>
            </a:ext>
          </a:extLst>
        </xdr:cNvPr>
        <xdr:cNvCxnSpPr/>
      </xdr:nvCxnSpPr>
      <xdr:spPr>
        <a:xfrm>
          <a:off x="12447905" y="107518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2" name="テキスト ボックス 421">
          <a:extLst>
            <a:ext uri="{FF2B5EF4-FFF2-40B4-BE49-F238E27FC236}">
              <a16:creationId xmlns:a16="http://schemas.microsoft.com/office/drawing/2014/main" id="{740ACC8E-8D50-43E2-B445-08AB9418BE93}"/>
            </a:ext>
          </a:extLst>
        </xdr:cNvPr>
        <xdr:cNvSpPr txBox="1"/>
      </xdr:nvSpPr>
      <xdr:spPr>
        <a:xfrm>
          <a:off x="12042941" y="10600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3" name="直線コネクタ 422">
          <a:extLst>
            <a:ext uri="{FF2B5EF4-FFF2-40B4-BE49-F238E27FC236}">
              <a16:creationId xmlns:a16="http://schemas.microsoft.com/office/drawing/2014/main" id="{683B1124-FAA7-470C-B836-45D300D620DF}"/>
            </a:ext>
          </a:extLst>
        </xdr:cNvPr>
        <xdr:cNvCxnSpPr/>
      </xdr:nvCxnSpPr>
      <xdr:spPr>
        <a:xfrm>
          <a:off x="12447905" y="10279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4" name="テキスト ボックス 423">
          <a:extLst>
            <a:ext uri="{FF2B5EF4-FFF2-40B4-BE49-F238E27FC236}">
              <a16:creationId xmlns:a16="http://schemas.microsoft.com/office/drawing/2014/main" id="{3B3A3BD7-E443-4FCA-85FC-F26ED7A783BC}"/>
            </a:ext>
          </a:extLst>
        </xdr:cNvPr>
        <xdr:cNvSpPr txBox="1"/>
      </xdr:nvSpPr>
      <xdr:spPr>
        <a:xfrm>
          <a:off x="12042941" y="10135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5" name="直線コネクタ 424">
          <a:extLst>
            <a:ext uri="{FF2B5EF4-FFF2-40B4-BE49-F238E27FC236}">
              <a16:creationId xmlns:a16="http://schemas.microsoft.com/office/drawing/2014/main" id="{4A5857B0-1B89-4605-92A8-8EA51447DD73}"/>
            </a:ext>
          </a:extLst>
        </xdr:cNvPr>
        <xdr:cNvCxnSpPr/>
      </xdr:nvCxnSpPr>
      <xdr:spPr>
        <a:xfrm>
          <a:off x="12447905" y="9814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6" name="テキスト ボックス 425">
          <a:extLst>
            <a:ext uri="{FF2B5EF4-FFF2-40B4-BE49-F238E27FC236}">
              <a16:creationId xmlns:a16="http://schemas.microsoft.com/office/drawing/2014/main" id="{21A247B9-A7B2-4612-9647-A1F71E524726}"/>
            </a:ext>
          </a:extLst>
        </xdr:cNvPr>
        <xdr:cNvSpPr txBox="1"/>
      </xdr:nvSpPr>
      <xdr:spPr>
        <a:xfrm>
          <a:off x="12042941" y="9670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66C59645-4528-4C78-B75B-522AC773802D}"/>
            </a:ext>
          </a:extLst>
        </xdr:cNvPr>
        <xdr:cNvCxnSpPr/>
      </xdr:nvCxnSpPr>
      <xdr:spPr>
        <a:xfrm>
          <a:off x="1244790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8" name="テキスト ボックス 427">
          <a:extLst>
            <a:ext uri="{FF2B5EF4-FFF2-40B4-BE49-F238E27FC236}">
              <a16:creationId xmlns:a16="http://schemas.microsoft.com/office/drawing/2014/main" id="{119CC577-141F-4BF0-A7B4-9804458212DE}"/>
            </a:ext>
          </a:extLst>
        </xdr:cNvPr>
        <xdr:cNvSpPr txBox="1"/>
      </xdr:nvSpPr>
      <xdr:spPr>
        <a:xfrm>
          <a:off x="12042941" y="91979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9" name="【学校施設】&#10;有形固定資産減価償却率グラフ枠">
          <a:extLst>
            <a:ext uri="{FF2B5EF4-FFF2-40B4-BE49-F238E27FC236}">
              <a16:creationId xmlns:a16="http://schemas.microsoft.com/office/drawing/2014/main" id="{1985484C-31DB-42D9-A0B3-55F2975025E1}"/>
            </a:ext>
          </a:extLst>
        </xdr:cNvPr>
        <xdr:cNvSpPr/>
      </xdr:nvSpPr>
      <xdr:spPr>
        <a:xfrm>
          <a:off x="1244790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22860</xdr:rowOff>
    </xdr:from>
    <xdr:to>
      <xdr:col>85</xdr:col>
      <xdr:colOff>126364</xdr:colOff>
      <xdr:row>62</xdr:row>
      <xdr:rowOff>57150</xdr:rowOff>
    </xdr:to>
    <xdr:cxnSp macro="">
      <xdr:nvCxnSpPr>
        <xdr:cNvPr id="430" name="直線コネクタ 429">
          <a:extLst>
            <a:ext uri="{FF2B5EF4-FFF2-40B4-BE49-F238E27FC236}">
              <a16:creationId xmlns:a16="http://schemas.microsoft.com/office/drawing/2014/main" id="{9A2E8F54-9A2B-4CEE-9620-98650E46A1B2}"/>
            </a:ext>
          </a:extLst>
        </xdr:cNvPr>
        <xdr:cNvCxnSpPr/>
      </xdr:nvCxnSpPr>
      <xdr:spPr>
        <a:xfrm flipV="1">
          <a:off x="16316959" y="9841230"/>
          <a:ext cx="0" cy="1085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60977</xdr:rowOff>
    </xdr:from>
    <xdr:ext cx="405111" cy="259045"/>
    <xdr:sp macro="" textlink="">
      <xdr:nvSpPr>
        <xdr:cNvPr id="431" name="【学校施設】&#10;有形固定資産減価償却率最小値テキスト">
          <a:extLst>
            <a:ext uri="{FF2B5EF4-FFF2-40B4-BE49-F238E27FC236}">
              <a16:creationId xmlns:a16="http://schemas.microsoft.com/office/drawing/2014/main" id="{5A01FD9C-8A14-4B2D-BBB2-393FEB59CB43}"/>
            </a:ext>
          </a:extLst>
        </xdr:cNvPr>
        <xdr:cNvSpPr txBox="1"/>
      </xdr:nvSpPr>
      <xdr:spPr>
        <a:xfrm>
          <a:off x="16355695" y="1093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57150</xdr:rowOff>
    </xdr:from>
    <xdr:to>
      <xdr:col>86</xdr:col>
      <xdr:colOff>25400</xdr:colOff>
      <xdr:row>62</xdr:row>
      <xdr:rowOff>57150</xdr:rowOff>
    </xdr:to>
    <xdr:cxnSp macro="">
      <xdr:nvCxnSpPr>
        <xdr:cNvPr id="432" name="直線コネクタ 431">
          <a:extLst>
            <a:ext uri="{FF2B5EF4-FFF2-40B4-BE49-F238E27FC236}">
              <a16:creationId xmlns:a16="http://schemas.microsoft.com/office/drawing/2014/main" id="{7EB8C4A1-1BAF-4625-BCF7-5ECF524A4886}"/>
            </a:ext>
          </a:extLst>
        </xdr:cNvPr>
        <xdr:cNvCxnSpPr/>
      </xdr:nvCxnSpPr>
      <xdr:spPr>
        <a:xfrm>
          <a:off x="16230600" y="1092708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140987</xdr:rowOff>
    </xdr:from>
    <xdr:ext cx="405111" cy="259045"/>
    <xdr:sp macro="" textlink="">
      <xdr:nvSpPr>
        <xdr:cNvPr id="433" name="【学校施設】&#10;有形固定資産減価償却率最大値テキスト">
          <a:extLst>
            <a:ext uri="{FF2B5EF4-FFF2-40B4-BE49-F238E27FC236}">
              <a16:creationId xmlns:a16="http://schemas.microsoft.com/office/drawing/2014/main" id="{DE66EEFE-8C99-44E4-9960-36825043510D}"/>
            </a:ext>
          </a:extLst>
        </xdr:cNvPr>
        <xdr:cNvSpPr txBox="1"/>
      </xdr:nvSpPr>
      <xdr:spPr>
        <a:xfrm>
          <a:off x="16355695" y="9606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22860</xdr:rowOff>
    </xdr:from>
    <xdr:to>
      <xdr:col>86</xdr:col>
      <xdr:colOff>25400</xdr:colOff>
      <xdr:row>56</xdr:row>
      <xdr:rowOff>22860</xdr:rowOff>
    </xdr:to>
    <xdr:cxnSp macro="">
      <xdr:nvCxnSpPr>
        <xdr:cNvPr id="434" name="直線コネクタ 433">
          <a:extLst>
            <a:ext uri="{FF2B5EF4-FFF2-40B4-BE49-F238E27FC236}">
              <a16:creationId xmlns:a16="http://schemas.microsoft.com/office/drawing/2014/main" id="{2BC4F455-578D-4B8F-B953-D4161F511B2E}"/>
            </a:ext>
          </a:extLst>
        </xdr:cNvPr>
        <xdr:cNvCxnSpPr/>
      </xdr:nvCxnSpPr>
      <xdr:spPr>
        <a:xfrm>
          <a:off x="16230600" y="984123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31513</xdr:rowOff>
    </xdr:from>
    <xdr:ext cx="405111" cy="259045"/>
    <xdr:sp macro="" textlink="">
      <xdr:nvSpPr>
        <xdr:cNvPr id="435" name="【学校施設】&#10;有形固定資産減価償却率平均値テキスト">
          <a:extLst>
            <a:ext uri="{FF2B5EF4-FFF2-40B4-BE49-F238E27FC236}">
              <a16:creationId xmlns:a16="http://schemas.microsoft.com/office/drawing/2014/main" id="{13683525-78E7-4F03-A683-DFC016C3220D}"/>
            </a:ext>
          </a:extLst>
        </xdr:cNvPr>
        <xdr:cNvSpPr txBox="1"/>
      </xdr:nvSpPr>
      <xdr:spPr>
        <a:xfrm>
          <a:off x="16355695" y="101984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8636</xdr:rowOff>
    </xdr:from>
    <xdr:to>
      <xdr:col>85</xdr:col>
      <xdr:colOff>177800</xdr:colOff>
      <xdr:row>59</xdr:row>
      <xdr:rowOff>110236</xdr:rowOff>
    </xdr:to>
    <xdr:sp macro="" textlink="">
      <xdr:nvSpPr>
        <xdr:cNvPr id="436" name="フローチャート: 判断 435">
          <a:extLst>
            <a:ext uri="{FF2B5EF4-FFF2-40B4-BE49-F238E27FC236}">
              <a16:creationId xmlns:a16="http://schemas.microsoft.com/office/drawing/2014/main" id="{C4BB6147-7F94-4173-A618-40300FE43954}"/>
            </a:ext>
          </a:extLst>
        </xdr:cNvPr>
        <xdr:cNvSpPr/>
      </xdr:nvSpPr>
      <xdr:spPr>
        <a:xfrm>
          <a:off x="16268700" y="1034707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150368</xdr:rowOff>
    </xdr:from>
    <xdr:to>
      <xdr:col>81</xdr:col>
      <xdr:colOff>101600</xdr:colOff>
      <xdr:row>59</xdr:row>
      <xdr:rowOff>80518</xdr:rowOff>
    </xdr:to>
    <xdr:sp macro="" textlink="">
      <xdr:nvSpPr>
        <xdr:cNvPr id="437" name="フローチャート: 判断 436">
          <a:extLst>
            <a:ext uri="{FF2B5EF4-FFF2-40B4-BE49-F238E27FC236}">
              <a16:creationId xmlns:a16="http://schemas.microsoft.com/office/drawing/2014/main" id="{F95B1E95-C703-4A94-8585-2A2E0D694BE2}"/>
            </a:ext>
          </a:extLst>
        </xdr:cNvPr>
        <xdr:cNvSpPr/>
      </xdr:nvSpPr>
      <xdr:spPr>
        <a:xfrm>
          <a:off x="15430500" y="10315448"/>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134366</xdr:rowOff>
    </xdr:from>
    <xdr:to>
      <xdr:col>76</xdr:col>
      <xdr:colOff>165100</xdr:colOff>
      <xdr:row>59</xdr:row>
      <xdr:rowOff>64516</xdr:rowOff>
    </xdr:to>
    <xdr:sp macro="" textlink="">
      <xdr:nvSpPr>
        <xdr:cNvPr id="438" name="フローチャート: 判断 437">
          <a:extLst>
            <a:ext uri="{FF2B5EF4-FFF2-40B4-BE49-F238E27FC236}">
              <a16:creationId xmlns:a16="http://schemas.microsoft.com/office/drawing/2014/main" id="{F3EE5322-C01A-4AA2-8C36-37F79E69F90A}"/>
            </a:ext>
          </a:extLst>
        </xdr:cNvPr>
        <xdr:cNvSpPr/>
      </xdr:nvSpPr>
      <xdr:spPr>
        <a:xfrm>
          <a:off x="14543405" y="103032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109220</xdr:rowOff>
    </xdr:from>
    <xdr:to>
      <xdr:col>72</xdr:col>
      <xdr:colOff>38100</xdr:colOff>
      <xdr:row>59</xdr:row>
      <xdr:rowOff>39370</xdr:rowOff>
    </xdr:to>
    <xdr:sp macro="" textlink="">
      <xdr:nvSpPr>
        <xdr:cNvPr id="439" name="フローチャート: 判断 438">
          <a:extLst>
            <a:ext uri="{FF2B5EF4-FFF2-40B4-BE49-F238E27FC236}">
              <a16:creationId xmlns:a16="http://schemas.microsoft.com/office/drawing/2014/main" id="{77D96886-33AA-4AA6-A6CF-BB69CC26CAC3}"/>
            </a:ext>
          </a:extLst>
        </xdr:cNvPr>
        <xdr:cNvSpPr/>
      </xdr:nvSpPr>
      <xdr:spPr>
        <a:xfrm>
          <a:off x="13650595" y="1027620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118364</xdr:rowOff>
    </xdr:from>
    <xdr:to>
      <xdr:col>67</xdr:col>
      <xdr:colOff>101600</xdr:colOff>
      <xdr:row>59</xdr:row>
      <xdr:rowOff>48514</xdr:rowOff>
    </xdr:to>
    <xdr:sp macro="" textlink="">
      <xdr:nvSpPr>
        <xdr:cNvPr id="440" name="フローチャート: 判断 439">
          <a:extLst>
            <a:ext uri="{FF2B5EF4-FFF2-40B4-BE49-F238E27FC236}">
              <a16:creationId xmlns:a16="http://schemas.microsoft.com/office/drawing/2014/main" id="{C393C7A2-FA28-4C2A-B1B8-0E5E4AD45648}"/>
            </a:ext>
          </a:extLst>
        </xdr:cNvPr>
        <xdr:cNvSpPr/>
      </xdr:nvSpPr>
      <xdr:spPr>
        <a:xfrm>
          <a:off x="12763500" y="1028344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5F2C6151-0294-4E37-A95F-1E7698BFFB83}"/>
            </a:ext>
          </a:extLst>
        </xdr:cNvPr>
        <xdr:cNvSpPr txBox="1"/>
      </xdr:nvSpPr>
      <xdr:spPr>
        <a:xfrm>
          <a:off x="161270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2993EE73-D0C5-4C4D-91D5-3BA21CF41552}"/>
            </a:ext>
          </a:extLst>
        </xdr:cNvPr>
        <xdr:cNvSpPr txBox="1"/>
      </xdr:nvSpPr>
      <xdr:spPr>
        <a:xfrm>
          <a:off x="1528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A45734B2-8C08-432A-A923-CCF6F6CF19BB}"/>
            </a:ext>
          </a:extLst>
        </xdr:cNvPr>
        <xdr:cNvSpPr txBox="1"/>
      </xdr:nvSpPr>
      <xdr:spPr>
        <a:xfrm>
          <a:off x="1440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7DE43118-7495-417C-AE83-7F4420054C9E}"/>
            </a:ext>
          </a:extLst>
        </xdr:cNvPr>
        <xdr:cNvSpPr txBox="1"/>
      </xdr:nvSpPr>
      <xdr:spPr>
        <a:xfrm>
          <a:off x="1351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880A1E11-9E55-47B6-9502-E44BF6593B69}"/>
            </a:ext>
          </a:extLst>
        </xdr:cNvPr>
        <xdr:cNvSpPr txBox="1"/>
      </xdr:nvSpPr>
      <xdr:spPr>
        <a:xfrm>
          <a:off x="1262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61214</xdr:rowOff>
    </xdr:from>
    <xdr:to>
      <xdr:col>85</xdr:col>
      <xdr:colOff>177800</xdr:colOff>
      <xdr:row>59</xdr:row>
      <xdr:rowOff>162814</xdr:rowOff>
    </xdr:to>
    <xdr:sp macro="" textlink="">
      <xdr:nvSpPr>
        <xdr:cNvPr id="446" name="楕円 445">
          <a:extLst>
            <a:ext uri="{FF2B5EF4-FFF2-40B4-BE49-F238E27FC236}">
              <a16:creationId xmlns:a16="http://schemas.microsoft.com/office/drawing/2014/main" id="{3796BC89-F030-4F22-B51C-16EF894258D9}"/>
            </a:ext>
          </a:extLst>
        </xdr:cNvPr>
        <xdr:cNvSpPr/>
      </xdr:nvSpPr>
      <xdr:spPr>
        <a:xfrm>
          <a:off x="16268700" y="10405364"/>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39641</xdr:rowOff>
    </xdr:from>
    <xdr:ext cx="405111" cy="259045"/>
    <xdr:sp macro="" textlink="">
      <xdr:nvSpPr>
        <xdr:cNvPr id="447" name="【学校施設】&#10;有形固定資産減価償却率該当値テキスト">
          <a:extLst>
            <a:ext uri="{FF2B5EF4-FFF2-40B4-BE49-F238E27FC236}">
              <a16:creationId xmlns:a16="http://schemas.microsoft.com/office/drawing/2014/main" id="{0509C6C8-DDAD-4C61-ABE6-35840DDC6724}"/>
            </a:ext>
          </a:extLst>
        </xdr:cNvPr>
        <xdr:cNvSpPr txBox="1"/>
      </xdr:nvSpPr>
      <xdr:spPr>
        <a:xfrm>
          <a:off x="16355695" y="1037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10922</xdr:rowOff>
    </xdr:from>
    <xdr:to>
      <xdr:col>81</xdr:col>
      <xdr:colOff>101600</xdr:colOff>
      <xdr:row>59</xdr:row>
      <xdr:rowOff>112522</xdr:rowOff>
    </xdr:to>
    <xdr:sp macro="" textlink="">
      <xdr:nvSpPr>
        <xdr:cNvPr id="448" name="楕円 447">
          <a:extLst>
            <a:ext uri="{FF2B5EF4-FFF2-40B4-BE49-F238E27FC236}">
              <a16:creationId xmlns:a16="http://schemas.microsoft.com/office/drawing/2014/main" id="{EF5FE3D7-E459-409E-9F78-BAE5C64D77E1}"/>
            </a:ext>
          </a:extLst>
        </xdr:cNvPr>
        <xdr:cNvSpPr/>
      </xdr:nvSpPr>
      <xdr:spPr>
        <a:xfrm>
          <a:off x="15430500" y="1034935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61722</xdr:rowOff>
    </xdr:from>
    <xdr:to>
      <xdr:col>85</xdr:col>
      <xdr:colOff>127000</xdr:colOff>
      <xdr:row>59</xdr:row>
      <xdr:rowOff>112014</xdr:rowOff>
    </xdr:to>
    <xdr:cxnSp macro="">
      <xdr:nvCxnSpPr>
        <xdr:cNvPr id="449" name="直線コネクタ 448">
          <a:extLst>
            <a:ext uri="{FF2B5EF4-FFF2-40B4-BE49-F238E27FC236}">
              <a16:creationId xmlns:a16="http://schemas.microsoft.com/office/drawing/2014/main" id="{22F21421-1D13-4D2A-BDB1-15191BD4BD4C}"/>
            </a:ext>
          </a:extLst>
        </xdr:cNvPr>
        <xdr:cNvCxnSpPr/>
      </xdr:nvCxnSpPr>
      <xdr:spPr>
        <a:xfrm>
          <a:off x="15479395" y="10405872"/>
          <a:ext cx="8382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40640</xdr:rowOff>
    </xdr:from>
    <xdr:to>
      <xdr:col>76</xdr:col>
      <xdr:colOff>165100</xdr:colOff>
      <xdr:row>58</xdr:row>
      <xdr:rowOff>142240</xdr:rowOff>
    </xdr:to>
    <xdr:sp macro="" textlink="">
      <xdr:nvSpPr>
        <xdr:cNvPr id="450" name="楕円 449">
          <a:extLst>
            <a:ext uri="{FF2B5EF4-FFF2-40B4-BE49-F238E27FC236}">
              <a16:creationId xmlns:a16="http://schemas.microsoft.com/office/drawing/2014/main" id="{D3E9C7C5-D11E-489E-89A6-AE6C922D88A6}"/>
            </a:ext>
          </a:extLst>
        </xdr:cNvPr>
        <xdr:cNvSpPr/>
      </xdr:nvSpPr>
      <xdr:spPr>
        <a:xfrm>
          <a:off x="14543405" y="1020572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91440</xdr:rowOff>
    </xdr:from>
    <xdr:to>
      <xdr:col>81</xdr:col>
      <xdr:colOff>50800</xdr:colOff>
      <xdr:row>59</xdr:row>
      <xdr:rowOff>61722</xdr:rowOff>
    </xdr:to>
    <xdr:cxnSp macro="">
      <xdr:nvCxnSpPr>
        <xdr:cNvPr id="451" name="直線コネクタ 450">
          <a:extLst>
            <a:ext uri="{FF2B5EF4-FFF2-40B4-BE49-F238E27FC236}">
              <a16:creationId xmlns:a16="http://schemas.microsoft.com/office/drawing/2014/main" id="{A6F46C64-914A-469F-B085-B23CECF49986}"/>
            </a:ext>
          </a:extLst>
        </xdr:cNvPr>
        <xdr:cNvCxnSpPr/>
      </xdr:nvCxnSpPr>
      <xdr:spPr>
        <a:xfrm>
          <a:off x="14592300" y="10260330"/>
          <a:ext cx="887095" cy="14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45212</xdr:rowOff>
    </xdr:from>
    <xdr:to>
      <xdr:col>72</xdr:col>
      <xdr:colOff>38100</xdr:colOff>
      <xdr:row>55</xdr:row>
      <xdr:rowOff>146812</xdr:rowOff>
    </xdr:to>
    <xdr:sp macro="" textlink="">
      <xdr:nvSpPr>
        <xdr:cNvPr id="452" name="楕円 451">
          <a:extLst>
            <a:ext uri="{FF2B5EF4-FFF2-40B4-BE49-F238E27FC236}">
              <a16:creationId xmlns:a16="http://schemas.microsoft.com/office/drawing/2014/main" id="{BC29CACC-E7AE-4F10-98D2-A2012AB8F0BA}"/>
            </a:ext>
          </a:extLst>
        </xdr:cNvPr>
        <xdr:cNvSpPr/>
      </xdr:nvSpPr>
      <xdr:spPr>
        <a:xfrm>
          <a:off x="13650595" y="9682607"/>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96012</xdr:rowOff>
    </xdr:from>
    <xdr:to>
      <xdr:col>76</xdr:col>
      <xdr:colOff>114300</xdr:colOff>
      <xdr:row>58</xdr:row>
      <xdr:rowOff>91440</xdr:rowOff>
    </xdr:to>
    <xdr:cxnSp macro="">
      <xdr:nvCxnSpPr>
        <xdr:cNvPr id="453" name="直線コネクタ 452">
          <a:extLst>
            <a:ext uri="{FF2B5EF4-FFF2-40B4-BE49-F238E27FC236}">
              <a16:creationId xmlns:a16="http://schemas.microsoft.com/office/drawing/2014/main" id="{135D7585-304C-4613-8758-5447A3B86182}"/>
            </a:ext>
          </a:extLst>
        </xdr:cNvPr>
        <xdr:cNvCxnSpPr/>
      </xdr:nvCxnSpPr>
      <xdr:spPr>
        <a:xfrm>
          <a:off x="13705205" y="9739122"/>
          <a:ext cx="887095" cy="52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104648</xdr:rowOff>
    </xdr:from>
    <xdr:to>
      <xdr:col>67</xdr:col>
      <xdr:colOff>101600</xdr:colOff>
      <xdr:row>56</xdr:row>
      <xdr:rowOff>34798</xdr:rowOff>
    </xdr:to>
    <xdr:sp macro="" textlink="">
      <xdr:nvSpPr>
        <xdr:cNvPr id="454" name="楕円 453">
          <a:extLst>
            <a:ext uri="{FF2B5EF4-FFF2-40B4-BE49-F238E27FC236}">
              <a16:creationId xmlns:a16="http://schemas.microsoft.com/office/drawing/2014/main" id="{3D815EBC-3620-497E-909D-A09620852935}"/>
            </a:ext>
          </a:extLst>
        </xdr:cNvPr>
        <xdr:cNvSpPr/>
      </xdr:nvSpPr>
      <xdr:spPr>
        <a:xfrm>
          <a:off x="12763500" y="974585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96012</xdr:rowOff>
    </xdr:from>
    <xdr:to>
      <xdr:col>71</xdr:col>
      <xdr:colOff>177800</xdr:colOff>
      <xdr:row>55</xdr:row>
      <xdr:rowOff>155448</xdr:rowOff>
    </xdr:to>
    <xdr:cxnSp macro="">
      <xdr:nvCxnSpPr>
        <xdr:cNvPr id="455" name="直線コネクタ 454">
          <a:extLst>
            <a:ext uri="{FF2B5EF4-FFF2-40B4-BE49-F238E27FC236}">
              <a16:creationId xmlns:a16="http://schemas.microsoft.com/office/drawing/2014/main" id="{ABEC9235-AF2D-4505-B4C0-CFFC6975A520}"/>
            </a:ext>
          </a:extLst>
        </xdr:cNvPr>
        <xdr:cNvCxnSpPr/>
      </xdr:nvCxnSpPr>
      <xdr:spPr>
        <a:xfrm flipV="1">
          <a:off x="12812395" y="9739122"/>
          <a:ext cx="892810" cy="5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97045</xdr:rowOff>
    </xdr:from>
    <xdr:ext cx="405111" cy="259045"/>
    <xdr:sp macro="" textlink="">
      <xdr:nvSpPr>
        <xdr:cNvPr id="456" name="n_1aveValue【学校施設】&#10;有形固定資産減価償却率">
          <a:extLst>
            <a:ext uri="{FF2B5EF4-FFF2-40B4-BE49-F238E27FC236}">
              <a16:creationId xmlns:a16="http://schemas.microsoft.com/office/drawing/2014/main" id="{41147841-A58B-459D-8CE5-B9D1A5C7A090}"/>
            </a:ext>
          </a:extLst>
        </xdr:cNvPr>
        <xdr:cNvSpPr txBox="1"/>
      </xdr:nvSpPr>
      <xdr:spPr>
        <a:xfrm>
          <a:off x="15267949" y="10090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55643</xdr:rowOff>
    </xdr:from>
    <xdr:ext cx="405111" cy="259045"/>
    <xdr:sp macro="" textlink="">
      <xdr:nvSpPr>
        <xdr:cNvPr id="457" name="n_2aveValue【学校施設】&#10;有形固定資産減価償却率">
          <a:extLst>
            <a:ext uri="{FF2B5EF4-FFF2-40B4-BE49-F238E27FC236}">
              <a16:creationId xmlns:a16="http://schemas.microsoft.com/office/drawing/2014/main" id="{D5E4FBD4-D804-4158-A70B-DCE9432F3160}"/>
            </a:ext>
          </a:extLst>
        </xdr:cNvPr>
        <xdr:cNvSpPr txBox="1"/>
      </xdr:nvSpPr>
      <xdr:spPr>
        <a:xfrm>
          <a:off x="14391649" y="10399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30497</xdr:rowOff>
    </xdr:from>
    <xdr:ext cx="405111" cy="259045"/>
    <xdr:sp macro="" textlink="">
      <xdr:nvSpPr>
        <xdr:cNvPr id="458" name="n_3aveValue【学校施設】&#10;有形固定資産減価償却率">
          <a:extLst>
            <a:ext uri="{FF2B5EF4-FFF2-40B4-BE49-F238E27FC236}">
              <a16:creationId xmlns:a16="http://schemas.microsoft.com/office/drawing/2014/main" id="{5C524A66-E625-4485-A519-27F51F47FB6C}"/>
            </a:ext>
          </a:extLst>
        </xdr:cNvPr>
        <xdr:cNvSpPr txBox="1"/>
      </xdr:nvSpPr>
      <xdr:spPr>
        <a:xfrm>
          <a:off x="13498839"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39641</xdr:rowOff>
    </xdr:from>
    <xdr:ext cx="405111" cy="259045"/>
    <xdr:sp macro="" textlink="">
      <xdr:nvSpPr>
        <xdr:cNvPr id="459" name="n_4aveValue【学校施設】&#10;有形固定資産減価償却率">
          <a:extLst>
            <a:ext uri="{FF2B5EF4-FFF2-40B4-BE49-F238E27FC236}">
              <a16:creationId xmlns:a16="http://schemas.microsoft.com/office/drawing/2014/main" id="{D8E202FB-05D0-4907-9FB9-A6509F62A148}"/>
            </a:ext>
          </a:extLst>
        </xdr:cNvPr>
        <xdr:cNvSpPr txBox="1"/>
      </xdr:nvSpPr>
      <xdr:spPr>
        <a:xfrm>
          <a:off x="12611744" y="1037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103649</xdr:rowOff>
    </xdr:from>
    <xdr:ext cx="405111" cy="259045"/>
    <xdr:sp macro="" textlink="">
      <xdr:nvSpPr>
        <xdr:cNvPr id="460" name="n_1mainValue【学校施設】&#10;有形固定資産減価償却率">
          <a:extLst>
            <a:ext uri="{FF2B5EF4-FFF2-40B4-BE49-F238E27FC236}">
              <a16:creationId xmlns:a16="http://schemas.microsoft.com/office/drawing/2014/main" id="{02AC2095-23B2-40FE-A5D4-076055BF28E2}"/>
            </a:ext>
          </a:extLst>
        </xdr:cNvPr>
        <xdr:cNvSpPr txBox="1"/>
      </xdr:nvSpPr>
      <xdr:spPr>
        <a:xfrm>
          <a:off x="15267949" y="10445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158767</xdr:rowOff>
    </xdr:from>
    <xdr:ext cx="405111" cy="259045"/>
    <xdr:sp macro="" textlink="">
      <xdr:nvSpPr>
        <xdr:cNvPr id="461" name="n_2mainValue【学校施設】&#10;有形固定資産減価償却率">
          <a:extLst>
            <a:ext uri="{FF2B5EF4-FFF2-40B4-BE49-F238E27FC236}">
              <a16:creationId xmlns:a16="http://schemas.microsoft.com/office/drawing/2014/main" id="{9BFCEFE5-F22D-4B75-94ED-7D803A5501AE}"/>
            </a:ext>
          </a:extLst>
        </xdr:cNvPr>
        <xdr:cNvSpPr txBox="1"/>
      </xdr:nvSpPr>
      <xdr:spPr>
        <a:xfrm>
          <a:off x="14391649"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53</xdr:row>
      <xdr:rowOff>163339</xdr:rowOff>
    </xdr:from>
    <xdr:ext cx="405111" cy="259045"/>
    <xdr:sp macro="" textlink="">
      <xdr:nvSpPr>
        <xdr:cNvPr id="462" name="n_3mainValue【学校施設】&#10;有形固定資産減価償却率">
          <a:extLst>
            <a:ext uri="{FF2B5EF4-FFF2-40B4-BE49-F238E27FC236}">
              <a16:creationId xmlns:a16="http://schemas.microsoft.com/office/drawing/2014/main" id="{01AB1513-B8B1-40E3-AB13-880240506C67}"/>
            </a:ext>
          </a:extLst>
        </xdr:cNvPr>
        <xdr:cNvSpPr txBox="1"/>
      </xdr:nvSpPr>
      <xdr:spPr>
        <a:xfrm>
          <a:off x="13498839" y="945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51325</xdr:rowOff>
    </xdr:from>
    <xdr:ext cx="405111" cy="259045"/>
    <xdr:sp macro="" textlink="">
      <xdr:nvSpPr>
        <xdr:cNvPr id="463" name="n_4mainValue【学校施設】&#10;有形固定資産減価償却率">
          <a:extLst>
            <a:ext uri="{FF2B5EF4-FFF2-40B4-BE49-F238E27FC236}">
              <a16:creationId xmlns:a16="http://schemas.microsoft.com/office/drawing/2014/main" id="{D9CA8435-9040-45CC-84C7-47657DDEDD89}"/>
            </a:ext>
          </a:extLst>
        </xdr:cNvPr>
        <xdr:cNvSpPr txBox="1"/>
      </xdr:nvSpPr>
      <xdr:spPr>
        <a:xfrm>
          <a:off x="12611744" y="951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4" name="正方形/長方形 463">
          <a:extLst>
            <a:ext uri="{FF2B5EF4-FFF2-40B4-BE49-F238E27FC236}">
              <a16:creationId xmlns:a16="http://schemas.microsoft.com/office/drawing/2014/main" id="{EBC2E1B7-3B75-40DD-A6D4-BE8A7EF262E9}"/>
            </a:ext>
          </a:extLst>
        </xdr:cNvPr>
        <xdr:cNvSpPr/>
      </xdr:nvSpPr>
      <xdr:spPr>
        <a:xfrm>
          <a:off x="18288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5" name="正方形/長方形 464">
          <a:extLst>
            <a:ext uri="{FF2B5EF4-FFF2-40B4-BE49-F238E27FC236}">
              <a16:creationId xmlns:a16="http://schemas.microsoft.com/office/drawing/2014/main" id="{79B6732C-8891-4266-B8C4-0B6E84828505}"/>
            </a:ext>
          </a:extLst>
        </xdr:cNvPr>
        <xdr:cNvSpPr/>
      </xdr:nvSpPr>
      <xdr:spPr>
        <a:xfrm>
          <a:off x="18413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6" name="正方形/長方形 465">
          <a:extLst>
            <a:ext uri="{FF2B5EF4-FFF2-40B4-BE49-F238E27FC236}">
              <a16:creationId xmlns:a16="http://schemas.microsoft.com/office/drawing/2014/main" id="{6F46FA9D-58BB-4F5E-AE13-08BAD7DC00D9}"/>
            </a:ext>
          </a:extLst>
        </xdr:cNvPr>
        <xdr:cNvSpPr/>
      </xdr:nvSpPr>
      <xdr:spPr>
        <a:xfrm>
          <a:off x="18413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7" name="正方形/長方形 466">
          <a:extLst>
            <a:ext uri="{FF2B5EF4-FFF2-40B4-BE49-F238E27FC236}">
              <a16:creationId xmlns:a16="http://schemas.microsoft.com/office/drawing/2014/main" id="{984170F0-B406-46F8-B7C2-1C60AC6416E6}"/>
            </a:ext>
          </a:extLst>
        </xdr:cNvPr>
        <xdr:cNvSpPr/>
      </xdr:nvSpPr>
      <xdr:spPr>
        <a:xfrm>
          <a:off x="19431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8" name="正方形/長方形 467">
          <a:extLst>
            <a:ext uri="{FF2B5EF4-FFF2-40B4-BE49-F238E27FC236}">
              <a16:creationId xmlns:a16="http://schemas.microsoft.com/office/drawing/2014/main" id="{3C278181-5EAA-4749-90C4-4567FBEBF54D}"/>
            </a:ext>
          </a:extLst>
        </xdr:cNvPr>
        <xdr:cNvSpPr/>
      </xdr:nvSpPr>
      <xdr:spPr>
        <a:xfrm>
          <a:off x="19431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9" name="正方形/長方形 468">
          <a:extLst>
            <a:ext uri="{FF2B5EF4-FFF2-40B4-BE49-F238E27FC236}">
              <a16:creationId xmlns:a16="http://schemas.microsoft.com/office/drawing/2014/main" id="{7CECE92D-1EE6-451C-86F2-164B04270E34}"/>
            </a:ext>
          </a:extLst>
        </xdr:cNvPr>
        <xdr:cNvSpPr/>
      </xdr:nvSpPr>
      <xdr:spPr>
        <a:xfrm>
          <a:off x="20574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0" name="正方形/長方形 469">
          <a:extLst>
            <a:ext uri="{FF2B5EF4-FFF2-40B4-BE49-F238E27FC236}">
              <a16:creationId xmlns:a16="http://schemas.microsoft.com/office/drawing/2014/main" id="{774F40F9-938C-437E-AD15-49770AE88DBC}"/>
            </a:ext>
          </a:extLst>
        </xdr:cNvPr>
        <xdr:cNvSpPr/>
      </xdr:nvSpPr>
      <xdr:spPr>
        <a:xfrm>
          <a:off x="20574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1" name="正方形/長方形 470">
          <a:extLst>
            <a:ext uri="{FF2B5EF4-FFF2-40B4-BE49-F238E27FC236}">
              <a16:creationId xmlns:a16="http://schemas.microsoft.com/office/drawing/2014/main" id="{CEA305AC-90C9-4DD2-BCD4-3C943B343491}"/>
            </a:ext>
          </a:extLst>
        </xdr:cNvPr>
        <xdr:cNvSpPr/>
      </xdr:nvSpPr>
      <xdr:spPr>
        <a:xfrm>
          <a:off x="18288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2" name="テキスト ボックス 471">
          <a:extLst>
            <a:ext uri="{FF2B5EF4-FFF2-40B4-BE49-F238E27FC236}">
              <a16:creationId xmlns:a16="http://schemas.microsoft.com/office/drawing/2014/main" id="{D6500DEE-E788-455F-A916-9BFA9EBFDF7F}"/>
            </a:ext>
          </a:extLst>
        </xdr:cNvPr>
        <xdr:cNvSpPr txBox="1"/>
      </xdr:nvSpPr>
      <xdr:spPr>
        <a:xfrm>
          <a:off x="18249900"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3" name="直線コネクタ 472">
          <a:extLst>
            <a:ext uri="{FF2B5EF4-FFF2-40B4-BE49-F238E27FC236}">
              <a16:creationId xmlns:a16="http://schemas.microsoft.com/office/drawing/2014/main" id="{DBB7D83A-0D76-4F3D-B7F2-0851D7C12684}"/>
            </a:ext>
          </a:extLst>
        </xdr:cNvPr>
        <xdr:cNvCxnSpPr/>
      </xdr:nvCxnSpPr>
      <xdr:spPr>
        <a:xfrm>
          <a:off x="18288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4" name="直線コネクタ 473">
          <a:extLst>
            <a:ext uri="{FF2B5EF4-FFF2-40B4-BE49-F238E27FC236}">
              <a16:creationId xmlns:a16="http://schemas.microsoft.com/office/drawing/2014/main" id="{B228D867-3DB1-47DB-8B25-5F89AB72E8B3}"/>
            </a:ext>
          </a:extLst>
        </xdr:cNvPr>
        <xdr:cNvCxnSpPr/>
      </xdr:nvCxnSpPr>
      <xdr:spPr>
        <a:xfrm>
          <a:off x="18288000"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5" name="テキスト ボックス 474">
          <a:extLst>
            <a:ext uri="{FF2B5EF4-FFF2-40B4-BE49-F238E27FC236}">
              <a16:creationId xmlns:a16="http://schemas.microsoft.com/office/drawing/2014/main" id="{5F9B8E60-E64B-4D7F-A840-04730D9824CF}"/>
            </a:ext>
          </a:extLst>
        </xdr:cNvPr>
        <xdr:cNvSpPr txBox="1"/>
      </xdr:nvSpPr>
      <xdr:spPr>
        <a:xfrm>
          <a:off x="17822726"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6" name="直線コネクタ 475">
          <a:extLst>
            <a:ext uri="{FF2B5EF4-FFF2-40B4-BE49-F238E27FC236}">
              <a16:creationId xmlns:a16="http://schemas.microsoft.com/office/drawing/2014/main" id="{FB31950C-013C-489A-9E7A-C6C08298BAAB}"/>
            </a:ext>
          </a:extLst>
        </xdr:cNvPr>
        <xdr:cNvCxnSpPr/>
      </xdr:nvCxnSpPr>
      <xdr:spPr>
        <a:xfrm>
          <a:off x="18288000"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7" name="テキスト ボックス 476">
          <a:extLst>
            <a:ext uri="{FF2B5EF4-FFF2-40B4-BE49-F238E27FC236}">
              <a16:creationId xmlns:a16="http://schemas.microsoft.com/office/drawing/2014/main" id="{5625B6BB-BD7F-4E78-818A-8E6A1852463C}"/>
            </a:ext>
          </a:extLst>
        </xdr:cNvPr>
        <xdr:cNvSpPr txBox="1"/>
      </xdr:nvSpPr>
      <xdr:spPr>
        <a:xfrm>
          <a:off x="17822726" y="10760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8" name="直線コネクタ 477">
          <a:extLst>
            <a:ext uri="{FF2B5EF4-FFF2-40B4-BE49-F238E27FC236}">
              <a16:creationId xmlns:a16="http://schemas.microsoft.com/office/drawing/2014/main" id="{76AC3D82-D340-4E27-BFFD-FF6FF69B514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9" name="テキスト ボックス 478">
          <a:extLst>
            <a:ext uri="{FF2B5EF4-FFF2-40B4-BE49-F238E27FC236}">
              <a16:creationId xmlns:a16="http://schemas.microsoft.com/office/drawing/2014/main" id="{0BDB92FA-FA3E-494A-97B2-AABDE5E8E95C}"/>
            </a:ext>
          </a:extLst>
        </xdr:cNvPr>
        <xdr:cNvSpPr txBox="1"/>
      </xdr:nvSpPr>
      <xdr:spPr>
        <a:xfrm>
          <a:off x="17822726" y="10371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0" name="直線コネクタ 479">
          <a:extLst>
            <a:ext uri="{FF2B5EF4-FFF2-40B4-BE49-F238E27FC236}">
              <a16:creationId xmlns:a16="http://schemas.microsoft.com/office/drawing/2014/main" id="{B539C302-A2DD-4529-9A0D-87877D7E343D}"/>
            </a:ext>
          </a:extLst>
        </xdr:cNvPr>
        <xdr:cNvCxnSpPr/>
      </xdr:nvCxnSpPr>
      <xdr:spPr>
        <a:xfrm>
          <a:off x="18288000"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1" name="テキスト ボックス 480">
          <a:extLst>
            <a:ext uri="{FF2B5EF4-FFF2-40B4-BE49-F238E27FC236}">
              <a16:creationId xmlns:a16="http://schemas.microsoft.com/office/drawing/2014/main" id="{0BA27D22-5F90-46F0-961F-379D1061D654}"/>
            </a:ext>
          </a:extLst>
        </xdr:cNvPr>
        <xdr:cNvSpPr txBox="1"/>
      </xdr:nvSpPr>
      <xdr:spPr>
        <a:xfrm>
          <a:off x="17822726" y="99752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2" name="直線コネクタ 481">
          <a:extLst>
            <a:ext uri="{FF2B5EF4-FFF2-40B4-BE49-F238E27FC236}">
              <a16:creationId xmlns:a16="http://schemas.microsoft.com/office/drawing/2014/main" id="{CE997E28-A475-4385-B882-002E03700C6C}"/>
            </a:ext>
          </a:extLst>
        </xdr:cNvPr>
        <xdr:cNvCxnSpPr/>
      </xdr:nvCxnSpPr>
      <xdr:spPr>
        <a:xfrm>
          <a:off x="18288000"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3" name="テキスト ボックス 482">
          <a:extLst>
            <a:ext uri="{FF2B5EF4-FFF2-40B4-BE49-F238E27FC236}">
              <a16:creationId xmlns:a16="http://schemas.microsoft.com/office/drawing/2014/main" id="{520AE1B7-DEAC-44B2-869E-40779B020C36}"/>
            </a:ext>
          </a:extLst>
        </xdr:cNvPr>
        <xdr:cNvSpPr txBox="1"/>
      </xdr:nvSpPr>
      <xdr:spPr>
        <a:xfrm>
          <a:off x="17822726" y="95866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4" name="直線コネクタ 483">
          <a:extLst>
            <a:ext uri="{FF2B5EF4-FFF2-40B4-BE49-F238E27FC236}">
              <a16:creationId xmlns:a16="http://schemas.microsoft.com/office/drawing/2014/main" id="{F923886C-8679-4B42-9FF8-C8118E02AD61}"/>
            </a:ext>
          </a:extLst>
        </xdr:cNvPr>
        <xdr:cNvCxnSpPr/>
      </xdr:nvCxnSpPr>
      <xdr:spPr>
        <a:xfrm>
          <a:off x="18288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5" name="テキスト ボックス 484">
          <a:extLst>
            <a:ext uri="{FF2B5EF4-FFF2-40B4-BE49-F238E27FC236}">
              <a16:creationId xmlns:a16="http://schemas.microsoft.com/office/drawing/2014/main" id="{4FF66B55-4FDA-4C1B-8C0C-285E07A57405}"/>
            </a:ext>
          </a:extLst>
        </xdr:cNvPr>
        <xdr:cNvSpPr txBox="1"/>
      </xdr:nvSpPr>
      <xdr:spPr>
        <a:xfrm>
          <a:off x="17756701" y="91979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6" name="【学校施設】&#10;一人当たり面積グラフ枠">
          <a:extLst>
            <a:ext uri="{FF2B5EF4-FFF2-40B4-BE49-F238E27FC236}">
              <a16:creationId xmlns:a16="http://schemas.microsoft.com/office/drawing/2014/main" id="{83DDA345-5202-4D7C-9939-D3981F6F280A}"/>
            </a:ext>
          </a:extLst>
        </xdr:cNvPr>
        <xdr:cNvSpPr/>
      </xdr:nvSpPr>
      <xdr:spPr>
        <a:xfrm>
          <a:off x="18288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487" name="直線コネクタ 486">
          <a:extLst>
            <a:ext uri="{FF2B5EF4-FFF2-40B4-BE49-F238E27FC236}">
              <a16:creationId xmlns:a16="http://schemas.microsoft.com/office/drawing/2014/main" id="{AC748913-0C52-4BAE-8BD3-1A07511B8670}"/>
            </a:ext>
          </a:extLst>
        </xdr:cNvPr>
        <xdr:cNvCxnSpPr/>
      </xdr:nvCxnSpPr>
      <xdr:spPr>
        <a:xfrm flipV="1">
          <a:off x="22162769" y="9753409"/>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488" name="【学校施設】&#10;一人当たり面積最小値テキスト">
          <a:extLst>
            <a:ext uri="{FF2B5EF4-FFF2-40B4-BE49-F238E27FC236}">
              <a16:creationId xmlns:a16="http://schemas.microsoft.com/office/drawing/2014/main" id="{B8BB304B-60ED-4C0F-B217-C2D5DC324572}"/>
            </a:ext>
          </a:extLst>
        </xdr:cNvPr>
        <xdr:cNvSpPr txBox="1"/>
      </xdr:nvSpPr>
      <xdr:spPr>
        <a:xfrm>
          <a:off x="22201505" y="11059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489" name="直線コネクタ 488">
          <a:extLst>
            <a:ext uri="{FF2B5EF4-FFF2-40B4-BE49-F238E27FC236}">
              <a16:creationId xmlns:a16="http://schemas.microsoft.com/office/drawing/2014/main" id="{63071928-7354-4FDE-BFC5-E9EED92E0606}"/>
            </a:ext>
          </a:extLst>
        </xdr:cNvPr>
        <xdr:cNvCxnSpPr/>
      </xdr:nvCxnSpPr>
      <xdr:spPr>
        <a:xfrm>
          <a:off x="22070695" y="11050333"/>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490" name="【学校施設】&#10;一人当たり面積最大値テキスト">
          <a:extLst>
            <a:ext uri="{FF2B5EF4-FFF2-40B4-BE49-F238E27FC236}">
              <a16:creationId xmlns:a16="http://schemas.microsoft.com/office/drawing/2014/main" id="{0C19AC00-B4A2-45D6-908D-6F4ECD2A2364}"/>
            </a:ext>
          </a:extLst>
        </xdr:cNvPr>
        <xdr:cNvSpPr txBox="1"/>
      </xdr:nvSpPr>
      <xdr:spPr>
        <a:xfrm>
          <a:off x="22201505" y="9528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491" name="直線コネクタ 490">
          <a:extLst>
            <a:ext uri="{FF2B5EF4-FFF2-40B4-BE49-F238E27FC236}">
              <a16:creationId xmlns:a16="http://schemas.microsoft.com/office/drawing/2014/main" id="{2F686FA5-21F2-4224-8DE7-3CC091557B5A}"/>
            </a:ext>
          </a:extLst>
        </xdr:cNvPr>
        <xdr:cNvCxnSpPr/>
      </xdr:nvCxnSpPr>
      <xdr:spPr>
        <a:xfrm>
          <a:off x="22070695" y="975340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492" name="【学校施設】&#10;一人当たり面積平均値テキスト">
          <a:extLst>
            <a:ext uri="{FF2B5EF4-FFF2-40B4-BE49-F238E27FC236}">
              <a16:creationId xmlns:a16="http://schemas.microsoft.com/office/drawing/2014/main" id="{D95DC7AF-2B46-479C-B62D-CAF30B3E6A61}"/>
            </a:ext>
          </a:extLst>
        </xdr:cNvPr>
        <xdr:cNvSpPr txBox="1"/>
      </xdr:nvSpPr>
      <xdr:spPr>
        <a:xfrm>
          <a:off x="22201505" y="106269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493" name="フローチャート: 判断 492">
          <a:extLst>
            <a:ext uri="{FF2B5EF4-FFF2-40B4-BE49-F238E27FC236}">
              <a16:creationId xmlns:a16="http://schemas.microsoft.com/office/drawing/2014/main" id="{2513B5E6-331E-4832-8AF7-FF76DEA706F0}"/>
            </a:ext>
          </a:extLst>
        </xdr:cNvPr>
        <xdr:cNvSpPr/>
      </xdr:nvSpPr>
      <xdr:spPr>
        <a:xfrm>
          <a:off x="22108795" y="10775506"/>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494" name="フローチャート: 判断 493">
          <a:extLst>
            <a:ext uri="{FF2B5EF4-FFF2-40B4-BE49-F238E27FC236}">
              <a16:creationId xmlns:a16="http://schemas.microsoft.com/office/drawing/2014/main" id="{939048D1-5010-4C66-BA0E-0FF50B315C00}"/>
            </a:ext>
          </a:extLst>
        </xdr:cNvPr>
        <xdr:cNvSpPr/>
      </xdr:nvSpPr>
      <xdr:spPr>
        <a:xfrm>
          <a:off x="21270595" y="10786364"/>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495" name="フローチャート: 判断 494">
          <a:extLst>
            <a:ext uri="{FF2B5EF4-FFF2-40B4-BE49-F238E27FC236}">
              <a16:creationId xmlns:a16="http://schemas.microsoft.com/office/drawing/2014/main" id="{51384CA8-A46F-48B7-9AA2-91DAA32796F9}"/>
            </a:ext>
          </a:extLst>
        </xdr:cNvPr>
        <xdr:cNvSpPr/>
      </xdr:nvSpPr>
      <xdr:spPr>
        <a:xfrm>
          <a:off x="20383500" y="10793793"/>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496" name="フローチャート: 判断 495">
          <a:extLst>
            <a:ext uri="{FF2B5EF4-FFF2-40B4-BE49-F238E27FC236}">
              <a16:creationId xmlns:a16="http://schemas.microsoft.com/office/drawing/2014/main" id="{8E0B90BC-E996-46CA-A12B-E2C417482710}"/>
            </a:ext>
          </a:extLst>
        </xdr:cNvPr>
        <xdr:cNvSpPr/>
      </xdr:nvSpPr>
      <xdr:spPr>
        <a:xfrm>
          <a:off x="19496405" y="107943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166180</xdr:rowOff>
    </xdr:from>
    <xdr:to>
      <xdr:col>98</xdr:col>
      <xdr:colOff>38100</xdr:colOff>
      <xdr:row>62</xdr:row>
      <xdr:rowOff>96330</xdr:rowOff>
    </xdr:to>
    <xdr:sp macro="" textlink="">
      <xdr:nvSpPr>
        <xdr:cNvPr id="497" name="フローチャート: 判断 496">
          <a:extLst>
            <a:ext uri="{FF2B5EF4-FFF2-40B4-BE49-F238E27FC236}">
              <a16:creationId xmlns:a16="http://schemas.microsoft.com/office/drawing/2014/main" id="{158B528C-6D54-4803-A15A-015208ACE417}"/>
            </a:ext>
          </a:extLst>
        </xdr:cNvPr>
        <xdr:cNvSpPr/>
      </xdr:nvSpPr>
      <xdr:spPr>
        <a:xfrm>
          <a:off x="18603595" y="1085513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2E21E5AA-DF5F-431D-BE1B-BE54443F9E69}"/>
            </a:ext>
          </a:extLst>
        </xdr:cNvPr>
        <xdr:cNvSpPr txBox="1"/>
      </xdr:nvSpPr>
      <xdr:spPr>
        <a:xfrm>
          <a:off x="21972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D0A8D628-19C9-4AD9-97FE-16441C7435DB}"/>
            </a:ext>
          </a:extLst>
        </xdr:cNvPr>
        <xdr:cNvSpPr txBox="1"/>
      </xdr:nvSpPr>
      <xdr:spPr>
        <a:xfrm>
          <a:off x="2113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E38CC5BB-E35C-4C22-A12B-E38D3946076F}"/>
            </a:ext>
          </a:extLst>
        </xdr:cNvPr>
        <xdr:cNvSpPr txBox="1"/>
      </xdr:nvSpPr>
      <xdr:spPr>
        <a:xfrm>
          <a:off x="2024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61EB1144-1694-4028-85B1-0A5C74F33C0A}"/>
            </a:ext>
          </a:extLst>
        </xdr:cNvPr>
        <xdr:cNvSpPr txBox="1"/>
      </xdr:nvSpPr>
      <xdr:spPr>
        <a:xfrm>
          <a:off x="19354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0F9DDD34-8E9B-4E2E-8A35-0A4AFC15D522}"/>
            </a:ext>
          </a:extLst>
        </xdr:cNvPr>
        <xdr:cNvSpPr txBox="1"/>
      </xdr:nvSpPr>
      <xdr:spPr>
        <a:xfrm>
          <a:off x="18467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124841</xdr:rowOff>
    </xdr:from>
    <xdr:to>
      <xdr:col>116</xdr:col>
      <xdr:colOff>114300</xdr:colOff>
      <xdr:row>62</xdr:row>
      <xdr:rowOff>54991</xdr:rowOff>
    </xdr:to>
    <xdr:sp macro="" textlink="">
      <xdr:nvSpPr>
        <xdr:cNvPr id="503" name="楕円 502">
          <a:extLst>
            <a:ext uri="{FF2B5EF4-FFF2-40B4-BE49-F238E27FC236}">
              <a16:creationId xmlns:a16="http://schemas.microsoft.com/office/drawing/2014/main" id="{588BDAD2-4656-47B0-AE2A-8079096E65C3}"/>
            </a:ext>
          </a:extLst>
        </xdr:cNvPr>
        <xdr:cNvSpPr/>
      </xdr:nvSpPr>
      <xdr:spPr>
        <a:xfrm>
          <a:off x="22108795" y="10813796"/>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103268</xdr:rowOff>
    </xdr:from>
    <xdr:ext cx="469744" cy="259045"/>
    <xdr:sp macro="" textlink="">
      <xdr:nvSpPr>
        <xdr:cNvPr id="504" name="【学校施設】&#10;一人当たり面積該当値テキスト">
          <a:extLst>
            <a:ext uri="{FF2B5EF4-FFF2-40B4-BE49-F238E27FC236}">
              <a16:creationId xmlns:a16="http://schemas.microsoft.com/office/drawing/2014/main" id="{FC4ADA88-AB62-4943-8B05-CBDF1E93F886}"/>
            </a:ext>
          </a:extLst>
        </xdr:cNvPr>
        <xdr:cNvSpPr txBox="1"/>
      </xdr:nvSpPr>
      <xdr:spPr>
        <a:xfrm>
          <a:off x="22201505" y="1079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133794</xdr:rowOff>
    </xdr:from>
    <xdr:to>
      <xdr:col>112</xdr:col>
      <xdr:colOff>38100</xdr:colOff>
      <xdr:row>62</xdr:row>
      <xdr:rowOff>63944</xdr:rowOff>
    </xdr:to>
    <xdr:sp macro="" textlink="">
      <xdr:nvSpPr>
        <xdr:cNvPr id="505" name="楕円 504">
          <a:extLst>
            <a:ext uri="{FF2B5EF4-FFF2-40B4-BE49-F238E27FC236}">
              <a16:creationId xmlns:a16="http://schemas.microsoft.com/office/drawing/2014/main" id="{70498D53-7DCC-43D4-B198-B675F5A3D543}"/>
            </a:ext>
          </a:extLst>
        </xdr:cNvPr>
        <xdr:cNvSpPr/>
      </xdr:nvSpPr>
      <xdr:spPr>
        <a:xfrm>
          <a:off x="21270595" y="1082846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4191</xdr:rowOff>
    </xdr:from>
    <xdr:to>
      <xdr:col>116</xdr:col>
      <xdr:colOff>63500</xdr:colOff>
      <xdr:row>62</xdr:row>
      <xdr:rowOff>13144</xdr:rowOff>
    </xdr:to>
    <xdr:cxnSp macro="">
      <xdr:nvCxnSpPr>
        <xdr:cNvPr id="506" name="直線コネクタ 505">
          <a:extLst>
            <a:ext uri="{FF2B5EF4-FFF2-40B4-BE49-F238E27FC236}">
              <a16:creationId xmlns:a16="http://schemas.microsoft.com/office/drawing/2014/main" id="{B1C4B053-3F4A-48B0-BA46-CCE20871FFD5}"/>
            </a:ext>
          </a:extLst>
        </xdr:cNvPr>
        <xdr:cNvCxnSpPr/>
      </xdr:nvCxnSpPr>
      <xdr:spPr>
        <a:xfrm flipV="1">
          <a:off x="21325205" y="10870311"/>
          <a:ext cx="8382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140271</xdr:rowOff>
    </xdr:from>
    <xdr:to>
      <xdr:col>107</xdr:col>
      <xdr:colOff>101600</xdr:colOff>
      <xdr:row>62</xdr:row>
      <xdr:rowOff>70421</xdr:rowOff>
    </xdr:to>
    <xdr:sp macro="" textlink="">
      <xdr:nvSpPr>
        <xdr:cNvPr id="507" name="楕円 506">
          <a:extLst>
            <a:ext uri="{FF2B5EF4-FFF2-40B4-BE49-F238E27FC236}">
              <a16:creationId xmlns:a16="http://schemas.microsoft.com/office/drawing/2014/main" id="{84B26F1A-FE6E-44F3-A361-F1CD7446D50F}"/>
            </a:ext>
          </a:extLst>
        </xdr:cNvPr>
        <xdr:cNvSpPr/>
      </xdr:nvSpPr>
      <xdr:spPr>
        <a:xfrm>
          <a:off x="20383500" y="10833036"/>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13144</xdr:rowOff>
    </xdr:from>
    <xdr:to>
      <xdr:col>111</xdr:col>
      <xdr:colOff>177800</xdr:colOff>
      <xdr:row>62</xdr:row>
      <xdr:rowOff>19621</xdr:rowOff>
    </xdr:to>
    <xdr:cxnSp macro="">
      <xdr:nvCxnSpPr>
        <xdr:cNvPr id="508" name="直線コネクタ 507">
          <a:extLst>
            <a:ext uri="{FF2B5EF4-FFF2-40B4-BE49-F238E27FC236}">
              <a16:creationId xmlns:a16="http://schemas.microsoft.com/office/drawing/2014/main" id="{338718EC-9A59-4AEF-8B36-C817737217FD}"/>
            </a:ext>
          </a:extLst>
        </xdr:cNvPr>
        <xdr:cNvCxnSpPr/>
      </xdr:nvCxnSpPr>
      <xdr:spPr>
        <a:xfrm flipV="1">
          <a:off x="20432395" y="10877359"/>
          <a:ext cx="89281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146368</xdr:rowOff>
    </xdr:from>
    <xdr:to>
      <xdr:col>102</xdr:col>
      <xdr:colOff>165100</xdr:colOff>
      <xdr:row>62</xdr:row>
      <xdr:rowOff>76518</xdr:rowOff>
    </xdr:to>
    <xdr:sp macro="" textlink="">
      <xdr:nvSpPr>
        <xdr:cNvPr id="509" name="楕円 508">
          <a:extLst>
            <a:ext uri="{FF2B5EF4-FFF2-40B4-BE49-F238E27FC236}">
              <a16:creationId xmlns:a16="http://schemas.microsoft.com/office/drawing/2014/main" id="{C79379D5-5C63-4C06-94B3-A34BED733B39}"/>
            </a:ext>
          </a:extLst>
        </xdr:cNvPr>
        <xdr:cNvSpPr/>
      </xdr:nvSpPr>
      <xdr:spPr>
        <a:xfrm>
          <a:off x="19496405" y="1083913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19621</xdr:rowOff>
    </xdr:from>
    <xdr:to>
      <xdr:col>107</xdr:col>
      <xdr:colOff>50800</xdr:colOff>
      <xdr:row>62</xdr:row>
      <xdr:rowOff>25718</xdr:rowOff>
    </xdr:to>
    <xdr:cxnSp macro="">
      <xdr:nvCxnSpPr>
        <xdr:cNvPr id="510" name="直線コネクタ 509">
          <a:extLst>
            <a:ext uri="{FF2B5EF4-FFF2-40B4-BE49-F238E27FC236}">
              <a16:creationId xmlns:a16="http://schemas.microsoft.com/office/drawing/2014/main" id="{FDDDE0E0-A550-4FCE-AC9A-E69343163D3F}"/>
            </a:ext>
          </a:extLst>
        </xdr:cNvPr>
        <xdr:cNvCxnSpPr/>
      </xdr:nvCxnSpPr>
      <xdr:spPr>
        <a:xfrm flipV="1">
          <a:off x="19545300" y="10889551"/>
          <a:ext cx="887095"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149606</xdr:rowOff>
    </xdr:from>
    <xdr:to>
      <xdr:col>98</xdr:col>
      <xdr:colOff>38100</xdr:colOff>
      <xdr:row>62</xdr:row>
      <xdr:rowOff>79756</xdr:rowOff>
    </xdr:to>
    <xdr:sp macro="" textlink="">
      <xdr:nvSpPr>
        <xdr:cNvPr id="511" name="楕円 510">
          <a:extLst>
            <a:ext uri="{FF2B5EF4-FFF2-40B4-BE49-F238E27FC236}">
              <a16:creationId xmlns:a16="http://schemas.microsoft.com/office/drawing/2014/main" id="{5E3C1512-03C4-4254-AC10-3A74F59AF6A3}"/>
            </a:ext>
          </a:extLst>
        </xdr:cNvPr>
        <xdr:cNvSpPr/>
      </xdr:nvSpPr>
      <xdr:spPr>
        <a:xfrm>
          <a:off x="18603595" y="10840466"/>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25718</xdr:rowOff>
    </xdr:from>
    <xdr:to>
      <xdr:col>102</xdr:col>
      <xdr:colOff>114300</xdr:colOff>
      <xdr:row>62</xdr:row>
      <xdr:rowOff>28956</xdr:rowOff>
    </xdr:to>
    <xdr:cxnSp macro="">
      <xdr:nvCxnSpPr>
        <xdr:cNvPr id="512" name="直線コネクタ 511">
          <a:extLst>
            <a:ext uri="{FF2B5EF4-FFF2-40B4-BE49-F238E27FC236}">
              <a16:creationId xmlns:a16="http://schemas.microsoft.com/office/drawing/2014/main" id="{6ED89CBC-3499-4611-96A3-5B4F8DDA756A}"/>
            </a:ext>
          </a:extLst>
        </xdr:cNvPr>
        <xdr:cNvCxnSpPr/>
      </xdr:nvCxnSpPr>
      <xdr:spPr>
        <a:xfrm flipV="1">
          <a:off x="18658205" y="10893743"/>
          <a:ext cx="887095"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513" name="n_1aveValue【学校施設】&#10;一人当たり面積">
          <a:extLst>
            <a:ext uri="{FF2B5EF4-FFF2-40B4-BE49-F238E27FC236}">
              <a16:creationId xmlns:a16="http://schemas.microsoft.com/office/drawing/2014/main" id="{9088BF07-889A-4E19-A468-8D8883205226}"/>
            </a:ext>
          </a:extLst>
        </xdr:cNvPr>
        <xdr:cNvSpPr txBox="1"/>
      </xdr:nvSpPr>
      <xdr:spPr>
        <a:xfrm>
          <a:off x="21073822" y="1055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514" name="n_2aveValue【学校施設】&#10;一人当たり面積">
          <a:extLst>
            <a:ext uri="{FF2B5EF4-FFF2-40B4-BE49-F238E27FC236}">
              <a16:creationId xmlns:a16="http://schemas.microsoft.com/office/drawing/2014/main" id="{3015FC59-0206-49E8-887F-836166321B75}"/>
            </a:ext>
          </a:extLst>
        </xdr:cNvPr>
        <xdr:cNvSpPr txBox="1"/>
      </xdr:nvSpPr>
      <xdr:spPr>
        <a:xfrm>
          <a:off x="20197522" y="1055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515" name="n_3aveValue【学校施設】&#10;一人当たり面積">
          <a:extLst>
            <a:ext uri="{FF2B5EF4-FFF2-40B4-BE49-F238E27FC236}">
              <a16:creationId xmlns:a16="http://schemas.microsoft.com/office/drawing/2014/main" id="{AA1D064F-A4E2-437F-92FB-8E1B2CD3FB8B}"/>
            </a:ext>
          </a:extLst>
        </xdr:cNvPr>
        <xdr:cNvSpPr txBox="1"/>
      </xdr:nvSpPr>
      <xdr:spPr>
        <a:xfrm>
          <a:off x="19312332" y="1056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87457</xdr:rowOff>
    </xdr:from>
    <xdr:ext cx="469744" cy="259045"/>
    <xdr:sp macro="" textlink="">
      <xdr:nvSpPr>
        <xdr:cNvPr id="516" name="n_4aveValue【学校施設】&#10;一人当たり面積">
          <a:extLst>
            <a:ext uri="{FF2B5EF4-FFF2-40B4-BE49-F238E27FC236}">
              <a16:creationId xmlns:a16="http://schemas.microsoft.com/office/drawing/2014/main" id="{EFBDACE4-F38E-4E65-AB20-BFB1D3D69CB3}"/>
            </a:ext>
          </a:extLst>
        </xdr:cNvPr>
        <xdr:cNvSpPr txBox="1"/>
      </xdr:nvSpPr>
      <xdr:spPr>
        <a:xfrm>
          <a:off x="18425237" y="10951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55071</xdr:rowOff>
    </xdr:from>
    <xdr:ext cx="469744" cy="259045"/>
    <xdr:sp macro="" textlink="">
      <xdr:nvSpPr>
        <xdr:cNvPr id="517" name="n_1mainValue【学校施設】&#10;一人当たり面積">
          <a:extLst>
            <a:ext uri="{FF2B5EF4-FFF2-40B4-BE49-F238E27FC236}">
              <a16:creationId xmlns:a16="http://schemas.microsoft.com/office/drawing/2014/main" id="{7A421278-F1B7-4EDF-9A07-68B18C96B258}"/>
            </a:ext>
          </a:extLst>
        </xdr:cNvPr>
        <xdr:cNvSpPr txBox="1"/>
      </xdr:nvSpPr>
      <xdr:spPr>
        <a:xfrm>
          <a:off x="21073822" y="10925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61548</xdr:rowOff>
    </xdr:from>
    <xdr:ext cx="469744" cy="259045"/>
    <xdr:sp macro="" textlink="">
      <xdr:nvSpPr>
        <xdr:cNvPr id="518" name="n_2mainValue【学校施設】&#10;一人当たり面積">
          <a:extLst>
            <a:ext uri="{FF2B5EF4-FFF2-40B4-BE49-F238E27FC236}">
              <a16:creationId xmlns:a16="http://schemas.microsoft.com/office/drawing/2014/main" id="{F14228CE-A1E1-4F76-8680-C1521BAFD812}"/>
            </a:ext>
          </a:extLst>
        </xdr:cNvPr>
        <xdr:cNvSpPr txBox="1"/>
      </xdr:nvSpPr>
      <xdr:spPr>
        <a:xfrm>
          <a:off x="20197522" y="10931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67645</xdr:rowOff>
    </xdr:from>
    <xdr:ext cx="469744" cy="259045"/>
    <xdr:sp macro="" textlink="">
      <xdr:nvSpPr>
        <xdr:cNvPr id="519" name="n_3mainValue【学校施設】&#10;一人当たり面積">
          <a:extLst>
            <a:ext uri="{FF2B5EF4-FFF2-40B4-BE49-F238E27FC236}">
              <a16:creationId xmlns:a16="http://schemas.microsoft.com/office/drawing/2014/main" id="{D4302FF9-09E2-4327-9C35-2913F27B0CC0}"/>
            </a:ext>
          </a:extLst>
        </xdr:cNvPr>
        <xdr:cNvSpPr txBox="1"/>
      </xdr:nvSpPr>
      <xdr:spPr>
        <a:xfrm>
          <a:off x="19312332" y="10935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96283</xdr:rowOff>
    </xdr:from>
    <xdr:ext cx="469744" cy="259045"/>
    <xdr:sp macro="" textlink="">
      <xdr:nvSpPr>
        <xdr:cNvPr id="520" name="n_4mainValue【学校施設】&#10;一人当たり面積">
          <a:extLst>
            <a:ext uri="{FF2B5EF4-FFF2-40B4-BE49-F238E27FC236}">
              <a16:creationId xmlns:a16="http://schemas.microsoft.com/office/drawing/2014/main" id="{91B2E697-F771-4007-A531-601AE437B878}"/>
            </a:ext>
          </a:extLst>
        </xdr:cNvPr>
        <xdr:cNvSpPr txBox="1"/>
      </xdr:nvSpPr>
      <xdr:spPr>
        <a:xfrm>
          <a:off x="1842523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a:extLst>
            <a:ext uri="{FF2B5EF4-FFF2-40B4-BE49-F238E27FC236}">
              <a16:creationId xmlns:a16="http://schemas.microsoft.com/office/drawing/2014/main" id="{F2F56BC3-9FDF-4CB2-A7EA-B175C2AEBF4B}"/>
            </a:ext>
          </a:extLst>
        </xdr:cNvPr>
        <xdr:cNvSpPr/>
      </xdr:nvSpPr>
      <xdr:spPr>
        <a:xfrm>
          <a:off x="1244790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a:extLst>
            <a:ext uri="{FF2B5EF4-FFF2-40B4-BE49-F238E27FC236}">
              <a16:creationId xmlns:a16="http://schemas.microsoft.com/office/drawing/2014/main" id="{79CDF249-963F-4FF7-B7F8-0A7253BC0254}"/>
            </a:ext>
          </a:extLst>
        </xdr:cNvPr>
        <xdr:cNvSpPr/>
      </xdr:nvSpPr>
      <xdr:spPr>
        <a:xfrm>
          <a:off x="12573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a:extLst>
            <a:ext uri="{FF2B5EF4-FFF2-40B4-BE49-F238E27FC236}">
              <a16:creationId xmlns:a16="http://schemas.microsoft.com/office/drawing/2014/main" id="{122EDA52-2A0F-42AC-BD63-7B40DE91B796}"/>
            </a:ext>
          </a:extLst>
        </xdr:cNvPr>
        <xdr:cNvSpPr/>
      </xdr:nvSpPr>
      <xdr:spPr>
        <a:xfrm>
          <a:off x="12573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a:extLst>
            <a:ext uri="{FF2B5EF4-FFF2-40B4-BE49-F238E27FC236}">
              <a16:creationId xmlns:a16="http://schemas.microsoft.com/office/drawing/2014/main" id="{8F0D4745-2524-4FEA-B03E-7F5D9EE10B79}"/>
            </a:ext>
          </a:extLst>
        </xdr:cNvPr>
        <xdr:cNvSpPr/>
      </xdr:nvSpPr>
      <xdr:spPr>
        <a:xfrm>
          <a:off x="13590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a:extLst>
            <a:ext uri="{FF2B5EF4-FFF2-40B4-BE49-F238E27FC236}">
              <a16:creationId xmlns:a16="http://schemas.microsoft.com/office/drawing/2014/main" id="{AFBFFFFB-E336-4B74-8A87-4221DC2A8675}"/>
            </a:ext>
          </a:extLst>
        </xdr:cNvPr>
        <xdr:cNvSpPr/>
      </xdr:nvSpPr>
      <xdr:spPr>
        <a:xfrm>
          <a:off x="13590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a:extLst>
            <a:ext uri="{FF2B5EF4-FFF2-40B4-BE49-F238E27FC236}">
              <a16:creationId xmlns:a16="http://schemas.microsoft.com/office/drawing/2014/main" id="{ED0271D2-EB1B-4A07-8A4D-FADD74709001}"/>
            </a:ext>
          </a:extLst>
        </xdr:cNvPr>
        <xdr:cNvSpPr/>
      </xdr:nvSpPr>
      <xdr:spPr>
        <a:xfrm>
          <a:off x="14733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a:extLst>
            <a:ext uri="{FF2B5EF4-FFF2-40B4-BE49-F238E27FC236}">
              <a16:creationId xmlns:a16="http://schemas.microsoft.com/office/drawing/2014/main" id="{9B732EC4-558D-4D0F-8E14-8E625788AE35}"/>
            </a:ext>
          </a:extLst>
        </xdr:cNvPr>
        <xdr:cNvSpPr/>
      </xdr:nvSpPr>
      <xdr:spPr>
        <a:xfrm>
          <a:off x="14733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a:extLst>
            <a:ext uri="{FF2B5EF4-FFF2-40B4-BE49-F238E27FC236}">
              <a16:creationId xmlns:a16="http://schemas.microsoft.com/office/drawing/2014/main" id="{687E275B-1934-40F8-9940-FA86F9C92458}"/>
            </a:ext>
          </a:extLst>
        </xdr:cNvPr>
        <xdr:cNvSpPr/>
      </xdr:nvSpPr>
      <xdr:spPr>
        <a:xfrm>
          <a:off x="1244790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9" name="テキスト ボックス 528">
          <a:extLst>
            <a:ext uri="{FF2B5EF4-FFF2-40B4-BE49-F238E27FC236}">
              <a16:creationId xmlns:a16="http://schemas.microsoft.com/office/drawing/2014/main" id="{18749924-0C7C-45D0-A24F-32D1652E887A}"/>
            </a:ext>
          </a:extLst>
        </xdr:cNvPr>
        <xdr:cNvSpPr txBox="1"/>
      </xdr:nvSpPr>
      <xdr:spPr>
        <a:xfrm>
          <a:off x="12409805"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0" name="直線コネクタ 529">
          <a:extLst>
            <a:ext uri="{FF2B5EF4-FFF2-40B4-BE49-F238E27FC236}">
              <a16:creationId xmlns:a16="http://schemas.microsoft.com/office/drawing/2014/main" id="{CC44305F-A3E9-47AF-86B8-629353CC53C1}"/>
            </a:ext>
          </a:extLst>
        </xdr:cNvPr>
        <xdr:cNvCxnSpPr/>
      </xdr:nvCxnSpPr>
      <xdr:spPr>
        <a:xfrm>
          <a:off x="1244790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1" name="テキスト ボックス 530">
          <a:extLst>
            <a:ext uri="{FF2B5EF4-FFF2-40B4-BE49-F238E27FC236}">
              <a16:creationId xmlns:a16="http://schemas.microsoft.com/office/drawing/2014/main" id="{E9FC348E-9710-46F9-9EE9-98A71CF667E7}"/>
            </a:ext>
          </a:extLst>
        </xdr:cNvPr>
        <xdr:cNvSpPr txBox="1"/>
      </xdr:nvSpPr>
      <xdr:spPr>
        <a:xfrm>
          <a:off x="11982631"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2" name="直線コネクタ 531">
          <a:extLst>
            <a:ext uri="{FF2B5EF4-FFF2-40B4-BE49-F238E27FC236}">
              <a16:creationId xmlns:a16="http://schemas.microsoft.com/office/drawing/2014/main" id="{6CA35746-C2EE-41F6-AC35-0E167F2B2B94}"/>
            </a:ext>
          </a:extLst>
        </xdr:cNvPr>
        <xdr:cNvCxnSpPr/>
      </xdr:nvCxnSpPr>
      <xdr:spPr>
        <a:xfrm>
          <a:off x="12447905" y="151866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3" name="テキスト ボックス 532">
          <a:extLst>
            <a:ext uri="{FF2B5EF4-FFF2-40B4-BE49-F238E27FC236}">
              <a16:creationId xmlns:a16="http://schemas.microsoft.com/office/drawing/2014/main" id="{C2B68590-E59F-4165-A492-41E00CE6CD3E}"/>
            </a:ext>
          </a:extLst>
        </xdr:cNvPr>
        <xdr:cNvSpPr txBox="1"/>
      </xdr:nvSpPr>
      <xdr:spPr>
        <a:xfrm>
          <a:off x="11982631" y="150425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4" name="直線コネクタ 533">
          <a:extLst>
            <a:ext uri="{FF2B5EF4-FFF2-40B4-BE49-F238E27FC236}">
              <a16:creationId xmlns:a16="http://schemas.microsoft.com/office/drawing/2014/main" id="{77FD0E4A-E8F7-4714-BA2B-1BF1D470FFBD}"/>
            </a:ext>
          </a:extLst>
        </xdr:cNvPr>
        <xdr:cNvCxnSpPr/>
      </xdr:nvCxnSpPr>
      <xdr:spPr>
        <a:xfrm>
          <a:off x="12447905" y="147980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5" name="テキスト ボックス 534">
          <a:extLst>
            <a:ext uri="{FF2B5EF4-FFF2-40B4-BE49-F238E27FC236}">
              <a16:creationId xmlns:a16="http://schemas.microsoft.com/office/drawing/2014/main" id="{48AD3B3D-362B-4718-BB9D-E7CEF56845A7}"/>
            </a:ext>
          </a:extLst>
        </xdr:cNvPr>
        <xdr:cNvSpPr txBox="1"/>
      </xdr:nvSpPr>
      <xdr:spPr>
        <a:xfrm>
          <a:off x="12042941" y="146539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6" name="直線コネクタ 535">
          <a:extLst>
            <a:ext uri="{FF2B5EF4-FFF2-40B4-BE49-F238E27FC236}">
              <a16:creationId xmlns:a16="http://schemas.microsoft.com/office/drawing/2014/main" id="{685C06CC-D400-4159-947F-A824DF6DE39B}"/>
            </a:ext>
          </a:extLst>
        </xdr:cNvPr>
        <xdr:cNvCxnSpPr/>
      </xdr:nvCxnSpPr>
      <xdr:spPr>
        <a:xfrm>
          <a:off x="12447905" y="14409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7" name="テキスト ボックス 536">
          <a:extLst>
            <a:ext uri="{FF2B5EF4-FFF2-40B4-BE49-F238E27FC236}">
              <a16:creationId xmlns:a16="http://schemas.microsoft.com/office/drawing/2014/main" id="{B75703E3-2A04-4D77-BFF6-A6CBF93918D7}"/>
            </a:ext>
          </a:extLst>
        </xdr:cNvPr>
        <xdr:cNvSpPr txBox="1"/>
      </xdr:nvSpPr>
      <xdr:spPr>
        <a:xfrm>
          <a:off x="12042941" y="142652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8" name="直線コネクタ 537">
          <a:extLst>
            <a:ext uri="{FF2B5EF4-FFF2-40B4-BE49-F238E27FC236}">
              <a16:creationId xmlns:a16="http://schemas.microsoft.com/office/drawing/2014/main" id="{2D8C154E-3B72-4962-97B6-453A2266D9CA}"/>
            </a:ext>
          </a:extLst>
        </xdr:cNvPr>
        <xdr:cNvCxnSpPr/>
      </xdr:nvCxnSpPr>
      <xdr:spPr>
        <a:xfrm>
          <a:off x="12447905" y="14020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9" name="テキスト ボックス 538">
          <a:extLst>
            <a:ext uri="{FF2B5EF4-FFF2-40B4-BE49-F238E27FC236}">
              <a16:creationId xmlns:a16="http://schemas.microsoft.com/office/drawing/2014/main" id="{97CD2ED5-CCD8-4A54-ACA2-CA4E17465BC1}"/>
            </a:ext>
          </a:extLst>
        </xdr:cNvPr>
        <xdr:cNvSpPr txBox="1"/>
      </xdr:nvSpPr>
      <xdr:spPr>
        <a:xfrm>
          <a:off x="12042941" y="13876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0" name="直線コネクタ 539">
          <a:extLst>
            <a:ext uri="{FF2B5EF4-FFF2-40B4-BE49-F238E27FC236}">
              <a16:creationId xmlns:a16="http://schemas.microsoft.com/office/drawing/2014/main" id="{8CB7EFB6-A4B6-4054-8624-66B08F0DB407}"/>
            </a:ext>
          </a:extLst>
        </xdr:cNvPr>
        <xdr:cNvCxnSpPr/>
      </xdr:nvCxnSpPr>
      <xdr:spPr>
        <a:xfrm>
          <a:off x="12447905" y="136321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541" name="テキスト ボックス 540">
          <a:extLst>
            <a:ext uri="{FF2B5EF4-FFF2-40B4-BE49-F238E27FC236}">
              <a16:creationId xmlns:a16="http://schemas.microsoft.com/office/drawing/2014/main" id="{A0EDF829-ECCA-43CC-A6F9-3BF64C79EE64}"/>
            </a:ext>
          </a:extLst>
        </xdr:cNvPr>
        <xdr:cNvSpPr txBox="1"/>
      </xdr:nvSpPr>
      <xdr:spPr>
        <a:xfrm>
          <a:off x="12108966" y="1348043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2" name="直線コネクタ 541">
          <a:extLst>
            <a:ext uri="{FF2B5EF4-FFF2-40B4-BE49-F238E27FC236}">
              <a16:creationId xmlns:a16="http://schemas.microsoft.com/office/drawing/2014/main" id="{F5959EDC-971C-4AE3-9A6A-B9A904832A20}"/>
            </a:ext>
          </a:extLst>
        </xdr:cNvPr>
        <xdr:cNvCxnSpPr/>
      </xdr:nvCxnSpPr>
      <xdr:spPr>
        <a:xfrm>
          <a:off x="1244790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3" name="【児童館】&#10;有形固定資産減価償却率グラフ枠">
          <a:extLst>
            <a:ext uri="{FF2B5EF4-FFF2-40B4-BE49-F238E27FC236}">
              <a16:creationId xmlns:a16="http://schemas.microsoft.com/office/drawing/2014/main" id="{5C360AAD-5B00-4556-8B26-E9882D717005}"/>
            </a:ext>
          </a:extLst>
        </xdr:cNvPr>
        <xdr:cNvSpPr/>
      </xdr:nvSpPr>
      <xdr:spPr>
        <a:xfrm>
          <a:off x="1244790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544" name="直線コネクタ 543">
          <a:extLst>
            <a:ext uri="{FF2B5EF4-FFF2-40B4-BE49-F238E27FC236}">
              <a16:creationId xmlns:a16="http://schemas.microsoft.com/office/drawing/2014/main" id="{CC733295-29A9-436E-9585-2AA6EFDB7C29}"/>
            </a:ext>
          </a:extLst>
        </xdr:cNvPr>
        <xdr:cNvCxnSpPr/>
      </xdr:nvCxnSpPr>
      <xdr:spPr>
        <a:xfrm flipV="1">
          <a:off x="16316959" y="13632180"/>
          <a:ext cx="0" cy="1298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545" name="【児童館】&#10;有形固定資産減価償却率最小値テキスト">
          <a:extLst>
            <a:ext uri="{FF2B5EF4-FFF2-40B4-BE49-F238E27FC236}">
              <a16:creationId xmlns:a16="http://schemas.microsoft.com/office/drawing/2014/main" id="{FAAC4F76-FB9F-4164-B49C-506DD733B2E1}"/>
            </a:ext>
          </a:extLst>
        </xdr:cNvPr>
        <xdr:cNvSpPr txBox="1"/>
      </xdr:nvSpPr>
      <xdr:spPr>
        <a:xfrm>
          <a:off x="16355695" y="14932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546" name="直線コネクタ 545">
          <a:extLst>
            <a:ext uri="{FF2B5EF4-FFF2-40B4-BE49-F238E27FC236}">
              <a16:creationId xmlns:a16="http://schemas.microsoft.com/office/drawing/2014/main" id="{DC43AB5B-4389-4789-ABAA-C2F0A2A583CE}"/>
            </a:ext>
          </a:extLst>
        </xdr:cNvPr>
        <xdr:cNvCxnSpPr/>
      </xdr:nvCxnSpPr>
      <xdr:spPr>
        <a:xfrm>
          <a:off x="16230600" y="1493075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547" name="【児童館】&#10;有形固定資産減価償却率最大値テキスト">
          <a:extLst>
            <a:ext uri="{FF2B5EF4-FFF2-40B4-BE49-F238E27FC236}">
              <a16:creationId xmlns:a16="http://schemas.microsoft.com/office/drawing/2014/main" id="{B8981276-A463-4084-83D6-EBECAFFA2B0B}"/>
            </a:ext>
          </a:extLst>
        </xdr:cNvPr>
        <xdr:cNvSpPr txBox="1"/>
      </xdr:nvSpPr>
      <xdr:spPr>
        <a:xfrm>
          <a:off x="16355695" y="133997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548" name="直線コネクタ 547">
          <a:extLst>
            <a:ext uri="{FF2B5EF4-FFF2-40B4-BE49-F238E27FC236}">
              <a16:creationId xmlns:a16="http://schemas.microsoft.com/office/drawing/2014/main" id="{ED1D6AA3-DA0B-4F08-915B-B8222607B5FB}"/>
            </a:ext>
          </a:extLst>
        </xdr:cNvPr>
        <xdr:cNvCxnSpPr/>
      </xdr:nvCxnSpPr>
      <xdr:spPr>
        <a:xfrm>
          <a:off x="16230600" y="1363218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549" name="【児童館】&#10;有形固定資産減価償却率平均値テキスト">
          <a:extLst>
            <a:ext uri="{FF2B5EF4-FFF2-40B4-BE49-F238E27FC236}">
              <a16:creationId xmlns:a16="http://schemas.microsoft.com/office/drawing/2014/main" id="{335C3397-182D-492C-96A0-A47741851149}"/>
            </a:ext>
          </a:extLst>
        </xdr:cNvPr>
        <xdr:cNvSpPr txBox="1"/>
      </xdr:nvSpPr>
      <xdr:spPr>
        <a:xfrm>
          <a:off x="16355695" y="14276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550" name="フローチャート: 判断 549">
          <a:extLst>
            <a:ext uri="{FF2B5EF4-FFF2-40B4-BE49-F238E27FC236}">
              <a16:creationId xmlns:a16="http://schemas.microsoft.com/office/drawing/2014/main" id="{68023F82-8C2E-4FE6-877D-7A8F47952899}"/>
            </a:ext>
          </a:extLst>
        </xdr:cNvPr>
        <xdr:cNvSpPr/>
      </xdr:nvSpPr>
      <xdr:spPr>
        <a:xfrm>
          <a:off x="16268700" y="1429956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551" name="フローチャート: 判断 550">
          <a:extLst>
            <a:ext uri="{FF2B5EF4-FFF2-40B4-BE49-F238E27FC236}">
              <a16:creationId xmlns:a16="http://schemas.microsoft.com/office/drawing/2014/main" id="{0111456F-FEFE-444C-B2F6-3A870ECC1CD8}"/>
            </a:ext>
          </a:extLst>
        </xdr:cNvPr>
        <xdr:cNvSpPr/>
      </xdr:nvSpPr>
      <xdr:spPr>
        <a:xfrm>
          <a:off x="15430500" y="14345921"/>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552" name="フローチャート: 判断 551">
          <a:extLst>
            <a:ext uri="{FF2B5EF4-FFF2-40B4-BE49-F238E27FC236}">
              <a16:creationId xmlns:a16="http://schemas.microsoft.com/office/drawing/2014/main" id="{C4CA8069-AAAD-4894-B1D6-3C5582C7C2A5}"/>
            </a:ext>
          </a:extLst>
        </xdr:cNvPr>
        <xdr:cNvSpPr/>
      </xdr:nvSpPr>
      <xdr:spPr>
        <a:xfrm>
          <a:off x="14543405" y="143484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553" name="フローチャート: 判断 552">
          <a:extLst>
            <a:ext uri="{FF2B5EF4-FFF2-40B4-BE49-F238E27FC236}">
              <a16:creationId xmlns:a16="http://schemas.microsoft.com/office/drawing/2014/main" id="{434C1DDE-1839-4940-97F0-CFFAA3800D78}"/>
            </a:ext>
          </a:extLst>
        </xdr:cNvPr>
        <xdr:cNvSpPr/>
      </xdr:nvSpPr>
      <xdr:spPr>
        <a:xfrm>
          <a:off x="13650595" y="1434274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27939</xdr:rowOff>
    </xdr:from>
    <xdr:to>
      <xdr:col>67</xdr:col>
      <xdr:colOff>101600</xdr:colOff>
      <xdr:row>81</xdr:row>
      <xdr:rowOff>129539</xdr:rowOff>
    </xdr:to>
    <xdr:sp macro="" textlink="">
      <xdr:nvSpPr>
        <xdr:cNvPr id="554" name="フローチャート: 判断 553">
          <a:extLst>
            <a:ext uri="{FF2B5EF4-FFF2-40B4-BE49-F238E27FC236}">
              <a16:creationId xmlns:a16="http://schemas.microsoft.com/office/drawing/2014/main" id="{8C1F68D8-C202-4046-92F0-2EA9B504113F}"/>
            </a:ext>
          </a:extLst>
        </xdr:cNvPr>
        <xdr:cNvSpPr/>
      </xdr:nvSpPr>
      <xdr:spPr>
        <a:xfrm>
          <a:off x="12763500" y="1422590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1499CEF2-E1A1-45A7-BD66-979BDFB037EA}"/>
            </a:ext>
          </a:extLst>
        </xdr:cNvPr>
        <xdr:cNvSpPr txBox="1"/>
      </xdr:nvSpPr>
      <xdr:spPr>
        <a:xfrm>
          <a:off x="161270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7FA1598B-111B-42BE-A19E-79B2E4C3EE17}"/>
            </a:ext>
          </a:extLst>
        </xdr:cNvPr>
        <xdr:cNvSpPr txBox="1"/>
      </xdr:nvSpPr>
      <xdr:spPr>
        <a:xfrm>
          <a:off x="1528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6F8A6561-AB32-43BB-A855-83CC9A21741B}"/>
            </a:ext>
          </a:extLst>
        </xdr:cNvPr>
        <xdr:cNvSpPr txBox="1"/>
      </xdr:nvSpPr>
      <xdr:spPr>
        <a:xfrm>
          <a:off x="1440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BF9DA570-0366-4CED-858F-A7CDF12000C8}"/>
            </a:ext>
          </a:extLst>
        </xdr:cNvPr>
        <xdr:cNvSpPr txBox="1"/>
      </xdr:nvSpPr>
      <xdr:spPr>
        <a:xfrm>
          <a:off x="1351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F8EEC27B-569D-43B2-BE05-5DDE0322846E}"/>
            </a:ext>
          </a:extLst>
        </xdr:cNvPr>
        <xdr:cNvSpPr txBox="1"/>
      </xdr:nvSpPr>
      <xdr:spPr>
        <a:xfrm>
          <a:off x="1262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21589</xdr:rowOff>
    </xdr:from>
    <xdr:to>
      <xdr:col>85</xdr:col>
      <xdr:colOff>177800</xdr:colOff>
      <xdr:row>81</xdr:row>
      <xdr:rowOff>123189</xdr:rowOff>
    </xdr:to>
    <xdr:sp macro="" textlink="">
      <xdr:nvSpPr>
        <xdr:cNvPr id="560" name="楕円 559">
          <a:extLst>
            <a:ext uri="{FF2B5EF4-FFF2-40B4-BE49-F238E27FC236}">
              <a16:creationId xmlns:a16="http://schemas.microsoft.com/office/drawing/2014/main" id="{2A5C4258-1D8F-4996-821F-9BFCC048FA57}"/>
            </a:ext>
          </a:extLst>
        </xdr:cNvPr>
        <xdr:cNvSpPr/>
      </xdr:nvSpPr>
      <xdr:spPr>
        <a:xfrm>
          <a:off x="16268700" y="14221459"/>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44466</xdr:rowOff>
    </xdr:from>
    <xdr:ext cx="405111" cy="259045"/>
    <xdr:sp macro="" textlink="">
      <xdr:nvSpPr>
        <xdr:cNvPr id="561" name="【児童館】&#10;有形固定資産減価償却率該当値テキスト">
          <a:extLst>
            <a:ext uri="{FF2B5EF4-FFF2-40B4-BE49-F238E27FC236}">
              <a16:creationId xmlns:a16="http://schemas.microsoft.com/office/drawing/2014/main" id="{CE871B3D-835F-4B45-9961-C1230AB7FE8A}"/>
            </a:ext>
          </a:extLst>
        </xdr:cNvPr>
        <xdr:cNvSpPr txBox="1"/>
      </xdr:nvSpPr>
      <xdr:spPr>
        <a:xfrm>
          <a:off x="16355695" y="1406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166370</xdr:rowOff>
    </xdr:from>
    <xdr:to>
      <xdr:col>81</xdr:col>
      <xdr:colOff>101600</xdr:colOff>
      <xdr:row>81</xdr:row>
      <xdr:rowOff>96520</xdr:rowOff>
    </xdr:to>
    <xdr:sp macro="" textlink="">
      <xdr:nvSpPr>
        <xdr:cNvPr id="562" name="楕円 561">
          <a:extLst>
            <a:ext uri="{FF2B5EF4-FFF2-40B4-BE49-F238E27FC236}">
              <a16:creationId xmlns:a16="http://schemas.microsoft.com/office/drawing/2014/main" id="{A1AA3ACF-38BA-415E-A327-68F4C6348B06}"/>
            </a:ext>
          </a:extLst>
        </xdr:cNvPr>
        <xdr:cNvSpPr/>
      </xdr:nvSpPr>
      <xdr:spPr>
        <a:xfrm>
          <a:off x="15430500" y="1418526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45720</xdr:rowOff>
    </xdr:from>
    <xdr:to>
      <xdr:col>85</xdr:col>
      <xdr:colOff>127000</xdr:colOff>
      <xdr:row>81</xdr:row>
      <xdr:rowOff>72389</xdr:rowOff>
    </xdr:to>
    <xdr:cxnSp macro="">
      <xdr:nvCxnSpPr>
        <xdr:cNvPr id="563" name="直線コネクタ 562">
          <a:extLst>
            <a:ext uri="{FF2B5EF4-FFF2-40B4-BE49-F238E27FC236}">
              <a16:creationId xmlns:a16="http://schemas.microsoft.com/office/drawing/2014/main" id="{968AE565-10D4-41E1-ADC4-FA8E78E6ADCB}"/>
            </a:ext>
          </a:extLst>
        </xdr:cNvPr>
        <xdr:cNvCxnSpPr/>
      </xdr:nvCxnSpPr>
      <xdr:spPr>
        <a:xfrm>
          <a:off x="15479395" y="14239875"/>
          <a:ext cx="83820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138430</xdr:rowOff>
    </xdr:from>
    <xdr:to>
      <xdr:col>76</xdr:col>
      <xdr:colOff>165100</xdr:colOff>
      <xdr:row>81</xdr:row>
      <xdr:rowOff>68580</xdr:rowOff>
    </xdr:to>
    <xdr:sp macro="" textlink="">
      <xdr:nvSpPr>
        <xdr:cNvPr id="564" name="楕円 563">
          <a:extLst>
            <a:ext uri="{FF2B5EF4-FFF2-40B4-BE49-F238E27FC236}">
              <a16:creationId xmlns:a16="http://schemas.microsoft.com/office/drawing/2014/main" id="{96EFC6A9-4055-48A1-AF9F-BF801E70A848}"/>
            </a:ext>
          </a:extLst>
        </xdr:cNvPr>
        <xdr:cNvSpPr/>
      </xdr:nvSpPr>
      <xdr:spPr>
        <a:xfrm>
          <a:off x="14543405" y="1416113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17780</xdr:rowOff>
    </xdr:from>
    <xdr:to>
      <xdr:col>81</xdr:col>
      <xdr:colOff>50800</xdr:colOff>
      <xdr:row>81</xdr:row>
      <xdr:rowOff>45720</xdr:rowOff>
    </xdr:to>
    <xdr:cxnSp macro="">
      <xdr:nvCxnSpPr>
        <xdr:cNvPr id="565" name="直線コネクタ 564">
          <a:extLst>
            <a:ext uri="{FF2B5EF4-FFF2-40B4-BE49-F238E27FC236}">
              <a16:creationId xmlns:a16="http://schemas.microsoft.com/office/drawing/2014/main" id="{8C09CB47-7E75-4C2B-BC54-916602E888F1}"/>
            </a:ext>
          </a:extLst>
        </xdr:cNvPr>
        <xdr:cNvCxnSpPr/>
      </xdr:nvCxnSpPr>
      <xdr:spPr>
        <a:xfrm>
          <a:off x="14592300" y="14217650"/>
          <a:ext cx="887095"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111761</xdr:rowOff>
    </xdr:from>
    <xdr:to>
      <xdr:col>72</xdr:col>
      <xdr:colOff>38100</xdr:colOff>
      <xdr:row>81</xdr:row>
      <xdr:rowOff>41911</xdr:rowOff>
    </xdr:to>
    <xdr:sp macro="" textlink="">
      <xdr:nvSpPr>
        <xdr:cNvPr id="566" name="楕円 565">
          <a:extLst>
            <a:ext uri="{FF2B5EF4-FFF2-40B4-BE49-F238E27FC236}">
              <a16:creationId xmlns:a16="http://schemas.microsoft.com/office/drawing/2014/main" id="{1848F8A6-7B5C-4D63-868D-3AA5A038B11C}"/>
            </a:ext>
          </a:extLst>
        </xdr:cNvPr>
        <xdr:cNvSpPr/>
      </xdr:nvSpPr>
      <xdr:spPr>
        <a:xfrm>
          <a:off x="13650595" y="14132561"/>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162561</xdr:rowOff>
    </xdr:from>
    <xdr:to>
      <xdr:col>76</xdr:col>
      <xdr:colOff>114300</xdr:colOff>
      <xdr:row>81</xdr:row>
      <xdr:rowOff>17780</xdr:rowOff>
    </xdr:to>
    <xdr:cxnSp macro="">
      <xdr:nvCxnSpPr>
        <xdr:cNvPr id="567" name="直線コネクタ 566">
          <a:extLst>
            <a:ext uri="{FF2B5EF4-FFF2-40B4-BE49-F238E27FC236}">
              <a16:creationId xmlns:a16="http://schemas.microsoft.com/office/drawing/2014/main" id="{6464E4DB-0C1C-495C-B375-A1372E83ECD1}"/>
            </a:ext>
          </a:extLst>
        </xdr:cNvPr>
        <xdr:cNvCxnSpPr/>
      </xdr:nvCxnSpPr>
      <xdr:spPr>
        <a:xfrm>
          <a:off x="13705205" y="14181456"/>
          <a:ext cx="887095"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85089</xdr:rowOff>
    </xdr:from>
    <xdr:to>
      <xdr:col>67</xdr:col>
      <xdr:colOff>101600</xdr:colOff>
      <xdr:row>81</xdr:row>
      <xdr:rowOff>15239</xdr:rowOff>
    </xdr:to>
    <xdr:sp macro="" textlink="">
      <xdr:nvSpPr>
        <xdr:cNvPr id="568" name="楕円 567">
          <a:extLst>
            <a:ext uri="{FF2B5EF4-FFF2-40B4-BE49-F238E27FC236}">
              <a16:creationId xmlns:a16="http://schemas.microsoft.com/office/drawing/2014/main" id="{20FE72DC-C923-429C-B23D-BCD9AC98FDC2}"/>
            </a:ext>
          </a:extLst>
        </xdr:cNvPr>
        <xdr:cNvSpPr/>
      </xdr:nvSpPr>
      <xdr:spPr>
        <a:xfrm>
          <a:off x="12763500" y="14103984"/>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135889</xdr:rowOff>
    </xdr:from>
    <xdr:to>
      <xdr:col>71</xdr:col>
      <xdr:colOff>177800</xdr:colOff>
      <xdr:row>80</xdr:row>
      <xdr:rowOff>162561</xdr:rowOff>
    </xdr:to>
    <xdr:cxnSp macro="">
      <xdr:nvCxnSpPr>
        <xdr:cNvPr id="569" name="直線コネクタ 568">
          <a:extLst>
            <a:ext uri="{FF2B5EF4-FFF2-40B4-BE49-F238E27FC236}">
              <a16:creationId xmlns:a16="http://schemas.microsoft.com/office/drawing/2014/main" id="{6DB8D523-29C2-41DD-96F3-DB13F05029BD}"/>
            </a:ext>
          </a:extLst>
        </xdr:cNvPr>
        <xdr:cNvCxnSpPr/>
      </xdr:nvCxnSpPr>
      <xdr:spPr>
        <a:xfrm>
          <a:off x="12812395" y="14160499"/>
          <a:ext cx="892810" cy="2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71138</xdr:rowOff>
    </xdr:from>
    <xdr:ext cx="405111" cy="259045"/>
    <xdr:sp macro="" textlink="">
      <xdr:nvSpPr>
        <xdr:cNvPr id="570" name="n_1aveValue【児童館】&#10;有形固定資産減価償却率">
          <a:extLst>
            <a:ext uri="{FF2B5EF4-FFF2-40B4-BE49-F238E27FC236}">
              <a16:creationId xmlns:a16="http://schemas.microsoft.com/office/drawing/2014/main" id="{9C3C2C03-9ABD-4505-928F-9A35621CB177}"/>
            </a:ext>
          </a:extLst>
        </xdr:cNvPr>
        <xdr:cNvSpPr txBox="1"/>
      </xdr:nvSpPr>
      <xdr:spPr>
        <a:xfrm>
          <a:off x="15267949" y="14444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73677</xdr:rowOff>
    </xdr:from>
    <xdr:ext cx="405111" cy="259045"/>
    <xdr:sp macro="" textlink="">
      <xdr:nvSpPr>
        <xdr:cNvPr id="571" name="n_2aveValue【児童館】&#10;有形固定資産減価償却率">
          <a:extLst>
            <a:ext uri="{FF2B5EF4-FFF2-40B4-BE49-F238E27FC236}">
              <a16:creationId xmlns:a16="http://schemas.microsoft.com/office/drawing/2014/main" id="{BEE5DB00-74C7-44E1-8C89-1038F1A167CC}"/>
            </a:ext>
          </a:extLst>
        </xdr:cNvPr>
        <xdr:cNvSpPr txBox="1"/>
      </xdr:nvSpPr>
      <xdr:spPr>
        <a:xfrm>
          <a:off x="14391649" y="1444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66057</xdr:rowOff>
    </xdr:from>
    <xdr:ext cx="405111" cy="259045"/>
    <xdr:sp macro="" textlink="">
      <xdr:nvSpPr>
        <xdr:cNvPr id="572" name="n_3aveValue【児童館】&#10;有形固定資産減価償却率">
          <a:extLst>
            <a:ext uri="{FF2B5EF4-FFF2-40B4-BE49-F238E27FC236}">
              <a16:creationId xmlns:a16="http://schemas.microsoft.com/office/drawing/2014/main" id="{18F17BDB-ED5A-4AC9-8807-B938EB9F39E8}"/>
            </a:ext>
          </a:extLst>
        </xdr:cNvPr>
        <xdr:cNvSpPr txBox="1"/>
      </xdr:nvSpPr>
      <xdr:spPr>
        <a:xfrm>
          <a:off x="13498839" y="1443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120666</xdr:rowOff>
    </xdr:from>
    <xdr:ext cx="405111" cy="259045"/>
    <xdr:sp macro="" textlink="">
      <xdr:nvSpPr>
        <xdr:cNvPr id="573" name="n_4aveValue【児童館】&#10;有形固定資産減価償却率">
          <a:extLst>
            <a:ext uri="{FF2B5EF4-FFF2-40B4-BE49-F238E27FC236}">
              <a16:creationId xmlns:a16="http://schemas.microsoft.com/office/drawing/2014/main" id="{4A3DAA02-8E04-4FE4-A06E-D606322A0957}"/>
            </a:ext>
          </a:extLst>
        </xdr:cNvPr>
        <xdr:cNvSpPr txBox="1"/>
      </xdr:nvSpPr>
      <xdr:spPr>
        <a:xfrm>
          <a:off x="12611744" y="1431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113047</xdr:rowOff>
    </xdr:from>
    <xdr:ext cx="405111" cy="259045"/>
    <xdr:sp macro="" textlink="">
      <xdr:nvSpPr>
        <xdr:cNvPr id="574" name="n_1mainValue【児童館】&#10;有形固定資産減価償却率">
          <a:extLst>
            <a:ext uri="{FF2B5EF4-FFF2-40B4-BE49-F238E27FC236}">
              <a16:creationId xmlns:a16="http://schemas.microsoft.com/office/drawing/2014/main" id="{295F7864-641D-43F1-B860-7B4FEA376F44}"/>
            </a:ext>
          </a:extLst>
        </xdr:cNvPr>
        <xdr:cNvSpPr txBox="1"/>
      </xdr:nvSpPr>
      <xdr:spPr>
        <a:xfrm>
          <a:off x="15267949" y="1395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85107</xdr:rowOff>
    </xdr:from>
    <xdr:ext cx="405111" cy="259045"/>
    <xdr:sp macro="" textlink="">
      <xdr:nvSpPr>
        <xdr:cNvPr id="575" name="n_2mainValue【児童館】&#10;有形固定資産減価償却率">
          <a:extLst>
            <a:ext uri="{FF2B5EF4-FFF2-40B4-BE49-F238E27FC236}">
              <a16:creationId xmlns:a16="http://schemas.microsoft.com/office/drawing/2014/main" id="{DF9366B5-BE6A-45D4-90BC-706C82BE97BB}"/>
            </a:ext>
          </a:extLst>
        </xdr:cNvPr>
        <xdr:cNvSpPr txBox="1"/>
      </xdr:nvSpPr>
      <xdr:spPr>
        <a:xfrm>
          <a:off x="14391649" y="13928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58438</xdr:rowOff>
    </xdr:from>
    <xdr:ext cx="405111" cy="259045"/>
    <xdr:sp macro="" textlink="">
      <xdr:nvSpPr>
        <xdr:cNvPr id="576" name="n_3mainValue【児童館】&#10;有形固定資産減価償却率">
          <a:extLst>
            <a:ext uri="{FF2B5EF4-FFF2-40B4-BE49-F238E27FC236}">
              <a16:creationId xmlns:a16="http://schemas.microsoft.com/office/drawing/2014/main" id="{8107AA4F-3550-41C2-96DC-971EF780BD40}"/>
            </a:ext>
          </a:extLst>
        </xdr:cNvPr>
        <xdr:cNvSpPr txBox="1"/>
      </xdr:nvSpPr>
      <xdr:spPr>
        <a:xfrm>
          <a:off x="13498839" y="13907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31766</xdr:rowOff>
    </xdr:from>
    <xdr:ext cx="405111" cy="259045"/>
    <xdr:sp macro="" textlink="">
      <xdr:nvSpPr>
        <xdr:cNvPr id="577" name="n_4mainValue【児童館】&#10;有形固定資産減価償却率">
          <a:extLst>
            <a:ext uri="{FF2B5EF4-FFF2-40B4-BE49-F238E27FC236}">
              <a16:creationId xmlns:a16="http://schemas.microsoft.com/office/drawing/2014/main" id="{E7DA07D3-B8C6-4EF7-BC7D-8027F18EDC4E}"/>
            </a:ext>
          </a:extLst>
        </xdr:cNvPr>
        <xdr:cNvSpPr txBox="1"/>
      </xdr:nvSpPr>
      <xdr:spPr>
        <a:xfrm>
          <a:off x="12611744" y="13879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8" name="正方形/長方形 577">
          <a:extLst>
            <a:ext uri="{FF2B5EF4-FFF2-40B4-BE49-F238E27FC236}">
              <a16:creationId xmlns:a16="http://schemas.microsoft.com/office/drawing/2014/main" id="{8A3CD961-ADB7-4D7C-9B8B-9714E814BAB8}"/>
            </a:ext>
          </a:extLst>
        </xdr:cNvPr>
        <xdr:cNvSpPr/>
      </xdr:nvSpPr>
      <xdr:spPr>
        <a:xfrm>
          <a:off x="18288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9" name="正方形/長方形 578">
          <a:extLst>
            <a:ext uri="{FF2B5EF4-FFF2-40B4-BE49-F238E27FC236}">
              <a16:creationId xmlns:a16="http://schemas.microsoft.com/office/drawing/2014/main" id="{547C171F-7D2B-44E4-A928-F9775D43784F}"/>
            </a:ext>
          </a:extLst>
        </xdr:cNvPr>
        <xdr:cNvSpPr/>
      </xdr:nvSpPr>
      <xdr:spPr>
        <a:xfrm>
          <a:off x="18413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0" name="正方形/長方形 579">
          <a:extLst>
            <a:ext uri="{FF2B5EF4-FFF2-40B4-BE49-F238E27FC236}">
              <a16:creationId xmlns:a16="http://schemas.microsoft.com/office/drawing/2014/main" id="{2B632FF8-E855-4A24-A7BA-DA27EBA2258A}"/>
            </a:ext>
          </a:extLst>
        </xdr:cNvPr>
        <xdr:cNvSpPr/>
      </xdr:nvSpPr>
      <xdr:spPr>
        <a:xfrm>
          <a:off x="18413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1" name="正方形/長方形 580">
          <a:extLst>
            <a:ext uri="{FF2B5EF4-FFF2-40B4-BE49-F238E27FC236}">
              <a16:creationId xmlns:a16="http://schemas.microsoft.com/office/drawing/2014/main" id="{C984ED0F-C0E7-4865-8819-3333DAA97D3D}"/>
            </a:ext>
          </a:extLst>
        </xdr:cNvPr>
        <xdr:cNvSpPr/>
      </xdr:nvSpPr>
      <xdr:spPr>
        <a:xfrm>
          <a:off x="19431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2" name="正方形/長方形 581">
          <a:extLst>
            <a:ext uri="{FF2B5EF4-FFF2-40B4-BE49-F238E27FC236}">
              <a16:creationId xmlns:a16="http://schemas.microsoft.com/office/drawing/2014/main" id="{C9B90477-9A1D-4DBB-9237-AE798FA6E7DE}"/>
            </a:ext>
          </a:extLst>
        </xdr:cNvPr>
        <xdr:cNvSpPr/>
      </xdr:nvSpPr>
      <xdr:spPr>
        <a:xfrm>
          <a:off x="19431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3" name="正方形/長方形 582">
          <a:extLst>
            <a:ext uri="{FF2B5EF4-FFF2-40B4-BE49-F238E27FC236}">
              <a16:creationId xmlns:a16="http://schemas.microsoft.com/office/drawing/2014/main" id="{9109D84C-3532-437E-A01C-34FB0DBA2620}"/>
            </a:ext>
          </a:extLst>
        </xdr:cNvPr>
        <xdr:cNvSpPr/>
      </xdr:nvSpPr>
      <xdr:spPr>
        <a:xfrm>
          <a:off x="20574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4" name="正方形/長方形 583">
          <a:extLst>
            <a:ext uri="{FF2B5EF4-FFF2-40B4-BE49-F238E27FC236}">
              <a16:creationId xmlns:a16="http://schemas.microsoft.com/office/drawing/2014/main" id="{D9870B9B-63F2-490B-9359-4E0FAC318806}"/>
            </a:ext>
          </a:extLst>
        </xdr:cNvPr>
        <xdr:cNvSpPr/>
      </xdr:nvSpPr>
      <xdr:spPr>
        <a:xfrm>
          <a:off x="20574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5" name="正方形/長方形 584">
          <a:extLst>
            <a:ext uri="{FF2B5EF4-FFF2-40B4-BE49-F238E27FC236}">
              <a16:creationId xmlns:a16="http://schemas.microsoft.com/office/drawing/2014/main" id="{83065A8D-611B-4281-B95E-86FB3A402F83}"/>
            </a:ext>
          </a:extLst>
        </xdr:cNvPr>
        <xdr:cNvSpPr/>
      </xdr:nvSpPr>
      <xdr:spPr>
        <a:xfrm>
          <a:off x="18288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6" name="テキスト ボックス 585">
          <a:extLst>
            <a:ext uri="{FF2B5EF4-FFF2-40B4-BE49-F238E27FC236}">
              <a16:creationId xmlns:a16="http://schemas.microsoft.com/office/drawing/2014/main" id="{7A3299AA-4581-4C2A-A00D-4E45A82D4813}"/>
            </a:ext>
          </a:extLst>
        </xdr:cNvPr>
        <xdr:cNvSpPr txBox="1"/>
      </xdr:nvSpPr>
      <xdr:spPr>
        <a:xfrm>
          <a:off x="18249900"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7" name="直線コネクタ 586">
          <a:extLst>
            <a:ext uri="{FF2B5EF4-FFF2-40B4-BE49-F238E27FC236}">
              <a16:creationId xmlns:a16="http://schemas.microsoft.com/office/drawing/2014/main" id="{D43C23D6-4A24-43A2-BC63-ED1329FFABE1}"/>
            </a:ext>
          </a:extLst>
        </xdr:cNvPr>
        <xdr:cNvCxnSpPr/>
      </xdr:nvCxnSpPr>
      <xdr:spPr>
        <a:xfrm>
          <a:off x="18288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8" name="直線コネクタ 587">
          <a:extLst>
            <a:ext uri="{FF2B5EF4-FFF2-40B4-BE49-F238E27FC236}">
              <a16:creationId xmlns:a16="http://schemas.microsoft.com/office/drawing/2014/main" id="{010DC6BB-8DB0-4305-B661-6B3443AF3859}"/>
            </a:ext>
          </a:extLst>
        </xdr:cNvPr>
        <xdr:cNvCxnSpPr/>
      </xdr:nvCxnSpPr>
      <xdr:spPr>
        <a:xfrm>
          <a:off x="18288000"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9" name="テキスト ボックス 588">
          <a:extLst>
            <a:ext uri="{FF2B5EF4-FFF2-40B4-BE49-F238E27FC236}">
              <a16:creationId xmlns:a16="http://schemas.microsoft.com/office/drawing/2014/main" id="{D1548895-ACC6-4EF2-8444-32BBECE3BF49}"/>
            </a:ext>
          </a:extLst>
        </xdr:cNvPr>
        <xdr:cNvSpPr txBox="1"/>
      </xdr:nvSpPr>
      <xdr:spPr>
        <a:xfrm>
          <a:off x="17822726"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0" name="直線コネクタ 589">
          <a:extLst>
            <a:ext uri="{FF2B5EF4-FFF2-40B4-BE49-F238E27FC236}">
              <a16:creationId xmlns:a16="http://schemas.microsoft.com/office/drawing/2014/main" id="{B5D4FCEF-0765-4B80-9D8E-4D1D02409F3D}"/>
            </a:ext>
          </a:extLst>
        </xdr:cNvPr>
        <xdr:cNvCxnSpPr/>
      </xdr:nvCxnSpPr>
      <xdr:spPr>
        <a:xfrm>
          <a:off x="18288000"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1" name="テキスト ボックス 590">
          <a:extLst>
            <a:ext uri="{FF2B5EF4-FFF2-40B4-BE49-F238E27FC236}">
              <a16:creationId xmlns:a16="http://schemas.microsoft.com/office/drawing/2014/main" id="{A8EB7D4E-1924-458E-A7D2-111723DD396E}"/>
            </a:ext>
          </a:extLst>
        </xdr:cNvPr>
        <xdr:cNvSpPr txBox="1"/>
      </xdr:nvSpPr>
      <xdr:spPr>
        <a:xfrm>
          <a:off x="17822726" y="147646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2" name="直線コネクタ 591">
          <a:extLst>
            <a:ext uri="{FF2B5EF4-FFF2-40B4-BE49-F238E27FC236}">
              <a16:creationId xmlns:a16="http://schemas.microsoft.com/office/drawing/2014/main" id="{ECD2DC84-DC67-49BD-A448-510F12D4937B}"/>
            </a:ext>
          </a:extLst>
        </xdr:cNvPr>
        <xdr:cNvCxnSpPr/>
      </xdr:nvCxnSpPr>
      <xdr:spPr>
        <a:xfrm>
          <a:off x="18288000"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3" name="テキスト ボックス 592">
          <a:extLst>
            <a:ext uri="{FF2B5EF4-FFF2-40B4-BE49-F238E27FC236}">
              <a16:creationId xmlns:a16="http://schemas.microsoft.com/office/drawing/2014/main" id="{9E2DB495-E131-498D-84E2-9DA83F3747DA}"/>
            </a:ext>
          </a:extLst>
        </xdr:cNvPr>
        <xdr:cNvSpPr txBox="1"/>
      </xdr:nvSpPr>
      <xdr:spPr>
        <a:xfrm>
          <a:off x="17822726" y="1443429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4" name="直線コネクタ 593">
          <a:extLst>
            <a:ext uri="{FF2B5EF4-FFF2-40B4-BE49-F238E27FC236}">
              <a16:creationId xmlns:a16="http://schemas.microsoft.com/office/drawing/2014/main" id="{3CF26E61-DDAC-4F98-B369-A821D1F72087}"/>
            </a:ext>
          </a:extLst>
        </xdr:cNvPr>
        <xdr:cNvCxnSpPr/>
      </xdr:nvCxnSpPr>
      <xdr:spPr>
        <a:xfrm>
          <a:off x="18288000"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5" name="テキスト ボックス 594">
          <a:extLst>
            <a:ext uri="{FF2B5EF4-FFF2-40B4-BE49-F238E27FC236}">
              <a16:creationId xmlns:a16="http://schemas.microsoft.com/office/drawing/2014/main" id="{526D7BD3-CA0A-4506-86C3-FB21A246FD4A}"/>
            </a:ext>
          </a:extLst>
        </xdr:cNvPr>
        <xdr:cNvSpPr txBox="1"/>
      </xdr:nvSpPr>
      <xdr:spPr>
        <a:xfrm>
          <a:off x="17822726" y="140962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6" name="直線コネクタ 595">
          <a:extLst>
            <a:ext uri="{FF2B5EF4-FFF2-40B4-BE49-F238E27FC236}">
              <a16:creationId xmlns:a16="http://schemas.microsoft.com/office/drawing/2014/main" id="{8769329C-5732-4EB4-9B33-34670F28CD92}"/>
            </a:ext>
          </a:extLst>
        </xdr:cNvPr>
        <xdr:cNvCxnSpPr/>
      </xdr:nvCxnSpPr>
      <xdr:spPr>
        <a:xfrm>
          <a:off x="18288000"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7" name="テキスト ボックス 596">
          <a:extLst>
            <a:ext uri="{FF2B5EF4-FFF2-40B4-BE49-F238E27FC236}">
              <a16:creationId xmlns:a16="http://schemas.microsoft.com/office/drawing/2014/main" id="{36167385-AB7D-4B1F-9513-EA1F9D1FAD79}"/>
            </a:ext>
          </a:extLst>
        </xdr:cNvPr>
        <xdr:cNvSpPr txBox="1"/>
      </xdr:nvSpPr>
      <xdr:spPr>
        <a:xfrm>
          <a:off x="17822726" y="137659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8" name="直線コネクタ 597">
          <a:extLst>
            <a:ext uri="{FF2B5EF4-FFF2-40B4-BE49-F238E27FC236}">
              <a16:creationId xmlns:a16="http://schemas.microsoft.com/office/drawing/2014/main" id="{F89D1927-974B-4964-8749-DEB6399A109A}"/>
            </a:ext>
          </a:extLst>
        </xdr:cNvPr>
        <xdr:cNvCxnSpPr/>
      </xdr:nvCxnSpPr>
      <xdr:spPr>
        <a:xfrm>
          <a:off x="18288000"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99" name="テキスト ボックス 598">
          <a:extLst>
            <a:ext uri="{FF2B5EF4-FFF2-40B4-BE49-F238E27FC236}">
              <a16:creationId xmlns:a16="http://schemas.microsoft.com/office/drawing/2014/main" id="{3ED7BB0D-A43C-4CC8-9F1B-A7D224B028C2}"/>
            </a:ext>
          </a:extLst>
        </xdr:cNvPr>
        <xdr:cNvSpPr txBox="1"/>
      </xdr:nvSpPr>
      <xdr:spPr>
        <a:xfrm>
          <a:off x="17822726" y="13429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6B9215A1-E4E0-446D-B69D-117A0E6B9653}"/>
            </a:ext>
          </a:extLst>
        </xdr:cNvPr>
        <xdr:cNvCxnSpPr/>
      </xdr:nvCxnSpPr>
      <xdr:spPr>
        <a:xfrm>
          <a:off x="18288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1" name="テキスト ボックス 600">
          <a:extLst>
            <a:ext uri="{FF2B5EF4-FFF2-40B4-BE49-F238E27FC236}">
              <a16:creationId xmlns:a16="http://schemas.microsoft.com/office/drawing/2014/main" id="{F606A718-2A67-40BA-AE35-105F4B4C3283}"/>
            </a:ext>
          </a:extLst>
        </xdr:cNvPr>
        <xdr:cNvSpPr txBox="1"/>
      </xdr:nvSpPr>
      <xdr:spPr>
        <a:xfrm>
          <a:off x="17822726"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児童館】&#10;一人当たり面積グラフ枠">
          <a:extLst>
            <a:ext uri="{FF2B5EF4-FFF2-40B4-BE49-F238E27FC236}">
              <a16:creationId xmlns:a16="http://schemas.microsoft.com/office/drawing/2014/main" id="{7119F8DE-1CD0-4B9A-B5FF-0F1A028C8C5E}"/>
            </a:ext>
          </a:extLst>
        </xdr:cNvPr>
        <xdr:cNvSpPr/>
      </xdr:nvSpPr>
      <xdr:spPr>
        <a:xfrm>
          <a:off x="18288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603" name="直線コネクタ 602">
          <a:extLst>
            <a:ext uri="{FF2B5EF4-FFF2-40B4-BE49-F238E27FC236}">
              <a16:creationId xmlns:a16="http://schemas.microsoft.com/office/drawing/2014/main" id="{FFC6EE29-F71C-40D4-8979-C776C704459C}"/>
            </a:ext>
          </a:extLst>
        </xdr:cNvPr>
        <xdr:cNvCxnSpPr/>
      </xdr:nvCxnSpPr>
      <xdr:spPr>
        <a:xfrm flipV="1">
          <a:off x="22162769" y="13690419"/>
          <a:ext cx="0" cy="1530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604" name="【児童館】&#10;一人当たり面積最小値テキスト">
          <a:extLst>
            <a:ext uri="{FF2B5EF4-FFF2-40B4-BE49-F238E27FC236}">
              <a16:creationId xmlns:a16="http://schemas.microsoft.com/office/drawing/2014/main" id="{21C299CE-F3B9-4933-B2E6-0B8547F225F9}"/>
            </a:ext>
          </a:extLst>
        </xdr:cNvPr>
        <xdr:cNvSpPr txBox="1"/>
      </xdr:nvSpPr>
      <xdr:spPr>
        <a:xfrm>
          <a:off x="22201505" y="15223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605" name="直線コネクタ 604">
          <a:extLst>
            <a:ext uri="{FF2B5EF4-FFF2-40B4-BE49-F238E27FC236}">
              <a16:creationId xmlns:a16="http://schemas.microsoft.com/office/drawing/2014/main" id="{85B7AF76-726D-4C6F-899E-72A1C0FBF6D2}"/>
            </a:ext>
          </a:extLst>
        </xdr:cNvPr>
        <xdr:cNvCxnSpPr/>
      </xdr:nvCxnSpPr>
      <xdr:spPr>
        <a:xfrm>
          <a:off x="22070695" y="15221222"/>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606" name="【児童館】&#10;一人当たり面積最大値テキスト">
          <a:extLst>
            <a:ext uri="{FF2B5EF4-FFF2-40B4-BE49-F238E27FC236}">
              <a16:creationId xmlns:a16="http://schemas.microsoft.com/office/drawing/2014/main" id="{D453D5A6-5E34-4A4A-981F-E314430C1670}"/>
            </a:ext>
          </a:extLst>
        </xdr:cNvPr>
        <xdr:cNvSpPr txBox="1"/>
      </xdr:nvSpPr>
      <xdr:spPr>
        <a:xfrm>
          <a:off x="22201505" y="13458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607" name="直線コネクタ 606">
          <a:extLst>
            <a:ext uri="{FF2B5EF4-FFF2-40B4-BE49-F238E27FC236}">
              <a16:creationId xmlns:a16="http://schemas.microsoft.com/office/drawing/2014/main" id="{B10E2EBB-32B1-4C34-8B0B-E8AFEF879102}"/>
            </a:ext>
          </a:extLst>
        </xdr:cNvPr>
        <xdr:cNvCxnSpPr/>
      </xdr:nvCxnSpPr>
      <xdr:spPr>
        <a:xfrm>
          <a:off x="22070695" y="1369041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608" name="【児童館】&#10;一人当たり面積平均値テキスト">
          <a:extLst>
            <a:ext uri="{FF2B5EF4-FFF2-40B4-BE49-F238E27FC236}">
              <a16:creationId xmlns:a16="http://schemas.microsoft.com/office/drawing/2014/main" id="{37C6911F-1468-4F46-A284-0A748B261386}"/>
            </a:ext>
          </a:extLst>
        </xdr:cNvPr>
        <xdr:cNvSpPr txBox="1"/>
      </xdr:nvSpPr>
      <xdr:spPr>
        <a:xfrm>
          <a:off x="22201505" y="14825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609" name="フローチャート: 判断 608">
          <a:extLst>
            <a:ext uri="{FF2B5EF4-FFF2-40B4-BE49-F238E27FC236}">
              <a16:creationId xmlns:a16="http://schemas.microsoft.com/office/drawing/2014/main" id="{FA5B56FF-A1D1-4280-9684-5AA7EBBD8093}"/>
            </a:ext>
          </a:extLst>
        </xdr:cNvPr>
        <xdr:cNvSpPr/>
      </xdr:nvSpPr>
      <xdr:spPr>
        <a:xfrm>
          <a:off x="22108795" y="14843306"/>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610" name="フローチャート: 判断 609">
          <a:extLst>
            <a:ext uri="{FF2B5EF4-FFF2-40B4-BE49-F238E27FC236}">
              <a16:creationId xmlns:a16="http://schemas.microsoft.com/office/drawing/2014/main" id="{BBE48DC8-9401-46AB-9A88-C22A494BBD39}"/>
            </a:ext>
          </a:extLst>
        </xdr:cNvPr>
        <xdr:cNvSpPr/>
      </xdr:nvSpPr>
      <xdr:spPr>
        <a:xfrm>
          <a:off x="21270595" y="1482534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611" name="フローチャート: 判断 610">
          <a:extLst>
            <a:ext uri="{FF2B5EF4-FFF2-40B4-BE49-F238E27FC236}">
              <a16:creationId xmlns:a16="http://schemas.microsoft.com/office/drawing/2014/main" id="{C2F88A92-9B1E-4F3F-97EF-597EF6AC1E14}"/>
            </a:ext>
          </a:extLst>
        </xdr:cNvPr>
        <xdr:cNvSpPr/>
      </xdr:nvSpPr>
      <xdr:spPr>
        <a:xfrm>
          <a:off x="20383500" y="1485990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612" name="フローチャート: 判断 611">
          <a:extLst>
            <a:ext uri="{FF2B5EF4-FFF2-40B4-BE49-F238E27FC236}">
              <a16:creationId xmlns:a16="http://schemas.microsoft.com/office/drawing/2014/main" id="{2B9F131C-98C8-46D2-8D19-245CF15E89FC}"/>
            </a:ext>
          </a:extLst>
        </xdr:cNvPr>
        <xdr:cNvSpPr/>
      </xdr:nvSpPr>
      <xdr:spPr>
        <a:xfrm>
          <a:off x="19496405" y="1486888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58057</xdr:rowOff>
    </xdr:from>
    <xdr:to>
      <xdr:col>98</xdr:col>
      <xdr:colOff>38100</xdr:colOff>
      <xdr:row>84</xdr:row>
      <xdr:rowOff>159657</xdr:rowOff>
    </xdr:to>
    <xdr:sp macro="" textlink="">
      <xdr:nvSpPr>
        <xdr:cNvPr id="613" name="フローチャート: 判断 612">
          <a:extLst>
            <a:ext uri="{FF2B5EF4-FFF2-40B4-BE49-F238E27FC236}">
              <a16:creationId xmlns:a16="http://schemas.microsoft.com/office/drawing/2014/main" id="{515F87EF-287E-4DBC-A928-60D4AE63A287}"/>
            </a:ext>
          </a:extLst>
        </xdr:cNvPr>
        <xdr:cNvSpPr/>
      </xdr:nvSpPr>
      <xdr:spPr>
        <a:xfrm>
          <a:off x="18603595" y="14783707"/>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EBF68995-BD2C-41FE-931E-6B5FF273A530}"/>
            </a:ext>
          </a:extLst>
        </xdr:cNvPr>
        <xdr:cNvSpPr txBox="1"/>
      </xdr:nvSpPr>
      <xdr:spPr>
        <a:xfrm>
          <a:off x="21972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58BAA999-7116-460D-8A71-DA5D37997D46}"/>
            </a:ext>
          </a:extLst>
        </xdr:cNvPr>
        <xdr:cNvSpPr txBox="1"/>
      </xdr:nvSpPr>
      <xdr:spPr>
        <a:xfrm>
          <a:off x="2113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FF601834-CF95-412D-8766-B6AAB244B812}"/>
            </a:ext>
          </a:extLst>
        </xdr:cNvPr>
        <xdr:cNvSpPr txBox="1"/>
      </xdr:nvSpPr>
      <xdr:spPr>
        <a:xfrm>
          <a:off x="2024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13D09FA5-7321-4093-A315-C829845C1C24}"/>
            </a:ext>
          </a:extLst>
        </xdr:cNvPr>
        <xdr:cNvSpPr txBox="1"/>
      </xdr:nvSpPr>
      <xdr:spPr>
        <a:xfrm>
          <a:off x="19354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10F106FD-A2CB-4E7B-A87D-BC52FFB28DA5}"/>
            </a:ext>
          </a:extLst>
        </xdr:cNvPr>
        <xdr:cNvSpPr txBox="1"/>
      </xdr:nvSpPr>
      <xdr:spPr>
        <a:xfrm>
          <a:off x="18467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136979</xdr:rowOff>
    </xdr:from>
    <xdr:to>
      <xdr:col>116</xdr:col>
      <xdr:colOff>114300</xdr:colOff>
      <xdr:row>78</xdr:row>
      <xdr:rowOff>67129</xdr:rowOff>
    </xdr:to>
    <xdr:sp macro="" textlink="">
      <xdr:nvSpPr>
        <xdr:cNvPr id="619" name="楕円 618">
          <a:extLst>
            <a:ext uri="{FF2B5EF4-FFF2-40B4-BE49-F238E27FC236}">
              <a16:creationId xmlns:a16="http://schemas.microsoft.com/office/drawing/2014/main" id="{DADA0EC0-D987-4308-97E8-CBC0B0A43AAF}"/>
            </a:ext>
          </a:extLst>
        </xdr:cNvPr>
        <xdr:cNvSpPr/>
      </xdr:nvSpPr>
      <xdr:spPr>
        <a:xfrm>
          <a:off x="22108795" y="1363580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90006</xdr:rowOff>
    </xdr:from>
    <xdr:ext cx="469744" cy="259045"/>
    <xdr:sp macro="" textlink="">
      <xdr:nvSpPr>
        <xdr:cNvPr id="620" name="【児童館】&#10;一人当たり面積該当値テキスト">
          <a:extLst>
            <a:ext uri="{FF2B5EF4-FFF2-40B4-BE49-F238E27FC236}">
              <a16:creationId xmlns:a16="http://schemas.microsoft.com/office/drawing/2014/main" id="{6C56E881-151A-436C-9DC0-77046DFD6D3E}"/>
            </a:ext>
          </a:extLst>
        </xdr:cNvPr>
        <xdr:cNvSpPr txBox="1"/>
      </xdr:nvSpPr>
      <xdr:spPr>
        <a:xfrm>
          <a:off x="22201505" y="13583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169636</xdr:rowOff>
    </xdr:from>
    <xdr:to>
      <xdr:col>112</xdr:col>
      <xdr:colOff>38100</xdr:colOff>
      <xdr:row>78</xdr:row>
      <xdr:rowOff>99786</xdr:rowOff>
    </xdr:to>
    <xdr:sp macro="" textlink="">
      <xdr:nvSpPr>
        <xdr:cNvPr id="621" name="楕円 620">
          <a:extLst>
            <a:ext uri="{FF2B5EF4-FFF2-40B4-BE49-F238E27FC236}">
              <a16:creationId xmlns:a16="http://schemas.microsoft.com/office/drawing/2014/main" id="{0114684B-3C93-4938-AEB5-DD4CD4CD018F}"/>
            </a:ext>
          </a:extLst>
        </xdr:cNvPr>
        <xdr:cNvSpPr/>
      </xdr:nvSpPr>
      <xdr:spPr>
        <a:xfrm>
          <a:off x="21270595" y="13668466"/>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16329</xdr:rowOff>
    </xdr:from>
    <xdr:to>
      <xdr:col>116</xdr:col>
      <xdr:colOff>63500</xdr:colOff>
      <xdr:row>78</xdr:row>
      <xdr:rowOff>48986</xdr:rowOff>
    </xdr:to>
    <xdr:cxnSp macro="">
      <xdr:nvCxnSpPr>
        <xdr:cNvPr id="622" name="直線コネクタ 621">
          <a:extLst>
            <a:ext uri="{FF2B5EF4-FFF2-40B4-BE49-F238E27FC236}">
              <a16:creationId xmlns:a16="http://schemas.microsoft.com/office/drawing/2014/main" id="{F2FF086A-4F2E-42D0-A438-DEBEF73DD041}"/>
            </a:ext>
          </a:extLst>
        </xdr:cNvPr>
        <xdr:cNvCxnSpPr/>
      </xdr:nvCxnSpPr>
      <xdr:spPr>
        <a:xfrm flipV="1">
          <a:off x="21325205" y="13690419"/>
          <a:ext cx="838200" cy="2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30843</xdr:rowOff>
    </xdr:from>
    <xdr:to>
      <xdr:col>107</xdr:col>
      <xdr:colOff>101600</xdr:colOff>
      <xdr:row>78</xdr:row>
      <xdr:rowOff>132443</xdr:rowOff>
    </xdr:to>
    <xdr:sp macro="" textlink="">
      <xdr:nvSpPr>
        <xdr:cNvPr id="623" name="楕円 622">
          <a:extLst>
            <a:ext uri="{FF2B5EF4-FFF2-40B4-BE49-F238E27FC236}">
              <a16:creationId xmlns:a16="http://schemas.microsoft.com/office/drawing/2014/main" id="{55454615-6FF1-4FC5-BFF2-9C7BC2FA1C01}"/>
            </a:ext>
          </a:extLst>
        </xdr:cNvPr>
        <xdr:cNvSpPr/>
      </xdr:nvSpPr>
      <xdr:spPr>
        <a:xfrm>
          <a:off x="20383500" y="1370302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48986</xdr:rowOff>
    </xdr:from>
    <xdr:to>
      <xdr:col>111</xdr:col>
      <xdr:colOff>177800</xdr:colOff>
      <xdr:row>78</xdr:row>
      <xdr:rowOff>81643</xdr:rowOff>
    </xdr:to>
    <xdr:cxnSp macro="">
      <xdr:nvCxnSpPr>
        <xdr:cNvPr id="624" name="直線コネクタ 623">
          <a:extLst>
            <a:ext uri="{FF2B5EF4-FFF2-40B4-BE49-F238E27FC236}">
              <a16:creationId xmlns:a16="http://schemas.microsoft.com/office/drawing/2014/main" id="{6C7C9DEB-C976-4CBB-B682-BF04218AF571}"/>
            </a:ext>
          </a:extLst>
        </xdr:cNvPr>
        <xdr:cNvCxnSpPr/>
      </xdr:nvCxnSpPr>
      <xdr:spPr>
        <a:xfrm flipV="1">
          <a:off x="20432395" y="13717361"/>
          <a:ext cx="89281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52614</xdr:rowOff>
    </xdr:from>
    <xdr:to>
      <xdr:col>102</xdr:col>
      <xdr:colOff>165100</xdr:colOff>
      <xdr:row>78</xdr:row>
      <xdr:rowOff>154214</xdr:rowOff>
    </xdr:to>
    <xdr:sp macro="" textlink="">
      <xdr:nvSpPr>
        <xdr:cNvPr id="625" name="楕円 624">
          <a:extLst>
            <a:ext uri="{FF2B5EF4-FFF2-40B4-BE49-F238E27FC236}">
              <a16:creationId xmlns:a16="http://schemas.microsoft.com/office/drawing/2014/main" id="{EA07B3F7-D746-4212-ABE8-9FA189687574}"/>
            </a:ext>
          </a:extLst>
        </xdr:cNvPr>
        <xdr:cNvSpPr/>
      </xdr:nvSpPr>
      <xdr:spPr>
        <a:xfrm>
          <a:off x="19496405" y="1372670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81643</xdr:rowOff>
    </xdr:from>
    <xdr:to>
      <xdr:col>107</xdr:col>
      <xdr:colOff>50800</xdr:colOff>
      <xdr:row>78</xdr:row>
      <xdr:rowOff>103414</xdr:rowOff>
    </xdr:to>
    <xdr:cxnSp macro="">
      <xdr:nvCxnSpPr>
        <xdr:cNvPr id="626" name="直線コネクタ 625">
          <a:extLst>
            <a:ext uri="{FF2B5EF4-FFF2-40B4-BE49-F238E27FC236}">
              <a16:creationId xmlns:a16="http://schemas.microsoft.com/office/drawing/2014/main" id="{D60D6EE3-FF66-443C-8E93-68508C71E310}"/>
            </a:ext>
          </a:extLst>
        </xdr:cNvPr>
        <xdr:cNvCxnSpPr/>
      </xdr:nvCxnSpPr>
      <xdr:spPr>
        <a:xfrm flipV="1">
          <a:off x="19545300" y="13750018"/>
          <a:ext cx="887095" cy="2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63500</xdr:rowOff>
    </xdr:from>
    <xdr:to>
      <xdr:col>98</xdr:col>
      <xdr:colOff>38100</xdr:colOff>
      <xdr:row>78</xdr:row>
      <xdr:rowOff>165100</xdr:rowOff>
    </xdr:to>
    <xdr:sp macro="" textlink="">
      <xdr:nvSpPr>
        <xdr:cNvPr id="627" name="楕円 626">
          <a:extLst>
            <a:ext uri="{FF2B5EF4-FFF2-40B4-BE49-F238E27FC236}">
              <a16:creationId xmlns:a16="http://schemas.microsoft.com/office/drawing/2014/main" id="{59682982-C68D-454F-AD86-B411E4A3BAC1}"/>
            </a:ext>
          </a:extLst>
        </xdr:cNvPr>
        <xdr:cNvSpPr/>
      </xdr:nvSpPr>
      <xdr:spPr>
        <a:xfrm>
          <a:off x="18603595" y="1373568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103414</xdr:rowOff>
    </xdr:from>
    <xdr:to>
      <xdr:col>102</xdr:col>
      <xdr:colOff>114300</xdr:colOff>
      <xdr:row>78</xdr:row>
      <xdr:rowOff>114300</xdr:rowOff>
    </xdr:to>
    <xdr:cxnSp macro="">
      <xdr:nvCxnSpPr>
        <xdr:cNvPr id="628" name="直線コネクタ 627">
          <a:extLst>
            <a:ext uri="{FF2B5EF4-FFF2-40B4-BE49-F238E27FC236}">
              <a16:creationId xmlns:a16="http://schemas.microsoft.com/office/drawing/2014/main" id="{5F5DC5BD-48FB-4B09-A214-1B3525345087}"/>
            </a:ext>
          </a:extLst>
        </xdr:cNvPr>
        <xdr:cNvCxnSpPr/>
      </xdr:nvCxnSpPr>
      <xdr:spPr>
        <a:xfrm flipV="1">
          <a:off x="18658205" y="13775599"/>
          <a:ext cx="887095" cy="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22877</xdr:rowOff>
    </xdr:from>
    <xdr:ext cx="469744" cy="259045"/>
    <xdr:sp macro="" textlink="">
      <xdr:nvSpPr>
        <xdr:cNvPr id="629" name="n_1aveValue【児童館】&#10;一人当たり面積">
          <a:extLst>
            <a:ext uri="{FF2B5EF4-FFF2-40B4-BE49-F238E27FC236}">
              <a16:creationId xmlns:a16="http://schemas.microsoft.com/office/drawing/2014/main" id="{9D979D90-9E37-4428-8462-2BC0C3F8057B}"/>
            </a:ext>
          </a:extLst>
        </xdr:cNvPr>
        <xdr:cNvSpPr txBox="1"/>
      </xdr:nvSpPr>
      <xdr:spPr>
        <a:xfrm>
          <a:off x="21073822" y="1492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macro="" textlink="">
      <xdr:nvSpPr>
        <xdr:cNvPr id="630" name="n_2aveValue【児童館】&#10;一人当たり面積">
          <a:extLst>
            <a:ext uri="{FF2B5EF4-FFF2-40B4-BE49-F238E27FC236}">
              <a16:creationId xmlns:a16="http://schemas.microsoft.com/office/drawing/2014/main" id="{051D6AF2-CC8A-4FA4-A042-D1B7723867F2}"/>
            </a:ext>
          </a:extLst>
        </xdr:cNvPr>
        <xdr:cNvSpPr txBox="1"/>
      </xdr:nvSpPr>
      <xdr:spPr>
        <a:xfrm>
          <a:off x="20197522" y="14956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66420</xdr:rowOff>
    </xdr:from>
    <xdr:ext cx="469744" cy="259045"/>
    <xdr:sp macro="" textlink="">
      <xdr:nvSpPr>
        <xdr:cNvPr id="631" name="n_3aveValue【児童館】&#10;一人当たり面積">
          <a:extLst>
            <a:ext uri="{FF2B5EF4-FFF2-40B4-BE49-F238E27FC236}">
              <a16:creationId xmlns:a16="http://schemas.microsoft.com/office/drawing/2014/main" id="{6FD70435-350F-47A3-A336-147AACCE1945}"/>
            </a:ext>
          </a:extLst>
        </xdr:cNvPr>
        <xdr:cNvSpPr txBox="1"/>
      </xdr:nvSpPr>
      <xdr:spPr>
        <a:xfrm>
          <a:off x="19312332" y="1496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150784</xdr:rowOff>
    </xdr:from>
    <xdr:ext cx="469744" cy="259045"/>
    <xdr:sp macro="" textlink="">
      <xdr:nvSpPr>
        <xdr:cNvPr id="632" name="n_4aveValue【児童館】&#10;一人当たり面積">
          <a:extLst>
            <a:ext uri="{FF2B5EF4-FFF2-40B4-BE49-F238E27FC236}">
              <a16:creationId xmlns:a16="http://schemas.microsoft.com/office/drawing/2014/main" id="{295108FF-0B4C-4316-BF4C-F91C2488A97C}"/>
            </a:ext>
          </a:extLst>
        </xdr:cNvPr>
        <xdr:cNvSpPr txBox="1"/>
      </xdr:nvSpPr>
      <xdr:spPr>
        <a:xfrm>
          <a:off x="18425237" y="14872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116313</xdr:rowOff>
    </xdr:from>
    <xdr:ext cx="469744" cy="259045"/>
    <xdr:sp macro="" textlink="">
      <xdr:nvSpPr>
        <xdr:cNvPr id="633" name="n_1mainValue【児童館】&#10;一人当たり面積">
          <a:extLst>
            <a:ext uri="{FF2B5EF4-FFF2-40B4-BE49-F238E27FC236}">
              <a16:creationId xmlns:a16="http://schemas.microsoft.com/office/drawing/2014/main" id="{10022023-4032-41A9-9FC8-198D48163E16}"/>
            </a:ext>
          </a:extLst>
        </xdr:cNvPr>
        <xdr:cNvSpPr txBox="1"/>
      </xdr:nvSpPr>
      <xdr:spPr>
        <a:xfrm>
          <a:off x="21073822" y="134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148970</xdr:rowOff>
    </xdr:from>
    <xdr:ext cx="469744" cy="259045"/>
    <xdr:sp macro="" textlink="">
      <xdr:nvSpPr>
        <xdr:cNvPr id="634" name="n_2mainValue【児童館】&#10;一人当たり面積">
          <a:extLst>
            <a:ext uri="{FF2B5EF4-FFF2-40B4-BE49-F238E27FC236}">
              <a16:creationId xmlns:a16="http://schemas.microsoft.com/office/drawing/2014/main" id="{691D979D-7B7A-44F8-89D0-3FB2168236AB}"/>
            </a:ext>
          </a:extLst>
        </xdr:cNvPr>
        <xdr:cNvSpPr txBox="1"/>
      </xdr:nvSpPr>
      <xdr:spPr>
        <a:xfrm>
          <a:off x="20197522" y="13468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76</xdr:row>
      <xdr:rowOff>170741</xdr:rowOff>
    </xdr:from>
    <xdr:ext cx="469744" cy="259045"/>
    <xdr:sp macro="" textlink="">
      <xdr:nvSpPr>
        <xdr:cNvPr id="635" name="n_3mainValue【児童館】&#10;一人当たり面積">
          <a:extLst>
            <a:ext uri="{FF2B5EF4-FFF2-40B4-BE49-F238E27FC236}">
              <a16:creationId xmlns:a16="http://schemas.microsoft.com/office/drawing/2014/main" id="{45515EEE-3A2B-4B32-B04F-E1CECAEE554A}"/>
            </a:ext>
          </a:extLst>
        </xdr:cNvPr>
        <xdr:cNvSpPr txBox="1"/>
      </xdr:nvSpPr>
      <xdr:spPr>
        <a:xfrm>
          <a:off x="19312332" y="13494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10177</xdr:rowOff>
    </xdr:from>
    <xdr:ext cx="469744" cy="259045"/>
    <xdr:sp macro="" textlink="">
      <xdr:nvSpPr>
        <xdr:cNvPr id="636" name="n_4mainValue【児童館】&#10;一人当たり面積">
          <a:extLst>
            <a:ext uri="{FF2B5EF4-FFF2-40B4-BE49-F238E27FC236}">
              <a16:creationId xmlns:a16="http://schemas.microsoft.com/office/drawing/2014/main" id="{B1CBE43C-859A-4E4F-AB77-25173893FDF2}"/>
            </a:ext>
          </a:extLst>
        </xdr:cNvPr>
        <xdr:cNvSpPr txBox="1"/>
      </xdr:nvSpPr>
      <xdr:spPr>
        <a:xfrm>
          <a:off x="18425237" y="1350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6F971ADE-2319-4122-A975-B04AA0F472BB}"/>
            </a:ext>
          </a:extLst>
        </xdr:cNvPr>
        <xdr:cNvSpPr/>
      </xdr:nvSpPr>
      <xdr:spPr>
        <a:xfrm>
          <a:off x="1244790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A780F3F5-6C04-4F6C-B22E-CE5BAEB8AC52}"/>
            </a:ext>
          </a:extLst>
        </xdr:cNvPr>
        <xdr:cNvSpPr/>
      </xdr:nvSpPr>
      <xdr:spPr>
        <a:xfrm>
          <a:off x="12573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2CC605C5-DEE1-4DE6-83CB-B99439C623F4}"/>
            </a:ext>
          </a:extLst>
        </xdr:cNvPr>
        <xdr:cNvSpPr/>
      </xdr:nvSpPr>
      <xdr:spPr>
        <a:xfrm>
          <a:off x="12573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F4C10555-ACFA-43DE-901B-45722AA6200E}"/>
            </a:ext>
          </a:extLst>
        </xdr:cNvPr>
        <xdr:cNvSpPr/>
      </xdr:nvSpPr>
      <xdr:spPr>
        <a:xfrm>
          <a:off x="13590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4C77B2B1-986C-4FBF-8B55-EF8BD94E70AE}"/>
            </a:ext>
          </a:extLst>
        </xdr:cNvPr>
        <xdr:cNvSpPr/>
      </xdr:nvSpPr>
      <xdr:spPr>
        <a:xfrm>
          <a:off x="13590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AB7E9CEF-DC72-470B-AA7A-74D146A1CEAC}"/>
            </a:ext>
          </a:extLst>
        </xdr:cNvPr>
        <xdr:cNvSpPr/>
      </xdr:nvSpPr>
      <xdr:spPr>
        <a:xfrm>
          <a:off x="14733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7F24DDCF-5B9E-45EE-A1DB-BFA5AC18FED2}"/>
            </a:ext>
          </a:extLst>
        </xdr:cNvPr>
        <xdr:cNvSpPr/>
      </xdr:nvSpPr>
      <xdr:spPr>
        <a:xfrm>
          <a:off x="14733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5654CC02-EA66-480B-9DDB-0ADBFC0D80B7}"/>
            </a:ext>
          </a:extLst>
        </xdr:cNvPr>
        <xdr:cNvSpPr/>
      </xdr:nvSpPr>
      <xdr:spPr>
        <a:xfrm>
          <a:off x="1244790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BE78463B-0488-4076-B2EF-3F6E00CF533C}"/>
            </a:ext>
          </a:extLst>
        </xdr:cNvPr>
        <xdr:cNvSpPr txBox="1"/>
      </xdr:nvSpPr>
      <xdr:spPr>
        <a:xfrm>
          <a:off x="12409805"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E32995E1-64B2-4B32-845D-8B675AF6AB9F}"/>
            </a:ext>
          </a:extLst>
        </xdr:cNvPr>
        <xdr:cNvCxnSpPr/>
      </xdr:nvCxnSpPr>
      <xdr:spPr>
        <a:xfrm>
          <a:off x="1244790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CA090F92-6C60-4BFE-B9A7-03E79CBB9163}"/>
            </a:ext>
          </a:extLst>
        </xdr:cNvPr>
        <xdr:cNvSpPr txBox="1"/>
      </xdr:nvSpPr>
      <xdr:spPr>
        <a:xfrm>
          <a:off x="11982631"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8" name="直線コネクタ 647">
          <a:extLst>
            <a:ext uri="{FF2B5EF4-FFF2-40B4-BE49-F238E27FC236}">
              <a16:creationId xmlns:a16="http://schemas.microsoft.com/office/drawing/2014/main" id="{01F53367-BB1F-49C1-AEE3-AA3F77752D1D}"/>
            </a:ext>
          </a:extLst>
        </xdr:cNvPr>
        <xdr:cNvCxnSpPr/>
      </xdr:nvCxnSpPr>
      <xdr:spPr>
        <a:xfrm>
          <a:off x="12447905" y="190804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9" name="テキスト ボックス 648">
          <a:extLst>
            <a:ext uri="{FF2B5EF4-FFF2-40B4-BE49-F238E27FC236}">
              <a16:creationId xmlns:a16="http://schemas.microsoft.com/office/drawing/2014/main" id="{A9855022-5264-4917-93CB-0E139D4BA782}"/>
            </a:ext>
          </a:extLst>
        </xdr:cNvPr>
        <xdr:cNvSpPr txBox="1"/>
      </xdr:nvSpPr>
      <xdr:spPr>
        <a:xfrm>
          <a:off x="11982631" y="1893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0" name="直線コネクタ 649">
          <a:extLst>
            <a:ext uri="{FF2B5EF4-FFF2-40B4-BE49-F238E27FC236}">
              <a16:creationId xmlns:a16="http://schemas.microsoft.com/office/drawing/2014/main" id="{4D1CB06B-DD96-410F-8FD9-6DE30053B131}"/>
            </a:ext>
          </a:extLst>
        </xdr:cNvPr>
        <xdr:cNvCxnSpPr/>
      </xdr:nvCxnSpPr>
      <xdr:spPr>
        <a:xfrm>
          <a:off x="12447905" y="186918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1" name="テキスト ボックス 650">
          <a:extLst>
            <a:ext uri="{FF2B5EF4-FFF2-40B4-BE49-F238E27FC236}">
              <a16:creationId xmlns:a16="http://schemas.microsoft.com/office/drawing/2014/main" id="{1B65E695-12BF-45DB-BE49-1BB1871A0EAE}"/>
            </a:ext>
          </a:extLst>
        </xdr:cNvPr>
        <xdr:cNvSpPr txBox="1"/>
      </xdr:nvSpPr>
      <xdr:spPr>
        <a:xfrm>
          <a:off x="12042941" y="185477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2" name="直線コネクタ 651">
          <a:extLst>
            <a:ext uri="{FF2B5EF4-FFF2-40B4-BE49-F238E27FC236}">
              <a16:creationId xmlns:a16="http://schemas.microsoft.com/office/drawing/2014/main" id="{CC56DB0A-D25F-45B3-BF8D-6D6502F79B87}"/>
            </a:ext>
          </a:extLst>
        </xdr:cNvPr>
        <xdr:cNvCxnSpPr/>
      </xdr:nvCxnSpPr>
      <xdr:spPr>
        <a:xfrm>
          <a:off x="12447905" y="183032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3" name="テキスト ボックス 652">
          <a:extLst>
            <a:ext uri="{FF2B5EF4-FFF2-40B4-BE49-F238E27FC236}">
              <a16:creationId xmlns:a16="http://schemas.microsoft.com/office/drawing/2014/main" id="{023D7873-2647-4618-B852-988091707B9E}"/>
            </a:ext>
          </a:extLst>
        </xdr:cNvPr>
        <xdr:cNvSpPr txBox="1"/>
      </xdr:nvSpPr>
      <xdr:spPr>
        <a:xfrm>
          <a:off x="12042941" y="18159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4" name="直線コネクタ 653">
          <a:extLst>
            <a:ext uri="{FF2B5EF4-FFF2-40B4-BE49-F238E27FC236}">
              <a16:creationId xmlns:a16="http://schemas.microsoft.com/office/drawing/2014/main" id="{B4C00CD7-D1AC-43F3-BFDD-C80A75411671}"/>
            </a:ext>
          </a:extLst>
        </xdr:cNvPr>
        <xdr:cNvCxnSpPr/>
      </xdr:nvCxnSpPr>
      <xdr:spPr>
        <a:xfrm>
          <a:off x="12447905" y="179146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5" name="テキスト ボックス 654">
          <a:extLst>
            <a:ext uri="{FF2B5EF4-FFF2-40B4-BE49-F238E27FC236}">
              <a16:creationId xmlns:a16="http://schemas.microsoft.com/office/drawing/2014/main" id="{95685403-6918-4836-875C-4EC41101C415}"/>
            </a:ext>
          </a:extLst>
        </xdr:cNvPr>
        <xdr:cNvSpPr txBox="1"/>
      </xdr:nvSpPr>
      <xdr:spPr>
        <a:xfrm>
          <a:off x="12042941" y="17770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6" name="直線コネクタ 655">
          <a:extLst>
            <a:ext uri="{FF2B5EF4-FFF2-40B4-BE49-F238E27FC236}">
              <a16:creationId xmlns:a16="http://schemas.microsoft.com/office/drawing/2014/main" id="{17519838-55C7-473A-9F78-027FE01F2A50}"/>
            </a:ext>
          </a:extLst>
        </xdr:cNvPr>
        <xdr:cNvCxnSpPr/>
      </xdr:nvCxnSpPr>
      <xdr:spPr>
        <a:xfrm>
          <a:off x="12447905"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7" name="テキスト ボックス 656">
          <a:extLst>
            <a:ext uri="{FF2B5EF4-FFF2-40B4-BE49-F238E27FC236}">
              <a16:creationId xmlns:a16="http://schemas.microsoft.com/office/drawing/2014/main" id="{14659D5F-5905-44E2-BD61-C121017C2EC1}"/>
            </a:ext>
          </a:extLst>
        </xdr:cNvPr>
        <xdr:cNvSpPr txBox="1"/>
      </xdr:nvSpPr>
      <xdr:spPr>
        <a:xfrm>
          <a:off x="1204294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85AF2E01-2BD1-457D-B72C-198ACDED4A41}"/>
            </a:ext>
          </a:extLst>
        </xdr:cNvPr>
        <xdr:cNvCxnSpPr/>
      </xdr:nvCxnSpPr>
      <xdr:spPr>
        <a:xfrm>
          <a:off x="1244790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9" name="テキスト ボックス 658">
          <a:extLst>
            <a:ext uri="{FF2B5EF4-FFF2-40B4-BE49-F238E27FC236}">
              <a16:creationId xmlns:a16="http://schemas.microsoft.com/office/drawing/2014/main" id="{7C2C843C-85EB-4CD7-936E-1F91D7BE024B}"/>
            </a:ext>
          </a:extLst>
        </xdr:cNvPr>
        <xdr:cNvSpPr txBox="1"/>
      </xdr:nvSpPr>
      <xdr:spPr>
        <a:xfrm>
          <a:off x="12108966" y="1698563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0" name="【公民館】&#10;有形固定資産減価償却率グラフ枠">
          <a:extLst>
            <a:ext uri="{FF2B5EF4-FFF2-40B4-BE49-F238E27FC236}">
              <a16:creationId xmlns:a16="http://schemas.microsoft.com/office/drawing/2014/main" id="{C5545A67-1929-4600-A833-4C308718E76F}"/>
            </a:ext>
          </a:extLst>
        </xdr:cNvPr>
        <xdr:cNvSpPr/>
      </xdr:nvSpPr>
      <xdr:spPr>
        <a:xfrm>
          <a:off x="1244790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661" name="直線コネクタ 660">
          <a:extLst>
            <a:ext uri="{FF2B5EF4-FFF2-40B4-BE49-F238E27FC236}">
              <a16:creationId xmlns:a16="http://schemas.microsoft.com/office/drawing/2014/main" id="{2E90445E-48B5-4C10-AE89-D4C4B0EB87A8}"/>
            </a:ext>
          </a:extLst>
        </xdr:cNvPr>
        <xdr:cNvCxnSpPr/>
      </xdr:nvCxnSpPr>
      <xdr:spPr>
        <a:xfrm flipV="1">
          <a:off x="16316959" y="17457420"/>
          <a:ext cx="0" cy="1623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2" name="【公民館】&#10;有形固定資産減価償却率最小値テキスト">
          <a:extLst>
            <a:ext uri="{FF2B5EF4-FFF2-40B4-BE49-F238E27FC236}">
              <a16:creationId xmlns:a16="http://schemas.microsoft.com/office/drawing/2014/main" id="{8C8951B6-B600-4FAC-9253-F0278F0CE23F}"/>
            </a:ext>
          </a:extLst>
        </xdr:cNvPr>
        <xdr:cNvSpPr txBox="1"/>
      </xdr:nvSpPr>
      <xdr:spPr>
        <a:xfrm>
          <a:off x="16355695" y="190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3" name="直線コネクタ 662">
          <a:extLst>
            <a:ext uri="{FF2B5EF4-FFF2-40B4-BE49-F238E27FC236}">
              <a16:creationId xmlns:a16="http://schemas.microsoft.com/office/drawing/2014/main" id="{48C6D55D-2219-4B06-907D-D2028314CA90}"/>
            </a:ext>
          </a:extLst>
        </xdr:cNvPr>
        <xdr:cNvCxnSpPr/>
      </xdr:nvCxnSpPr>
      <xdr:spPr>
        <a:xfrm>
          <a:off x="16230600" y="1908048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664" name="【公民館】&#10;有形固定資産減価償却率最大値テキスト">
          <a:extLst>
            <a:ext uri="{FF2B5EF4-FFF2-40B4-BE49-F238E27FC236}">
              <a16:creationId xmlns:a16="http://schemas.microsoft.com/office/drawing/2014/main" id="{9D5E8D52-C2D6-4F33-942F-41797E1E615E}"/>
            </a:ext>
          </a:extLst>
        </xdr:cNvPr>
        <xdr:cNvSpPr txBox="1"/>
      </xdr:nvSpPr>
      <xdr:spPr>
        <a:xfrm>
          <a:off x="16355695" y="17225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665" name="直線コネクタ 664">
          <a:extLst>
            <a:ext uri="{FF2B5EF4-FFF2-40B4-BE49-F238E27FC236}">
              <a16:creationId xmlns:a16="http://schemas.microsoft.com/office/drawing/2014/main" id="{ECE50D3D-4E0A-45D1-A83B-F00E8F6CD604}"/>
            </a:ext>
          </a:extLst>
        </xdr:cNvPr>
        <xdr:cNvCxnSpPr/>
      </xdr:nvCxnSpPr>
      <xdr:spPr>
        <a:xfrm>
          <a:off x="16230600" y="1745742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666" name="【公民館】&#10;有形固定資産減価償却率平均値テキスト">
          <a:extLst>
            <a:ext uri="{FF2B5EF4-FFF2-40B4-BE49-F238E27FC236}">
              <a16:creationId xmlns:a16="http://schemas.microsoft.com/office/drawing/2014/main" id="{04F96BD2-00F1-45CE-A69D-F21E615B8020}"/>
            </a:ext>
          </a:extLst>
        </xdr:cNvPr>
        <xdr:cNvSpPr txBox="1"/>
      </xdr:nvSpPr>
      <xdr:spPr>
        <a:xfrm>
          <a:off x="16355695" y="18326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67" name="フローチャート: 判断 666">
          <a:extLst>
            <a:ext uri="{FF2B5EF4-FFF2-40B4-BE49-F238E27FC236}">
              <a16:creationId xmlns:a16="http://schemas.microsoft.com/office/drawing/2014/main" id="{1601B68E-B6F2-4D48-860C-88A15D780A6B}"/>
            </a:ext>
          </a:extLst>
        </xdr:cNvPr>
        <xdr:cNvSpPr/>
      </xdr:nvSpPr>
      <xdr:spPr>
        <a:xfrm>
          <a:off x="16268700" y="1834387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668" name="フローチャート: 判断 667">
          <a:extLst>
            <a:ext uri="{FF2B5EF4-FFF2-40B4-BE49-F238E27FC236}">
              <a16:creationId xmlns:a16="http://schemas.microsoft.com/office/drawing/2014/main" id="{FF04DB21-CCFC-40B0-A0A2-573AAE10B596}"/>
            </a:ext>
          </a:extLst>
        </xdr:cNvPr>
        <xdr:cNvSpPr/>
      </xdr:nvSpPr>
      <xdr:spPr>
        <a:xfrm>
          <a:off x="15430500" y="18351499"/>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69" name="フローチャート: 判断 668">
          <a:extLst>
            <a:ext uri="{FF2B5EF4-FFF2-40B4-BE49-F238E27FC236}">
              <a16:creationId xmlns:a16="http://schemas.microsoft.com/office/drawing/2014/main" id="{BE9062B3-5A00-4706-A14B-F603ADD63A4E}"/>
            </a:ext>
          </a:extLst>
        </xdr:cNvPr>
        <xdr:cNvSpPr/>
      </xdr:nvSpPr>
      <xdr:spPr>
        <a:xfrm>
          <a:off x="14543405" y="183381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70" name="フローチャート: 判断 669">
          <a:extLst>
            <a:ext uri="{FF2B5EF4-FFF2-40B4-BE49-F238E27FC236}">
              <a16:creationId xmlns:a16="http://schemas.microsoft.com/office/drawing/2014/main" id="{B80FE84F-856F-4067-B8D0-79378316D5DC}"/>
            </a:ext>
          </a:extLst>
        </xdr:cNvPr>
        <xdr:cNvSpPr/>
      </xdr:nvSpPr>
      <xdr:spPr>
        <a:xfrm>
          <a:off x="13650595" y="1831530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671" name="フローチャート: 判断 670">
          <a:extLst>
            <a:ext uri="{FF2B5EF4-FFF2-40B4-BE49-F238E27FC236}">
              <a16:creationId xmlns:a16="http://schemas.microsoft.com/office/drawing/2014/main" id="{444BD021-1DA4-4FF5-AAD3-B6DDA2709C5E}"/>
            </a:ext>
          </a:extLst>
        </xdr:cNvPr>
        <xdr:cNvSpPr/>
      </xdr:nvSpPr>
      <xdr:spPr>
        <a:xfrm>
          <a:off x="12763500" y="1838007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B7FB7A73-8814-45D1-B9C4-E966768FD159}"/>
            </a:ext>
          </a:extLst>
        </xdr:cNvPr>
        <xdr:cNvSpPr txBox="1"/>
      </xdr:nvSpPr>
      <xdr:spPr>
        <a:xfrm>
          <a:off x="161270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55C212F4-B738-41C0-BCF0-6A7FB9743C8C}"/>
            </a:ext>
          </a:extLst>
        </xdr:cNvPr>
        <xdr:cNvSpPr txBox="1"/>
      </xdr:nvSpPr>
      <xdr:spPr>
        <a:xfrm>
          <a:off x="1528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8CE4E831-9D08-4A10-A6D8-896151F0125C}"/>
            </a:ext>
          </a:extLst>
        </xdr:cNvPr>
        <xdr:cNvSpPr txBox="1"/>
      </xdr:nvSpPr>
      <xdr:spPr>
        <a:xfrm>
          <a:off x="1440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C6F403A3-5186-4C33-96AF-6A40C418C803}"/>
            </a:ext>
          </a:extLst>
        </xdr:cNvPr>
        <xdr:cNvSpPr txBox="1"/>
      </xdr:nvSpPr>
      <xdr:spPr>
        <a:xfrm>
          <a:off x="1351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447AD827-E942-4DFB-A150-FA1DA2A00088}"/>
            </a:ext>
          </a:extLst>
        </xdr:cNvPr>
        <xdr:cNvSpPr txBox="1"/>
      </xdr:nvSpPr>
      <xdr:spPr>
        <a:xfrm>
          <a:off x="1262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15875</xdr:rowOff>
    </xdr:from>
    <xdr:to>
      <xdr:col>85</xdr:col>
      <xdr:colOff>177800</xdr:colOff>
      <xdr:row>103</xdr:row>
      <xdr:rowOff>117475</xdr:rowOff>
    </xdr:to>
    <xdr:sp macro="" textlink="">
      <xdr:nvSpPr>
        <xdr:cNvPr id="677" name="楕円 676">
          <a:extLst>
            <a:ext uri="{FF2B5EF4-FFF2-40B4-BE49-F238E27FC236}">
              <a16:creationId xmlns:a16="http://schemas.microsoft.com/office/drawing/2014/main" id="{40348CAC-8B05-46FF-94F4-F967E2D6D912}"/>
            </a:ext>
          </a:extLst>
        </xdr:cNvPr>
        <xdr:cNvSpPr/>
      </xdr:nvSpPr>
      <xdr:spPr>
        <a:xfrm>
          <a:off x="16268700" y="1807146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38752</xdr:rowOff>
    </xdr:from>
    <xdr:ext cx="405111" cy="259045"/>
    <xdr:sp macro="" textlink="">
      <xdr:nvSpPr>
        <xdr:cNvPr id="678" name="【公民館】&#10;有形固定資産減価償却率該当値テキスト">
          <a:extLst>
            <a:ext uri="{FF2B5EF4-FFF2-40B4-BE49-F238E27FC236}">
              <a16:creationId xmlns:a16="http://schemas.microsoft.com/office/drawing/2014/main" id="{B43F38C9-7B14-48FF-919F-C54CD4D3F728}"/>
            </a:ext>
          </a:extLst>
        </xdr:cNvPr>
        <xdr:cNvSpPr txBox="1"/>
      </xdr:nvSpPr>
      <xdr:spPr>
        <a:xfrm>
          <a:off x="16355695" y="17915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135889</xdr:rowOff>
    </xdr:from>
    <xdr:to>
      <xdr:col>81</xdr:col>
      <xdr:colOff>101600</xdr:colOff>
      <xdr:row>103</xdr:row>
      <xdr:rowOff>66039</xdr:rowOff>
    </xdr:to>
    <xdr:sp macro="" textlink="">
      <xdr:nvSpPr>
        <xdr:cNvPr id="679" name="楕円 678">
          <a:extLst>
            <a:ext uri="{FF2B5EF4-FFF2-40B4-BE49-F238E27FC236}">
              <a16:creationId xmlns:a16="http://schemas.microsoft.com/office/drawing/2014/main" id="{D38FA16E-8455-4048-A89B-A6ECC6A320CD}"/>
            </a:ext>
          </a:extLst>
        </xdr:cNvPr>
        <xdr:cNvSpPr/>
      </xdr:nvSpPr>
      <xdr:spPr>
        <a:xfrm>
          <a:off x="15430500" y="1801621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15239</xdr:rowOff>
    </xdr:from>
    <xdr:to>
      <xdr:col>85</xdr:col>
      <xdr:colOff>127000</xdr:colOff>
      <xdr:row>103</xdr:row>
      <xdr:rowOff>66675</xdr:rowOff>
    </xdr:to>
    <xdr:cxnSp macro="">
      <xdr:nvCxnSpPr>
        <xdr:cNvPr id="680" name="直線コネクタ 679">
          <a:extLst>
            <a:ext uri="{FF2B5EF4-FFF2-40B4-BE49-F238E27FC236}">
              <a16:creationId xmlns:a16="http://schemas.microsoft.com/office/drawing/2014/main" id="{BE57B155-A7D5-4437-8671-67B49B6A6220}"/>
            </a:ext>
          </a:extLst>
        </xdr:cNvPr>
        <xdr:cNvCxnSpPr/>
      </xdr:nvCxnSpPr>
      <xdr:spPr>
        <a:xfrm>
          <a:off x="15479395" y="18070829"/>
          <a:ext cx="8382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149225</xdr:rowOff>
    </xdr:from>
    <xdr:to>
      <xdr:col>76</xdr:col>
      <xdr:colOff>165100</xdr:colOff>
      <xdr:row>106</xdr:row>
      <xdr:rowOff>79375</xdr:rowOff>
    </xdr:to>
    <xdr:sp macro="" textlink="">
      <xdr:nvSpPr>
        <xdr:cNvPr id="681" name="楕円 680">
          <a:extLst>
            <a:ext uri="{FF2B5EF4-FFF2-40B4-BE49-F238E27FC236}">
              <a16:creationId xmlns:a16="http://schemas.microsoft.com/office/drawing/2014/main" id="{ED4D3DF0-9BAA-4EF5-821E-F39BBF260F30}"/>
            </a:ext>
          </a:extLst>
        </xdr:cNvPr>
        <xdr:cNvSpPr/>
      </xdr:nvSpPr>
      <xdr:spPr>
        <a:xfrm>
          <a:off x="14543405" y="1855152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15239</xdr:rowOff>
    </xdr:from>
    <xdr:to>
      <xdr:col>81</xdr:col>
      <xdr:colOff>50800</xdr:colOff>
      <xdr:row>106</xdr:row>
      <xdr:rowOff>28575</xdr:rowOff>
    </xdr:to>
    <xdr:cxnSp macro="">
      <xdr:nvCxnSpPr>
        <xdr:cNvPr id="682" name="直線コネクタ 681">
          <a:extLst>
            <a:ext uri="{FF2B5EF4-FFF2-40B4-BE49-F238E27FC236}">
              <a16:creationId xmlns:a16="http://schemas.microsoft.com/office/drawing/2014/main" id="{D58D8293-189D-4685-B54D-1FD58009AE57}"/>
            </a:ext>
          </a:extLst>
        </xdr:cNvPr>
        <xdr:cNvCxnSpPr/>
      </xdr:nvCxnSpPr>
      <xdr:spPr>
        <a:xfrm flipV="1">
          <a:off x="14592300" y="18070829"/>
          <a:ext cx="887095" cy="537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99695</xdr:rowOff>
    </xdr:from>
    <xdr:to>
      <xdr:col>72</xdr:col>
      <xdr:colOff>38100</xdr:colOff>
      <xdr:row>106</xdr:row>
      <xdr:rowOff>29845</xdr:rowOff>
    </xdr:to>
    <xdr:sp macro="" textlink="">
      <xdr:nvSpPr>
        <xdr:cNvPr id="683" name="楕円 682">
          <a:extLst>
            <a:ext uri="{FF2B5EF4-FFF2-40B4-BE49-F238E27FC236}">
              <a16:creationId xmlns:a16="http://schemas.microsoft.com/office/drawing/2014/main" id="{E62A0332-6CA2-44D4-8B5B-C1A52BDE8AB8}"/>
            </a:ext>
          </a:extLst>
        </xdr:cNvPr>
        <xdr:cNvSpPr/>
      </xdr:nvSpPr>
      <xdr:spPr>
        <a:xfrm>
          <a:off x="13650595" y="1850580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150495</xdr:rowOff>
    </xdr:from>
    <xdr:to>
      <xdr:col>76</xdr:col>
      <xdr:colOff>114300</xdr:colOff>
      <xdr:row>106</xdr:row>
      <xdr:rowOff>28575</xdr:rowOff>
    </xdr:to>
    <xdr:cxnSp macro="">
      <xdr:nvCxnSpPr>
        <xdr:cNvPr id="684" name="直線コネクタ 683">
          <a:extLst>
            <a:ext uri="{FF2B5EF4-FFF2-40B4-BE49-F238E27FC236}">
              <a16:creationId xmlns:a16="http://schemas.microsoft.com/office/drawing/2014/main" id="{196C9902-5DA2-4A5B-9908-1A151A104CE0}"/>
            </a:ext>
          </a:extLst>
        </xdr:cNvPr>
        <xdr:cNvCxnSpPr/>
      </xdr:nvCxnSpPr>
      <xdr:spPr>
        <a:xfrm>
          <a:off x="13705205" y="18552795"/>
          <a:ext cx="887095"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53975</xdr:rowOff>
    </xdr:from>
    <xdr:to>
      <xdr:col>67</xdr:col>
      <xdr:colOff>101600</xdr:colOff>
      <xdr:row>105</xdr:row>
      <xdr:rowOff>155575</xdr:rowOff>
    </xdr:to>
    <xdr:sp macro="" textlink="">
      <xdr:nvSpPr>
        <xdr:cNvPr id="685" name="楕円 684">
          <a:extLst>
            <a:ext uri="{FF2B5EF4-FFF2-40B4-BE49-F238E27FC236}">
              <a16:creationId xmlns:a16="http://schemas.microsoft.com/office/drawing/2014/main" id="{63897BDC-862C-4C0B-A5AB-75246F2104F8}"/>
            </a:ext>
          </a:extLst>
        </xdr:cNvPr>
        <xdr:cNvSpPr/>
      </xdr:nvSpPr>
      <xdr:spPr>
        <a:xfrm>
          <a:off x="12763500" y="1846008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104775</xdr:rowOff>
    </xdr:from>
    <xdr:to>
      <xdr:col>71</xdr:col>
      <xdr:colOff>177800</xdr:colOff>
      <xdr:row>105</xdr:row>
      <xdr:rowOff>150495</xdr:rowOff>
    </xdr:to>
    <xdr:cxnSp macro="">
      <xdr:nvCxnSpPr>
        <xdr:cNvPr id="686" name="直線コネクタ 685">
          <a:extLst>
            <a:ext uri="{FF2B5EF4-FFF2-40B4-BE49-F238E27FC236}">
              <a16:creationId xmlns:a16="http://schemas.microsoft.com/office/drawing/2014/main" id="{F9F8198C-47E6-42AE-81BE-22BFA6EE6AC3}"/>
            </a:ext>
          </a:extLst>
        </xdr:cNvPr>
        <xdr:cNvCxnSpPr/>
      </xdr:nvCxnSpPr>
      <xdr:spPr>
        <a:xfrm>
          <a:off x="12812395" y="18508980"/>
          <a:ext cx="89281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687" name="n_1aveValue【公民館】&#10;有形固定資産減価償却率">
          <a:extLst>
            <a:ext uri="{FF2B5EF4-FFF2-40B4-BE49-F238E27FC236}">
              <a16:creationId xmlns:a16="http://schemas.microsoft.com/office/drawing/2014/main" id="{E632442B-CE92-49C6-B117-1C565514D2BA}"/>
            </a:ext>
          </a:extLst>
        </xdr:cNvPr>
        <xdr:cNvSpPr txBox="1"/>
      </xdr:nvSpPr>
      <xdr:spPr>
        <a:xfrm>
          <a:off x="15267949" y="18448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688" name="n_2aveValue【公民館】&#10;有形固定資産減価償却率">
          <a:extLst>
            <a:ext uri="{FF2B5EF4-FFF2-40B4-BE49-F238E27FC236}">
              <a16:creationId xmlns:a16="http://schemas.microsoft.com/office/drawing/2014/main" id="{9470C8F4-CAE8-4D7E-BE83-7B0616CE1833}"/>
            </a:ext>
          </a:extLst>
        </xdr:cNvPr>
        <xdr:cNvSpPr txBox="1"/>
      </xdr:nvSpPr>
      <xdr:spPr>
        <a:xfrm>
          <a:off x="14391649" y="18111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689" name="n_3aveValue【公民館】&#10;有形固定資産減価償却率">
          <a:extLst>
            <a:ext uri="{FF2B5EF4-FFF2-40B4-BE49-F238E27FC236}">
              <a16:creationId xmlns:a16="http://schemas.microsoft.com/office/drawing/2014/main" id="{2B7D034C-64CC-4D28-B72F-9E3AF361B824}"/>
            </a:ext>
          </a:extLst>
        </xdr:cNvPr>
        <xdr:cNvSpPr txBox="1"/>
      </xdr:nvSpPr>
      <xdr:spPr>
        <a:xfrm>
          <a:off x="13498839" y="18088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99713</xdr:rowOff>
    </xdr:from>
    <xdr:ext cx="405111" cy="259045"/>
    <xdr:sp macro="" textlink="">
      <xdr:nvSpPr>
        <xdr:cNvPr id="690" name="n_4aveValue【公民館】&#10;有形固定資産減価償却率">
          <a:extLst>
            <a:ext uri="{FF2B5EF4-FFF2-40B4-BE49-F238E27FC236}">
              <a16:creationId xmlns:a16="http://schemas.microsoft.com/office/drawing/2014/main" id="{373E6579-A326-45C8-A72B-428609E8D2A2}"/>
            </a:ext>
          </a:extLst>
        </xdr:cNvPr>
        <xdr:cNvSpPr txBox="1"/>
      </xdr:nvSpPr>
      <xdr:spPr>
        <a:xfrm>
          <a:off x="12611744" y="18155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82566</xdr:rowOff>
    </xdr:from>
    <xdr:ext cx="405111" cy="259045"/>
    <xdr:sp macro="" textlink="">
      <xdr:nvSpPr>
        <xdr:cNvPr id="691" name="n_1mainValue【公民館】&#10;有形固定資産減価償却率">
          <a:extLst>
            <a:ext uri="{FF2B5EF4-FFF2-40B4-BE49-F238E27FC236}">
              <a16:creationId xmlns:a16="http://schemas.microsoft.com/office/drawing/2014/main" id="{14DD1E70-8605-45E4-BDAE-FF1F74A6A4B0}"/>
            </a:ext>
          </a:extLst>
        </xdr:cNvPr>
        <xdr:cNvSpPr txBox="1"/>
      </xdr:nvSpPr>
      <xdr:spPr>
        <a:xfrm>
          <a:off x="15267949" y="1778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70502</xdr:rowOff>
    </xdr:from>
    <xdr:ext cx="405111" cy="259045"/>
    <xdr:sp macro="" textlink="">
      <xdr:nvSpPr>
        <xdr:cNvPr id="692" name="n_2mainValue【公民館】&#10;有形固定資産減価償却率">
          <a:extLst>
            <a:ext uri="{FF2B5EF4-FFF2-40B4-BE49-F238E27FC236}">
              <a16:creationId xmlns:a16="http://schemas.microsoft.com/office/drawing/2014/main" id="{F2FA5C2F-ACAA-46A4-A5E5-73B1300F7C06}"/>
            </a:ext>
          </a:extLst>
        </xdr:cNvPr>
        <xdr:cNvSpPr txBox="1"/>
      </xdr:nvSpPr>
      <xdr:spPr>
        <a:xfrm>
          <a:off x="14391649" y="186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20972</xdr:rowOff>
    </xdr:from>
    <xdr:ext cx="405111" cy="259045"/>
    <xdr:sp macro="" textlink="">
      <xdr:nvSpPr>
        <xdr:cNvPr id="693" name="n_3mainValue【公民館】&#10;有形固定資産減価償却率">
          <a:extLst>
            <a:ext uri="{FF2B5EF4-FFF2-40B4-BE49-F238E27FC236}">
              <a16:creationId xmlns:a16="http://schemas.microsoft.com/office/drawing/2014/main" id="{7955983C-CD86-4474-A32E-48E74C62DB93}"/>
            </a:ext>
          </a:extLst>
        </xdr:cNvPr>
        <xdr:cNvSpPr txBox="1"/>
      </xdr:nvSpPr>
      <xdr:spPr>
        <a:xfrm>
          <a:off x="13498839" y="1860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146702</xdr:rowOff>
    </xdr:from>
    <xdr:ext cx="405111" cy="259045"/>
    <xdr:sp macro="" textlink="">
      <xdr:nvSpPr>
        <xdr:cNvPr id="694" name="n_4mainValue【公民館】&#10;有形固定資産減価償却率">
          <a:extLst>
            <a:ext uri="{FF2B5EF4-FFF2-40B4-BE49-F238E27FC236}">
              <a16:creationId xmlns:a16="http://schemas.microsoft.com/office/drawing/2014/main" id="{0591410B-9122-419C-9818-C14B7C012AD2}"/>
            </a:ext>
          </a:extLst>
        </xdr:cNvPr>
        <xdr:cNvSpPr txBox="1"/>
      </xdr:nvSpPr>
      <xdr:spPr>
        <a:xfrm>
          <a:off x="12611744" y="185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75905156-03B7-4FEE-A711-20B488D00C37}"/>
            </a:ext>
          </a:extLst>
        </xdr:cNvPr>
        <xdr:cNvSpPr/>
      </xdr:nvSpPr>
      <xdr:spPr>
        <a:xfrm>
          <a:off x="18288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F29AF62F-B71E-44A2-8DC5-FB885788F6C6}"/>
            </a:ext>
          </a:extLst>
        </xdr:cNvPr>
        <xdr:cNvSpPr/>
      </xdr:nvSpPr>
      <xdr:spPr>
        <a:xfrm>
          <a:off x="18413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56725C5A-50A6-4AF5-9137-CD4624E8B52B}"/>
            </a:ext>
          </a:extLst>
        </xdr:cNvPr>
        <xdr:cNvSpPr/>
      </xdr:nvSpPr>
      <xdr:spPr>
        <a:xfrm>
          <a:off x="18413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9F01A416-E9DB-4BD9-ADD6-3C03639597E5}"/>
            </a:ext>
          </a:extLst>
        </xdr:cNvPr>
        <xdr:cNvSpPr/>
      </xdr:nvSpPr>
      <xdr:spPr>
        <a:xfrm>
          <a:off x="19431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2002B881-E107-41DB-ABF3-0891437B30EC}"/>
            </a:ext>
          </a:extLst>
        </xdr:cNvPr>
        <xdr:cNvSpPr/>
      </xdr:nvSpPr>
      <xdr:spPr>
        <a:xfrm>
          <a:off x="19431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842AB121-9699-4EBC-BB89-4315A245AEBE}"/>
            </a:ext>
          </a:extLst>
        </xdr:cNvPr>
        <xdr:cNvSpPr/>
      </xdr:nvSpPr>
      <xdr:spPr>
        <a:xfrm>
          <a:off x="20574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E95D7EEF-50DC-4E5B-B1E9-52050106DA60}"/>
            </a:ext>
          </a:extLst>
        </xdr:cNvPr>
        <xdr:cNvSpPr/>
      </xdr:nvSpPr>
      <xdr:spPr>
        <a:xfrm>
          <a:off x="20574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7A6AA762-DF7D-4A82-8723-CECE66936ED1}"/>
            </a:ext>
          </a:extLst>
        </xdr:cNvPr>
        <xdr:cNvSpPr/>
      </xdr:nvSpPr>
      <xdr:spPr>
        <a:xfrm>
          <a:off x="18288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C685FB5E-BA58-4339-B612-3A6812A357B8}"/>
            </a:ext>
          </a:extLst>
        </xdr:cNvPr>
        <xdr:cNvSpPr txBox="1"/>
      </xdr:nvSpPr>
      <xdr:spPr>
        <a:xfrm>
          <a:off x="18249900"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3C5E9BCC-A6A7-418A-B8C5-A48BEC89CA05}"/>
            </a:ext>
          </a:extLst>
        </xdr:cNvPr>
        <xdr:cNvCxnSpPr/>
      </xdr:nvCxnSpPr>
      <xdr:spPr>
        <a:xfrm>
          <a:off x="18288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5" name="直線コネクタ 704">
          <a:extLst>
            <a:ext uri="{FF2B5EF4-FFF2-40B4-BE49-F238E27FC236}">
              <a16:creationId xmlns:a16="http://schemas.microsoft.com/office/drawing/2014/main" id="{A68F6108-54EE-4A22-B7A6-DDD2F2751D55}"/>
            </a:ext>
          </a:extLst>
        </xdr:cNvPr>
        <xdr:cNvCxnSpPr/>
      </xdr:nvCxnSpPr>
      <xdr:spPr>
        <a:xfrm>
          <a:off x="18288000" y="191387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6" name="テキスト ボックス 705">
          <a:extLst>
            <a:ext uri="{FF2B5EF4-FFF2-40B4-BE49-F238E27FC236}">
              <a16:creationId xmlns:a16="http://schemas.microsoft.com/office/drawing/2014/main" id="{AA39A5F9-9799-455D-9C50-B1AF8AEA2CBE}"/>
            </a:ext>
          </a:extLst>
        </xdr:cNvPr>
        <xdr:cNvSpPr txBox="1"/>
      </xdr:nvSpPr>
      <xdr:spPr>
        <a:xfrm>
          <a:off x="17822726" y="189945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7" name="直線コネクタ 706">
          <a:extLst>
            <a:ext uri="{FF2B5EF4-FFF2-40B4-BE49-F238E27FC236}">
              <a16:creationId xmlns:a16="http://schemas.microsoft.com/office/drawing/2014/main" id="{B9922509-8CBA-4FAC-B425-7996ECCF339F}"/>
            </a:ext>
          </a:extLst>
        </xdr:cNvPr>
        <xdr:cNvCxnSpPr/>
      </xdr:nvCxnSpPr>
      <xdr:spPr>
        <a:xfrm>
          <a:off x="18288000" y="188026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8" name="テキスト ボックス 707">
          <a:extLst>
            <a:ext uri="{FF2B5EF4-FFF2-40B4-BE49-F238E27FC236}">
              <a16:creationId xmlns:a16="http://schemas.microsoft.com/office/drawing/2014/main" id="{EBC33763-BB9D-4E65-9FF4-3CE96C7B21F1}"/>
            </a:ext>
          </a:extLst>
        </xdr:cNvPr>
        <xdr:cNvSpPr txBox="1"/>
      </xdr:nvSpPr>
      <xdr:spPr>
        <a:xfrm>
          <a:off x="17822726" y="186584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9" name="直線コネクタ 708">
          <a:extLst>
            <a:ext uri="{FF2B5EF4-FFF2-40B4-BE49-F238E27FC236}">
              <a16:creationId xmlns:a16="http://schemas.microsoft.com/office/drawing/2014/main" id="{0737A968-7592-4BC2-ACAE-26A53F3E2486}"/>
            </a:ext>
          </a:extLst>
        </xdr:cNvPr>
        <xdr:cNvCxnSpPr/>
      </xdr:nvCxnSpPr>
      <xdr:spPr>
        <a:xfrm>
          <a:off x="18288000" y="184722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0" name="テキスト ボックス 709">
          <a:extLst>
            <a:ext uri="{FF2B5EF4-FFF2-40B4-BE49-F238E27FC236}">
              <a16:creationId xmlns:a16="http://schemas.microsoft.com/office/drawing/2014/main" id="{CAA3D325-7A3D-4319-813D-6C62838A04DB}"/>
            </a:ext>
          </a:extLst>
        </xdr:cNvPr>
        <xdr:cNvSpPr txBox="1"/>
      </xdr:nvSpPr>
      <xdr:spPr>
        <a:xfrm>
          <a:off x="17822726" y="183281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1" name="直線コネクタ 710">
          <a:extLst>
            <a:ext uri="{FF2B5EF4-FFF2-40B4-BE49-F238E27FC236}">
              <a16:creationId xmlns:a16="http://schemas.microsoft.com/office/drawing/2014/main" id="{71EA46EF-CD44-4077-B7F4-186D11CD9C9D}"/>
            </a:ext>
          </a:extLst>
        </xdr:cNvPr>
        <xdr:cNvCxnSpPr/>
      </xdr:nvCxnSpPr>
      <xdr:spPr>
        <a:xfrm>
          <a:off x="18288000" y="1813423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2" name="テキスト ボックス 711">
          <a:extLst>
            <a:ext uri="{FF2B5EF4-FFF2-40B4-BE49-F238E27FC236}">
              <a16:creationId xmlns:a16="http://schemas.microsoft.com/office/drawing/2014/main" id="{F21F7A0A-CE0A-4FAE-9778-8785A7D89BF6}"/>
            </a:ext>
          </a:extLst>
        </xdr:cNvPr>
        <xdr:cNvSpPr txBox="1"/>
      </xdr:nvSpPr>
      <xdr:spPr>
        <a:xfrm>
          <a:off x="17822726" y="1799011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3" name="直線コネクタ 712">
          <a:extLst>
            <a:ext uri="{FF2B5EF4-FFF2-40B4-BE49-F238E27FC236}">
              <a16:creationId xmlns:a16="http://schemas.microsoft.com/office/drawing/2014/main" id="{4E298085-B7C3-46CA-A80D-C202514358D7}"/>
            </a:ext>
          </a:extLst>
        </xdr:cNvPr>
        <xdr:cNvCxnSpPr/>
      </xdr:nvCxnSpPr>
      <xdr:spPr>
        <a:xfrm>
          <a:off x="18288000" y="178038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4" name="テキスト ボックス 713">
          <a:extLst>
            <a:ext uri="{FF2B5EF4-FFF2-40B4-BE49-F238E27FC236}">
              <a16:creationId xmlns:a16="http://schemas.microsoft.com/office/drawing/2014/main" id="{5183E51C-1C1E-4E92-A69A-ED554D0755E2}"/>
            </a:ext>
          </a:extLst>
        </xdr:cNvPr>
        <xdr:cNvSpPr txBox="1"/>
      </xdr:nvSpPr>
      <xdr:spPr>
        <a:xfrm>
          <a:off x="17822726" y="17659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5" name="直線コネクタ 714">
          <a:extLst>
            <a:ext uri="{FF2B5EF4-FFF2-40B4-BE49-F238E27FC236}">
              <a16:creationId xmlns:a16="http://schemas.microsoft.com/office/drawing/2014/main" id="{A94EB3B9-99A9-475A-B653-5A3ABB32271A}"/>
            </a:ext>
          </a:extLst>
        </xdr:cNvPr>
        <xdr:cNvCxnSpPr/>
      </xdr:nvCxnSpPr>
      <xdr:spPr>
        <a:xfrm>
          <a:off x="18288000" y="174677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6" name="テキスト ボックス 715">
          <a:extLst>
            <a:ext uri="{FF2B5EF4-FFF2-40B4-BE49-F238E27FC236}">
              <a16:creationId xmlns:a16="http://schemas.microsoft.com/office/drawing/2014/main" id="{4FBF7240-E4E8-489A-A9E4-1C0DB3D5A88D}"/>
            </a:ext>
          </a:extLst>
        </xdr:cNvPr>
        <xdr:cNvSpPr txBox="1"/>
      </xdr:nvSpPr>
      <xdr:spPr>
        <a:xfrm>
          <a:off x="17822726" y="1732363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F5907E75-33D3-4C16-8806-975373954C7B}"/>
            </a:ext>
          </a:extLst>
        </xdr:cNvPr>
        <xdr:cNvCxnSpPr/>
      </xdr:nvCxnSpPr>
      <xdr:spPr>
        <a:xfrm>
          <a:off x="18288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0377FA83-F9E7-44EA-957B-9D0106E6FF84}"/>
            </a:ext>
          </a:extLst>
        </xdr:cNvPr>
        <xdr:cNvSpPr txBox="1"/>
      </xdr:nvSpPr>
      <xdr:spPr>
        <a:xfrm>
          <a:off x="17822726" y="169856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57C4F74A-3F1A-47BA-AECB-34D05AB700BA}"/>
            </a:ext>
          </a:extLst>
        </xdr:cNvPr>
        <xdr:cNvSpPr/>
      </xdr:nvSpPr>
      <xdr:spPr>
        <a:xfrm>
          <a:off x="18288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720" name="直線コネクタ 719">
          <a:extLst>
            <a:ext uri="{FF2B5EF4-FFF2-40B4-BE49-F238E27FC236}">
              <a16:creationId xmlns:a16="http://schemas.microsoft.com/office/drawing/2014/main" id="{ED737986-28A6-4FF2-9AAB-D486E3DDA592}"/>
            </a:ext>
          </a:extLst>
        </xdr:cNvPr>
        <xdr:cNvCxnSpPr/>
      </xdr:nvCxnSpPr>
      <xdr:spPr>
        <a:xfrm flipV="1">
          <a:off x="22162769" y="17635129"/>
          <a:ext cx="0" cy="1491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721" name="【公民館】&#10;一人当たり面積最小値テキスト">
          <a:extLst>
            <a:ext uri="{FF2B5EF4-FFF2-40B4-BE49-F238E27FC236}">
              <a16:creationId xmlns:a16="http://schemas.microsoft.com/office/drawing/2014/main" id="{DB2B9A68-9091-442B-8DD0-F66FD99E824E}"/>
            </a:ext>
          </a:extLst>
        </xdr:cNvPr>
        <xdr:cNvSpPr txBox="1"/>
      </xdr:nvSpPr>
      <xdr:spPr>
        <a:xfrm>
          <a:off x="22201505" y="191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22" name="直線コネクタ 721">
          <a:extLst>
            <a:ext uri="{FF2B5EF4-FFF2-40B4-BE49-F238E27FC236}">
              <a16:creationId xmlns:a16="http://schemas.microsoft.com/office/drawing/2014/main" id="{93B69C8E-E05A-4066-BED5-E7A5F89BED1B}"/>
            </a:ext>
          </a:extLst>
        </xdr:cNvPr>
        <xdr:cNvCxnSpPr/>
      </xdr:nvCxnSpPr>
      <xdr:spPr>
        <a:xfrm>
          <a:off x="22070695" y="1912620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723" name="【公民館】&#10;一人当たり面積最大値テキスト">
          <a:extLst>
            <a:ext uri="{FF2B5EF4-FFF2-40B4-BE49-F238E27FC236}">
              <a16:creationId xmlns:a16="http://schemas.microsoft.com/office/drawing/2014/main" id="{20C0A345-8E1F-4369-9D0C-A5397C2B2857}"/>
            </a:ext>
          </a:extLst>
        </xdr:cNvPr>
        <xdr:cNvSpPr txBox="1"/>
      </xdr:nvSpPr>
      <xdr:spPr>
        <a:xfrm>
          <a:off x="22201505" y="1740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724" name="直線コネクタ 723">
          <a:extLst>
            <a:ext uri="{FF2B5EF4-FFF2-40B4-BE49-F238E27FC236}">
              <a16:creationId xmlns:a16="http://schemas.microsoft.com/office/drawing/2014/main" id="{F58D7CD0-2948-4A8D-9EE4-D2291CAC0DEB}"/>
            </a:ext>
          </a:extLst>
        </xdr:cNvPr>
        <xdr:cNvCxnSpPr/>
      </xdr:nvCxnSpPr>
      <xdr:spPr>
        <a:xfrm>
          <a:off x="22070695" y="1763512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725" name="【公民館】&#10;一人当たり面積平均値テキスト">
          <a:extLst>
            <a:ext uri="{FF2B5EF4-FFF2-40B4-BE49-F238E27FC236}">
              <a16:creationId xmlns:a16="http://schemas.microsoft.com/office/drawing/2014/main" id="{412FD062-0AA1-461F-BA76-A8E22866ABC7}"/>
            </a:ext>
          </a:extLst>
        </xdr:cNvPr>
        <xdr:cNvSpPr txBox="1"/>
      </xdr:nvSpPr>
      <xdr:spPr>
        <a:xfrm>
          <a:off x="22201505" y="187035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726" name="フローチャート: 判断 725">
          <a:extLst>
            <a:ext uri="{FF2B5EF4-FFF2-40B4-BE49-F238E27FC236}">
              <a16:creationId xmlns:a16="http://schemas.microsoft.com/office/drawing/2014/main" id="{6C4ABE97-DE2C-47B4-BC63-9D3C9F0020D2}"/>
            </a:ext>
          </a:extLst>
        </xdr:cNvPr>
        <xdr:cNvSpPr/>
      </xdr:nvSpPr>
      <xdr:spPr>
        <a:xfrm>
          <a:off x="22108795" y="18727058"/>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727" name="フローチャート: 判断 726">
          <a:extLst>
            <a:ext uri="{FF2B5EF4-FFF2-40B4-BE49-F238E27FC236}">
              <a16:creationId xmlns:a16="http://schemas.microsoft.com/office/drawing/2014/main" id="{DE3F8F54-215F-4475-AA18-DF7B550D00FC}"/>
            </a:ext>
          </a:extLst>
        </xdr:cNvPr>
        <xdr:cNvSpPr/>
      </xdr:nvSpPr>
      <xdr:spPr>
        <a:xfrm>
          <a:off x="21270595" y="1873358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728" name="フローチャート: 判断 727">
          <a:extLst>
            <a:ext uri="{FF2B5EF4-FFF2-40B4-BE49-F238E27FC236}">
              <a16:creationId xmlns:a16="http://schemas.microsoft.com/office/drawing/2014/main" id="{AAF017F9-8DF6-493F-A4DB-B21EF0DDF0FF}"/>
            </a:ext>
          </a:extLst>
        </xdr:cNvPr>
        <xdr:cNvSpPr/>
      </xdr:nvSpPr>
      <xdr:spPr>
        <a:xfrm>
          <a:off x="20383500" y="18736582"/>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729" name="フローチャート: 判断 728">
          <a:extLst>
            <a:ext uri="{FF2B5EF4-FFF2-40B4-BE49-F238E27FC236}">
              <a16:creationId xmlns:a16="http://schemas.microsoft.com/office/drawing/2014/main" id="{868B75A9-4E16-4774-8D79-62B1D2A44901}"/>
            </a:ext>
          </a:extLst>
        </xdr:cNvPr>
        <xdr:cNvSpPr/>
      </xdr:nvSpPr>
      <xdr:spPr>
        <a:xfrm>
          <a:off x="19496405" y="1872243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730" name="フローチャート: 判断 729">
          <a:extLst>
            <a:ext uri="{FF2B5EF4-FFF2-40B4-BE49-F238E27FC236}">
              <a16:creationId xmlns:a16="http://schemas.microsoft.com/office/drawing/2014/main" id="{2C6008BB-6F79-4A74-8DEE-B5B3FB2E0987}"/>
            </a:ext>
          </a:extLst>
        </xdr:cNvPr>
        <xdr:cNvSpPr/>
      </xdr:nvSpPr>
      <xdr:spPr>
        <a:xfrm>
          <a:off x="18603595" y="1878965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77DEE0DF-8CAD-42B5-9288-089D9169A772}"/>
            </a:ext>
          </a:extLst>
        </xdr:cNvPr>
        <xdr:cNvSpPr txBox="1"/>
      </xdr:nvSpPr>
      <xdr:spPr>
        <a:xfrm>
          <a:off x="21972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AAEF2A7-75B2-445F-B792-BF3E2A7EDD26}"/>
            </a:ext>
          </a:extLst>
        </xdr:cNvPr>
        <xdr:cNvSpPr txBox="1"/>
      </xdr:nvSpPr>
      <xdr:spPr>
        <a:xfrm>
          <a:off x="2113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997AF5EE-83B2-4BBA-945A-48C091B22C90}"/>
            </a:ext>
          </a:extLst>
        </xdr:cNvPr>
        <xdr:cNvSpPr txBox="1"/>
      </xdr:nvSpPr>
      <xdr:spPr>
        <a:xfrm>
          <a:off x="2024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903E3300-E5A2-4A9F-AF9E-227B8CB2EA39}"/>
            </a:ext>
          </a:extLst>
        </xdr:cNvPr>
        <xdr:cNvSpPr txBox="1"/>
      </xdr:nvSpPr>
      <xdr:spPr>
        <a:xfrm>
          <a:off x="19354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CD7E11CA-4E93-49AA-838D-5DC2865B226F}"/>
            </a:ext>
          </a:extLst>
        </xdr:cNvPr>
        <xdr:cNvSpPr txBox="1"/>
      </xdr:nvSpPr>
      <xdr:spPr>
        <a:xfrm>
          <a:off x="18467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136434</xdr:rowOff>
    </xdr:from>
    <xdr:to>
      <xdr:col>116</xdr:col>
      <xdr:colOff>114300</xdr:colOff>
      <xdr:row>106</xdr:row>
      <xdr:rowOff>66584</xdr:rowOff>
    </xdr:to>
    <xdr:sp macro="" textlink="">
      <xdr:nvSpPr>
        <xdr:cNvPr id="736" name="楕円 735">
          <a:extLst>
            <a:ext uri="{FF2B5EF4-FFF2-40B4-BE49-F238E27FC236}">
              <a16:creationId xmlns:a16="http://schemas.microsoft.com/office/drawing/2014/main" id="{986FB493-B55F-4F28-9146-9019475A569E}"/>
            </a:ext>
          </a:extLst>
        </xdr:cNvPr>
        <xdr:cNvSpPr/>
      </xdr:nvSpPr>
      <xdr:spPr>
        <a:xfrm>
          <a:off x="22108795" y="1854254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159311</xdr:rowOff>
    </xdr:from>
    <xdr:ext cx="469744" cy="259045"/>
    <xdr:sp macro="" textlink="">
      <xdr:nvSpPr>
        <xdr:cNvPr id="737" name="【公民館】&#10;一人当たり面積該当値テキスト">
          <a:extLst>
            <a:ext uri="{FF2B5EF4-FFF2-40B4-BE49-F238E27FC236}">
              <a16:creationId xmlns:a16="http://schemas.microsoft.com/office/drawing/2014/main" id="{B27FA61C-535A-4ADA-9FFB-C445475EEAD5}"/>
            </a:ext>
          </a:extLst>
        </xdr:cNvPr>
        <xdr:cNvSpPr txBox="1"/>
      </xdr:nvSpPr>
      <xdr:spPr>
        <a:xfrm>
          <a:off x="22201505" y="18384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147864</xdr:rowOff>
    </xdr:from>
    <xdr:to>
      <xdr:col>112</xdr:col>
      <xdr:colOff>38100</xdr:colOff>
      <xdr:row>106</xdr:row>
      <xdr:rowOff>78014</xdr:rowOff>
    </xdr:to>
    <xdr:sp macro="" textlink="">
      <xdr:nvSpPr>
        <xdr:cNvPr id="738" name="楕円 737">
          <a:extLst>
            <a:ext uri="{FF2B5EF4-FFF2-40B4-BE49-F238E27FC236}">
              <a16:creationId xmlns:a16="http://schemas.microsoft.com/office/drawing/2014/main" id="{31661A2B-C419-49FF-91EF-AD456002F7BA}"/>
            </a:ext>
          </a:extLst>
        </xdr:cNvPr>
        <xdr:cNvSpPr/>
      </xdr:nvSpPr>
      <xdr:spPr>
        <a:xfrm>
          <a:off x="21270595" y="18550164"/>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15784</xdr:rowOff>
    </xdr:from>
    <xdr:to>
      <xdr:col>116</xdr:col>
      <xdr:colOff>63500</xdr:colOff>
      <xdr:row>106</xdr:row>
      <xdr:rowOff>27214</xdr:rowOff>
    </xdr:to>
    <xdr:cxnSp macro="">
      <xdr:nvCxnSpPr>
        <xdr:cNvPr id="739" name="直線コネクタ 738">
          <a:extLst>
            <a:ext uri="{FF2B5EF4-FFF2-40B4-BE49-F238E27FC236}">
              <a16:creationId xmlns:a16="http://schemas.microsoft.com/office/drawing/2014/main" id="{C97B586A-E34B-4933-A188-F71E8C4E525D}"/>
            </a:ext>
          </a:extLst>
        </xdr:cNvPr>
        <xdr:cNvCxnSpPr/>
      </xdr:nvCxnSpPr>
      <xdr:spPr>
        <a:xfrm flipV="1">
          <a:off x="21325205" y="18597154"/>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89081</xdr:rowOff>
    </xdr:from>
    <xdr:to>
      <xdr:col>107</xdr:col>
      <xdr:colOff>101600</xdr:colOff>
      <xdr:row>107</xdr:row>
      <xdr:rowOff>19231</xdr:rowOff>
    </xdr:to>
    <xdr:sp macro="" textlink="">
      <xdr:nvSpPr>
        <xdr:cNvPr id="740" name="楕円 739">
          <a:extLst>
            <a:ext uri="{FF2B5EF4-FFF2-40B4-BE49-F238E27FC236}">
              <a16:creationId xmlns:a16="http://schemas.microsoft.com/office/drawing/2014/main" id="{B6D33ABC-690F-4A6E-864E-D7F475C4A920}"/>
            </a:ext>
          </a:extLst>
        </xdr:cNvPr>
        <xdr:cNvSpPr/>
      </xdr:nvSpPr>
      <xdr:spPr>
        <a:xfrm>
          <a:off x="20383500" y="18664736"/>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27214</xdr:rowOff>
    </xdr:from>
    <xdr:to>
      <xdr:col>111</xdr:col>
      <xdr:colOff>177800</xdr:colOff>
      <xdr:row>106</xdr:row>
      <xdr:rowOff>139881</xdr:rowOff>
    </xdr:to>
    <xdr:cxnSp macro="">
      <xdr:nvCxnSpPr>
        <xdr:cNvPr id="741" name="直線コネクタ 740">
          <a:extLst>
            <a:ext uri="{FF2B5EF4-FFF2-40B4-BE49-F238E27FC236}">
              <a16:creationId xmlns:a16="http://schemas.microsoft.com/office/drawing/2014/main" id="{FFBB90F3-03FA-44E1-B781-7B88DEDEB15E}"/>
            </a:ext>
          </a:extLst>
        </xdr:cNvPr>
        <xdr:cNvCxnSpPr/>
      </xdr:nvCxnSpPr>
      <xdr:spPr>
        <a:xfrm flipV="1">
          <a:off x="20432395" y="18606679"/>
          <a:ext cx="892810" cy="11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95613</xdr:rowOff>
    </xdr:from>
    <xdr:to>
      <xdr:col>102</xdr:col>
      <xdr:colOff>165100</xdr:colOff>
      <xdr:row>107</xdr:row>
      <xdr:rowOff>25763</xdr:rowOff>
    </xdr:to>
    <xdr:sp macro="" textlink="">
      <xdr:nvSpPr>
        <xdr:cNvPr id="742" name="楕円 741">
          <a:extLst>
            <a:ext uri="{FF2B5EF4-FFF2-40B4-BE49-F238E27FC236}">
              <a16:creationId xmlns:a16="http://schemas.microsoft.com/office/drawing/2014/main" id="{B6A9DF79-5287-4BA9-B473-C3DA48070561}"/>
            </a:ext>
          </a:extLst>
        </xdr:cNvPr>
        <xdr:cNvSpPr/>
      </xdr:nvSpPr>
      <xdr:spPr>
        <a:xfrm>
          <a:off x="19496405" y="1867698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139881</xdr:rowOff>
    </xdr:from>
    <xdr:to>
      <xdr:col>107</xdr:col>
      <xdr:colOff>50800</xdr:colOff>
      <xdr:row>106</xdr:row>
      <xdr:rowOff>146413</xdr:rowOff>
    </xdr:to>
    <xdr:cxnSp macro="">
      <xdr:nvCxnSpPr>
        <xdr:cNvPr id="743" name="直線コネクタ 742">
          <a:extLst>
            <a:ext uri="{FF2B5EF4-FFF2-40B4-BE49-F238E27FC236}">
              <a16:creationId xmlns:a16="http://schemas.microsoft.com/office/drawing/2014/main" id="{A0DC23CC-E126-422D-B21D-7FD1F9860067}"/>
            </a:ext>
          </a:extLst>
        </xdr:cNvPr>
        <xdr:cNvCxnSpPr/>
      </xdr:nvCxnSpPr>
      <xdr:spPr>
        <a:xfrm flipV="1">
          <a:off x="19545300" y="18719346"/>
          <a:ext cx="887095"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98879</xdr:rowOff>
    </xdr:from>
    <xdr:to>
      <xdr:col>98</xdr:col>
      <xdr:colOff>38100</xdr:colOff>
      <xdr:row>107</xdr:row>
      <xdr:rowOff>29029</xdr:rowOff>
    </xdr:to>
    <xdr:sp macro="" textlink="">
      <xdr:nvSpPr>
        <xdr:cNvPr id="744" name="楕円 743">
          <a:extLst>
            <a:ext uri="{FF2B5EF4-FFF2-40B4-BE49-F238E27FC236}">
              <a16:creationId xmlns:a16="http://schemas.microsoft.com/office/drawing/2014/main" id="{8702BF8F-A52D-463F-81D6-F1FFB1157E5E}"/>
            </a:ext>
          </a:extLst>
        </xdr:cNvPr>
        <xdr:cNvSpPr/>
      </xdr:nvSpPr>
      <xdr:spPr>
        <a:xfrm>
          <a:off x="18603595" y="1868024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146413</xdr:rowOff>
    </xdr:from>
    <xdr:to>
      <xdr:col>102</xdr:col>
      <xdr:colOff>114300</xdr:colOff>
      <xdr:row>106</xdr:row>
      <xdr:rowOff>149679</xdr:rowOff>
    </xdr:to>
    <xdr:cxnSp macro="">
      <xdr:nvCxnSpPr>
        <xdr:cNvPr id="745" name="直線コネクタ 744">
          <a:extLst>
            <a:ext uri="{FF2B5EF4-FFF2-40B4-BE49-F238E27FC236}">
              <a16:creationId xmlns:a16="http://schemas.microsoft.com/office/drawing/2014/main" id="{881D5730-C521-4228-B0F2-DFECEA5526DD}"/>
            </a:ext>
          </a:extLst>
        </xdr:cNvPr>
        <xdr:cNvCxnSpPr/>
      </xdr:nvCxnSpPr>
      <xdr:spPr>
        <a:xfrm flipV="1">
          <a:off x="18658205" y="18725878"/>
          <a:ext cx="887095" cy="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746" name="n_1aveValue【公民館】&#10;一人当たり面積">
          <a:extLst>
            <a:ext uri="{FF2B5EF4-FFF2-40B4-BE49-F238E27FC236}">
              <a16:creationId xmlns:a16="http://schemas.microsoft.com/office/drawing/2014/main" id="{A31D51E6-F263-40EC-8550-F4E1E8395065}"/>
            </a:ext>
          </a:extLst>
        </xdr:cNvPr>
        <xdr:cNvSpPr txBox="1"/>
      </xdr:nvSpPr>
      <xdr:spPr>
        <a:xfrm>
          <a:off x="21073822" y="18830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747" name="n_2aveValue【公民館】&#10;一人当たり面積">
          <a:extLst>
            <a:ext uri="{FF2B5EF4-FFF2-40B4-BE49-F238E27FC236}">
              <a16:creationId xmlns:a16="http://schemas.microsoft.com/office/drawing/2014/main" id="{E16F36A1-F1A7-427E-AA76-B14D1C5DEB4D}"/>
            </a:ext>
          </a:extLst>
        </xdr:cNvPr>
        <xdr:cNvSpPr txBox="1"/>
      </xdr:nvSpPr>
      <xdr:spPr>
        <a:xfrm>
          <a:off x="20197522" y="1883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748" name="n_3aveValue【公民館】&#10;一人当たり面積">
          <a:extLst>
            <a:ext uri="{FF2B5EF4-FFF2-40B4-BE49-F238E27FC236}">
              <a16:creationId xmlns:a16="http://schemas.microsoft.com/office/drawing/2014/main" id="{1A448F11-C4E0-4396-8B6C-B1DE4607CF47}"/>
            </a:ext>
          </a:extLst>
        </xdr:cNvPr>
        <xdr:cNvSpPr txBox="1"/>
      </xdr:nvSpPr>
      <xdr:spPr>
        <a:xfrm>
          <a:off x="19312332" y="1881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129557</xdr:rowOff>
    </xdr:from>
    <xdr:ext cx="469744" cy="259045"/>
    <xdr:sp macro="" textlink="">
      <xdr:nvSpPr>
        <xdr:cNvPr id="749" name="n_4aveValue【公民館】&#10;一人当たり面積">
          <a:extLst>
            <a:ext uri="{FF2B5EF4-FFF2-40B4-BE49-F238E27FC236}">
              <a16:creationId xmlns:a16="http://schemas.microsoft.com/office/drawing/2014/main" id="{5F406E19-D43B-420D-95FF-A8B38561471C}"/>
            </a:ext>
          </a:extLst>
        </xdr:cNvPr>
        <xdr:cNvSpPr txBox="1"/>
      </xdr:nvSpPr>
      <xdr:spPr>
        <a:xfrm>
          <a:off x="18425237" y="1888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94541</xdr:rowOff>
    </xdr:from>
    <xdr:ext cx="469744" cy="259045"/>
    <xdr:sp macro="" textlink="">
      <xdr:nvSpPr>
        <xdr:cNvPr id="750" name="n_1mainValue【公民館】&#10;一人当たり面積">
          <a:extLst>
            <a:ext uri="{FF2B5EF4-FFF2-40B4-BE49-F238E27FC236}">
              <a16:creationId xmlns:a16="http://schemas.microsoft.com/office/drawing/2014/main" id="{FBB67D38-19DA-4355-A408-69DEE9C4EDF8}"/>
            </a:ext>
          </a:extLst>
        </xdr:cNvPr>
        <xdr:cNvSpPr txBox="1"/>
      </xdr:nvSpPr>
      <xdr:spPr>
        <a:xfrm>
          <a:off x="21073822" y="18325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35758</xdr:rowOff>
    </xdr:from>
    <xdr:ext cx="469744" cy="259045"/>
    <xdr:sp macro="" textlink="">
      <xdr:nvSpPr>
        <xdr:cNvPr id="751" name="n_2mainValue【公民館】&#10;一人当たり面積">
          <a:extLst>
            <a:ext uri="{FF2B5EF4-FFF2-40B4-BE49-F238E27FC236}">
              <a16:creationId xmlns:a16="http://schemas.microsoft.com/office/drawing/2014/main" id="{E9FDA620-19E4-46EA-807F-C51B23475285}"/>
            </a:ext>
          </a:extLst>
        </xdr:cNvPr>
        <xdr:cNvSpPr txBox="1"/>
      </xdr:nvSpPr>
      <xdr:spPr>
        <a:xfrm>
          <a:off x="20197522" y="1843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42290</xdr:rowOff>
    </xdr:from>
    <xdr:ext cx="469744" cy="259045"/>
    <xdr:sp macro="" textlink="">
      <xdr:nvSpPr>
        <xdr:cNvPr id="752" name="n_3mainValue【公民館】&#10;一人当たり面積">
          <a:extLst>
            <a:ext uri="{FF2B5EF4-FFF2-40B4-BE49-F238E27FC236}">
              <a16:creationId xmlns:a16="http://schemas.microsoft.com/office/drawing/2014/main" id="{EB15B073-1097-4C09-8657-2A8EDFD0A957}"/>
            </a:ext>
          </a:extLst>
        </xdr:cNvPr>
        <xdr:cNvSpPr txBox="1"/>
      </xdr:nvSpPr>
      <xdr:spPr>
        <a:xfrm>
          <a:off x="19312332" y="18444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45556</xdr:rowOff>
    </xdr:from>
    <xdr:ext cx="469744" cy="259045"/>
    <xdr:sp macro="" textlink="">
      <xdr:nvSpPr>
        <xdr:cNvPr id="753" name="n_4mainValue【公民館】&#10;一人当たり面積">
          <a:extLst>
            <a:ext uri="{FF2B5EF4-FFF2-40B4-BE49-F238E27FC236}">
              <a16:creationId xmlns:a16="http://schemas.microsoft.com/office/drawing/2014/main" id="{F1920070-65A7-447B-92F8-872B65EDAAF3}"/>
            </a:ext>
          </a:extLst>
        </xdr:cNvPr>
        <xdr:cNvSpPr txBox="1"/>
      </xdr:nvSpPr>
      <xdr:spPr>
        <a:xfrm>
          <a:off x="18425237" y="18445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A014CE0D-59BC-4CE9-BC16-04438F2058CA}"/>
            </a:ext>
          </a:extLst>
        </xdr:cNvPr>
        <xdr:cNvSpPr/>
      </xdr:nvSpPr>
      <xdr:spPr>
        <a:xfrm>
          <a:off x="762000" y="19865340"/>
          <a:ext cx="22250400" cy="1943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90DC895B-2DC6-4FF0-98B9-09AA35EE65D1}"/>
            </a:ext>
          </a:extLst>
        </xdr:cNvPr>
        <xdr:cNvSpPr/>
      </xdr:nvSpPr>
      <xdr:spPr>
        <a:xfrm>
          <a:off x="762000" y="19923125"/>
          <a:ext cx="38481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BBA6C147-6475-4CB2-9BEE-628CE167BE77}"/>
            </a:ext>
          </a:extLst>
        </xdr:cNvPr>
        <xdr:cNvSpPr txBox="1"/>
      </xdr:nvSpPr>
      <xdr:spPr>
        <a:xfrm>
          <a:off x="838200" y="20188555"/>
          <a:ext cx="22087205" cy="15163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類似団体と比較して有形固定資産減価償却率が高くなっている施設は、道路、公営住宅、学校施設、低くなっている施設は、橋りょう・トンネル、児童館、公民館である。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道路については、毎年道路更新事業を行っているが、昭和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年度以前の供用分が有形固定資産減価償却率の多くを占めているため上昇傾向にある。今後も現在の社会状況に応じた道路改良を計画的に行っていく予定である。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1960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1970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年代に建設された住宅も多く、有形固定資産減価償却率が高い水準にある。今後は人口減少や住宅の地域配分を踏まえたうえで適切な必要戸数を見込んだ集約化や既存建物の改修を進めていく。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橋りょうについては、平成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年度に多久市橋梁長寿命化修繕計画を策定しており、同計画に基づいて改修や修繕を行っているため、有形固定資産減価償却率は低くなっている。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公民館については、各地区公民館の計画的な建て替えが令和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年度に完了したため、有形固定資産減価償却率は低くなっている。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B7EF625-9EB7-4E2D-8901-55E5C99B6F0A}"/>
            </a:ext>
          </a:extLst>
        </xdr:cNvPr>
        <xdr:cNvSpPr/>
      </xdr:nvSpPr>
      <xdr:spPr>
        <a:xfrm>
          <a:off x="636905" y="125095"/>
          <a:ext cx="1269809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F4C8352-EA4E-4506-B725-8EE1C5FF4209}"/>
            </a:ext>
          </a:extLst>
        </xdr:cNvPr>
        <xdr:cNvSpPr/>
      </xdr:nvSpPr>
      <xdr:spPr>
        <a:xfrm>
          <a:off x="19050000" y="198120"/>
          <a:ext cx="3962400"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47F3766-FAE9-4128-ABCE-6E6279C21B80}"/>
            </a:ext>
          </a:extLst>
        </xdr:cNvPr>
        <xdr:cNvSpPr/>
      </xdr:nvSpPr>
      <xdr:spPr>
        <a:xfrm>
          <a:off x="19072860" y="217805"/>
          <a:ext cx="391223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860A4B4-A584-4FD7-971A-5AB7DB448509}"/>
            </a:ext>
          </a:extLst>
        </xdr:cNvPr>
        <xdr:cNvSpPr/>
      </xdr:nvSpPr>
      <xdr:spPr>
        <a:xfrm>
          <a:off x="19092545" y="247015"/>
          <a:ext cx="3866515" cy="4540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佐賀県多久市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3D6AF09-A40B-40E9-9569-60CC59C4F45C}"/>
            </a:ext>
          </a:extLst>
        </xdr:cNvPr>
        <xdr:cNvSpPr/>
      </xdr:nvSpPr>
      <xdr:spPr>
        <a:xfrm>
          <a:off x="16257905" y="198120"/>
          <a:ext cx="2662555"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7E89377-D97A-4DF6-9C9D-20D3B960C69F}"/>
            </a:ext>
          </a:extLst>
        </xdr:cNvPr>
        <xdr:cNvSpPr/>
      </xdr:nvSpPr>
      <xdr:spPr>
        <a:xfrm>
          <a:off x="16279495" y="217805"/>
          <a:ext cx="261810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1D83D8D-DD93-46D9-89A0-A418A48A6EAF}"/>
            </a:ext>
          </a:extLst>
        </xdr:cNvPr>
        <xdr:cNvSpPr/>
      </xdr:nvSpPr>
      <xdr:spPr>
        <a:xfrm>
          <a:off x="16306800" y="247015"/>
          <a:ext cx="255714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150E898-AA5A-4199-8805-ACC80BA8A298}"/>
            </a:ext>
          </a:extLst>
        </xdr:cNvPr>
        <xdr:cNvSpPr/>
      </xdr:nvSpPr>
      <xdr:spPr>
        <a:xfrm>
          <a:off x="762000" y="909955"/>
          <a:ext cx="10096500" cy="18180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ACA2230-7B74-4EDD-A99E-809B52D97321}"/>
            </a:ext>
          </a:extLst>
        </xdr:cNvPr>
        <xdr:cNvSpPr/>
      </xdr:nvSpPr>
      <xdr:spPr>
        <a:xfrm>
          <a:off x="887095" y="941705"/>
          <a:ext cx="1398905"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B23E825-7982-4F30-80D6-10DC63BBCAC1}"/>
            </a:ext>
          </a:extLst>
        </xdr:cNvPr>
        <xdr:cNvSpPr/>
      </xdr:nvSpPr>
      <xdr:spPr>
        <a:xfrm>
          <a:off x="2220595" y="941705"/>
          <a:ext cx="13335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17,604
17,310
96.56
18,025,026
17,660,973
298,963
6,707,410
14,604,087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41F0D87-B06A-4CEC-9254-F6C747E082B9}"/>
            </a:ext>
          </a:extLst>
        </xdr:cNvPr>
        <xdr:cNvSpPr/>
      </xdr:nvSpPr>
      <xdr:spPr>
        <a:xfrm>
          <a:off x="3554095" y="941705"/>
          <a:ext cx="15240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7263433-6883-41B5-967C-F46885BB4927}"/>
            </a:ext>
          </a:extLst>
        </xdr:cNvPr>
        <xdr:cNvSpPr/>
      </xdr:nvSpPr>
      <xdr:spPr>
        <a:xfrm>
          <a:off x="5078095" y="956945"/>
          <a:ext cx="203581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87F2F68-A589-46E9-B449-B25E5608480F}"/>
            </a:ext>
          </a:extLst>
        </xdr:cNvPr>
        <xdr:cNvSpPr/>
      </xdr:nvSpPr>
      <xdr:spPr>
        <a:xfrm>
          <a:off x="7113905" y="956945"/>
          <a:ext cx="126809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2C3BF03-4282-42B7-AA76-FFF73322B22D}"/>
            </a:ext>
          </a:extLst>
        </xdr:cNvPr>
        <xdr:cNvSpPr/>
      </xdr:nvSpPr>
      <xdr:spPr>
        <a:xfrm>
          <a:off x="8447405" y="975360"/>
          <a:ext cx="631190" cy="9569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D51D3AB-65F3-4D1E-A8E8-27C3BCBDCD40}"/>
            </a:ext>
          </a:extLst>
        </xdr:cNvPr>
        <xdr:cNvSpPr/>
      </xdr:nvSpPr>
      <xdr:spPr>
        <a:xfrm>
          <a:off x="5078095" y="1752600"/>
          <a:ext cx="203581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1722196-DDD9-4B34-92DB-827892CB790D}"/>
            </a:ext>
          </a:extLst>
        </xdr:cNvPr>
        <xdr:cNvSpPr/>
      </xdr:nvSpPr>
      <xdr:spPr>
        <a:xfrm>
          <a:off x="7173595" y="1752600"/>
          <a:ext cx="342900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CEE9427-12A4-4EDD-A124-F7008F09D7E8}"/>
            </a:ext>
          </a:extLst>
        </xdr:cNvPr>
        <xdr:cNvSpPr/>
      </xdr:nvSpPr>
      <xdr:spPr>
        <a:xfrm>
          <a:off x="11076305" y="909955"/>
          <a:ext cx="1524000" cy="129667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8F7CF55-5923-418E-9360-4883F732AEBB}"/>
            </a:ext>
          </a:extLst>
        </xdr:cNvPr>
        <xdr:cNvSpPr/>
      </xdr:nvSpPr>
      <xdr:spPr>
        <a:xfrm>
          <a:off x="11338560" y="97536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6CE7475-131E-4C18-B3FE-5063D1723DA0}"/>
            </a:ext>
          </a:extLst>
        </xdr:cNvPr>
        <xdr:cNvSpPr/>
      </xdr:nvSpPr>
      <xdr:spPr>
        <a:xfrm>
          <a:off x="11338560" y="124968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A58049B-7060-475E-88C9-46E87CF6529B}"/>
            </a:ext>
          </a:extLst>
        </xdr:cNvPr>
        <xdr:cNvSpPr/>
      </xdr:nvSpPr>
      <xdr:spPr>
        <a:xfrm>
          <a:off x="11338560" y="1581785"/>
          <a:ext cx="1458595" cy="646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15ABF66-E8DA-468C-B6E9-CC8827ADC4DD}"/>
            </a:ext>
          </a:extLst>
        </xdr:cNvPr>
        <xdr:cNvCxnSpPr/>
      </xdr:nvCxnSpPr>
      <xdr:spPr>
        <a:xfrm flipH="1">
          <a:off x="11158855" y="1062355"/>
          <a:ext cx="2057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11D6C56-4935-4BED-959E-2A7D927733B4}"/>
            </a:ext>
          </a:extLst>
        </xdr:cNvPr>
        <xdr:cNvSpPr/>
      </xdr:nvSpPr>
      <xdr:spPr>
        <a:xfrm>
          <a:off x="11209020" y="10134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B3B0F5F-CC4B-4358-A0E3-8AA9D582BF79}"/>
            </a:ext>
          </a:extLst>
        </xdr:cNvPr>
        <xdr:cNvSpPr/>
      </xdr:nvSpPr>
      <xdr:spPr>
        <a:xfrm>
          <a:off x="11209020" y="128778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2E2280A-7FDE-441C-9EB5-A9EE178C697F}"/>
            </a:ext>
          </a:extLst>
        </xdr:cNvPr>
        <xdr:cNvCxnSpPr/>
      </xdr:nvCxnSpPr>
      <xdr:spPr>
        <a:xfrm>
          <a:off x="11259185" y="15544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D05121B-E7CD-4D88-9BD7-FD0C82A3B557}"/>
            </a:ext>
          </a:extLst>
        </xdr:cNvPr>
        <xdr:cNvCxnSpPr/>
      </xdr:nvCxnSpPr>
      <xdr:spPr>
        <a:xfrm>
          <a:off x="11174095" y="155448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AE0F9EB-EB38-47E5-BB48-9BB0FCD7976D}"/>
            </a:ext>
          </a:extLst>
        </xdr:cNvPr>
        <xdr:cNvCxnSpPr/>
      </xdr:nvCxnSpPr>
      <xdr:spPr>
        <a:xfrm flipV="1">
          <a:off x="11259185" y="1798320"/>
          <a:ext cx="0" cy="14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E200852-3C12-4019-95CE-3A3798FBB451}"/>
            </a:ext>
          </a:extLst>
        </xdr:cNvPr>
        <xdr:cNvCxnSpPr/>
      </xdr:nvCxnSpPr>
      <xdr:spPr>
        <a:xfrm>
          <a:off x="11174095" y="195072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523402E-36B4-418C-871F-68897A76F743}"/>
            </a:ext>
          </a:extLst>
        </xdr:cNvPr>
        <xdr:cNvSpPr txBox="1"/>
      </xdr:nvSpPr>
      <xdr:spPr>
        <a:xfrm>
          <a:off x="696595" y="285305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2E7AE5D-DC9D-4F0B-9601-EAAB5DCC6A5A}"/>
            </a:ext>
          </a:extLst>
        </xdr:cNvPr>
        <xdr:cNvSpPr txBox="1"/>
      </xdr:nvSpPr>
      <xdr:spPr>
        <a:xfrm>
          <a:off x="696595" y="318198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7E8EF3A-8483-4193-B76B-1A6D7621F832}"/>
            </a:ext>
          </a:extLst>
        </xdr:cNvPr>
        <xdr:cNvSpPr txBox="1"/>
      </xdr:nvSpPr>
      <xdr:spPr>
        <a:xfrm>
          <a:off x="696595" y="3505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01002E5-F5C1-40AB-8E39-C908B928D0D2}"/>
            </a:ext>
          </a:extLst>
        </xdr:cNvPr>
        <xdr:cNvSpPr txBox="1"/>
      </xdr:nvSpPr>
      <xdr:spPr>
        <a:xfrm>
          <a:off x="696595" y="382841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A0EFEEE-C493-490B-96BD-0687DA37ED4D}"/>
            </a:ext>
          </a:extLst>
        </xdr:cNvPr>
        <xdr:cNvSpPr/>
      </xdr:nvSpPr>
      <xdr:spPr>
        <a:xfrm>
          <a:off x="762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ADBA1EE-EDE2-44ED-A3D2-CD980B84C67F}"/>
            </a:ext>
          </a:extLst>
        </xdr:cNvPr>
        <xdr:cNvSpPr/>
      </xdr:nvSpPr>
      <xdr:spPr>
        <a:xfrm>
          <a:off x="887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29C5A4E-0BED-44F9-8A0B-DB9712F652A3}"/>
            </a:ext>
          </a:extLst>
        </xdr:cNvPr>
        <xdr:cNvSpPr/>
      </xdr:nvSpPr>
      <xdr:spPr>
        <a:xfrm>
          <a:off x="887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48B73A0-F436-4597-AC66-D1E4365D394E}"/>
            </a:ext>
          </a:extLst>
        </xdr:cNvPr>
        <xdr:cNvSpPr/>
      </xdr:nvSpPr>
      <xdr:spPr>
        <a:xfrm>
          <a:off x="1905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0D7AC1B-608E-420E-A541-B95E2532400B}"/>
            </a:ext>
          </a:extLst>
        </xdr:cNvPr>
        <xdr:cNvSpPr/>
      </xdr:nvSpPr>
      <xdr:spPr>
        <a:xfrm>
          <a:off x="1905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BB31F91-18CB-4441-8C52-1D5504CD3E88}"/>
            </a:ext>
          </a:extLst>
        </xdr:cNvPr>
        <xdr:cNvSpPr/>
      </xdr:nvSpPr>
      <xdr:spPr>
        <a:xfrm>
          <a:off x="3048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3FF1423-970C-4D2F-A616-EBE7AB28D864}"/>
            </a:ext>
          </a:extLst>
        </xdr:cNvPr>
        <xdr:cNvSpPr/>
      </xdr:nvSpPr>
      <xdr:spPr>
        <a:xfrm>
          <a:off x="3048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C6B69CF-2F2B-4769-A435-8AE64EA69CA4}"/>
            </a:ext>
          </a:extLst>
        </xdr:cNvPr>
        <xdr:cNvSpPr/>
      </xdr:nvSpPr>
      <xdr:spPr>
        <a:xfrm>
          <a:off x="762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B2D1D85-0A4D-4E3A-9BC9-D662BE5685EC}"/>
            </a:ext>
          </a:extLst>
        </xdr:cNvPr>
        <xdr:cNvSpPr txBox="1"/>
      </xdr:nvSpPr>
      <xdr:spPr>
        <a:xfrm>
          <a:off x="723900"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E2D431E-D9E1-42B4-B078-D6583C9351C9}"/>
            </a:ext>
          </a:extLst>
        </xdr:cNvPr>
        <xdr:cNvCxnSpPr/>
      </xdr:nvCxnSpPr>
      <xdr:spPr>
        <a:xfrm>
          <a:off x="762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F20DD4F-6B6B-4843-92E4-76ECB93651B1}"/>
            </a:ext>
          </a:extLst>
        </xdr:cNvPr>
        <xdr:cNvSpPr txBox="1"/>
      </xdr:nvSpPr>
      <xdr:spPr>
        <a:xfrm>
          <a:off x="296726"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2ED817E-1123-44E2-B8A1-469DEDB48184}"/>
            </a:ext>
          </a:extLst>
        </xdr:cNvPr>
        <xdr:cNvCxnSpPr/>
      </xdr:nvCxnSpPr>
      <xdr:spPr>
        <a:xfrm>
          <a:off x="762000"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EF75509-8A07-40BA-9E34-81FA4C0D37EA}"/>
            </a:ext>
          </a:extLst>
        </xdr:cNvPr>
        <xdr:cNvSpPr txBox="1"/>
      </xdr:nvSpPr>
      <xdr:spPr>
        <a:xfrm>
          <a:off x="296726"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ABC9CE4-23E2-45EA-AA6F-3FB4AEBE9795}"/>
            </a:ext>
          </a:extLst>
        </xdr:cNvPr>
        <xdr:cNvCxnSpPr/>
      </xdr:nvCxnSpPr>
      <xdr:spPr>
        <a:xfrm>
          <a:off x="762000"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7265AA5-AEEE-4390-8768-356277E343AA}"/>
            </a:ext>
          </a:extLst>
        </xdr:cNvPr>
        <xdr:cNvSpPr txBox="1"/>
      </xdr:nvSpPr>
      <xdr:spPr>
        <a:xfrm>
          <a:off x="362751" y="6866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9924CFF-F108-4D8A-8013-1B1D87CD0561}"/>
            </a:ext>
          </a:extLst>
        </xdr:cNvPr>
        <xdr:cNvCxnSpPr/>
      </xdr:nvCxnSpPr>
      <xdr:spPr>
        <a:xfrm>
          <a:off x="762000"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21030FA-EE2D-43F7-AAD0-BC073B16F83C}"/>
            </a:ext>
          </a:extLst>
        </xdr:cNvPr>
        <xdr:cNvSpPr txBox="1"/>
      </xdr:nvSpPr>
      <xdr:spPr>
        <a:xfrm>
          <a:off x="362751" y="6470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E6EDBC0-458C-4420-BC61-54F35508F555}"/>
            </a:ext>
          </a:extLst>
        </xdr:cNvPr>
        <xdr:cNvCxnSpPr/>
      </xdr:nvCxnSpPr>
      <xdr:spPr>
        <a:xfrm>
          <a:off x="762000"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76E33E8-9E45-48D0-9A0A-47173F87745F}"/>
            </a:ext>
          </a:extLst>
        </xdr:cNvPr>
        <xdr:cNvSpPr txBox="1"/>
      </xdr:nvSpPr>
      <xdr:spPr>
        <a:xfrm>
          <a:off x="362751" y="6081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C6AF7EF-EF65-4CA6-BE44-555FBFED7BFD}"/>
            </a:ext>
          </a:extLst>
        </xdr:cNvPr>
        <xdr:cNvCxnSpPr/>
      </xdr:nvCxnSpPr>
      <xdr:spPr>
        <a:xfrm>
          <a:off x="762000"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E398B627-2F30-4D58-82E4-B6F42FA447BD}"/>
            </a:ext>
          </a:extLst>
        </xdr:cNvPr>
        <xdr:cNvSpPr txBox="1"/>
      </xdr:nvSpPr>
      <xdr:spPr>
        <a:xfrm>
          <a:off x="423061" y="569279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6E0F736-64ED-46D9-8AF8-AA128B6AFF9E}"/>
            </a:ext>
          </a:extLst>
        </xdr:cNvPr>
        <xdr:cNvCxnSpPr/>
      </xdr:nvCxnSpPr>
      <xdr:spPr>
        <a:xfrm>
          <a:off x="762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4544B606-6FEF-457D-BBD2-9743C8A3DC70}"/>
            </a:ext>
          </a:extLst>
        </xdr:cNvPr>
        <xdr:cNvSpPr/>
      </xdr:nvSpPr>
      <xdr:spPr>
        <a:xfrm>
          <a:off x="762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D47A9ED3-658A-4F64-8673-9DCFCF64F718}"/>
            </a:ext>
          </a:extLst>
        </xdr:cNvPr>
        <xdr:cNvCxnSpPr/>
      </xdr:nvCxnSpPr>
      <xdr:spPr>
        <a:xfrm flipV="1">
          <a:off x="4636770" y="5844540"/>
          <a:ext cx="0" cy="1290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686258CE-F20E-4E2B-83B8-DF3FEC85A566}"/>
            </a:ext>
          </a:extLst>
        </xdr:cNvPr>
        <xdr:cNvSpPr txBox="1"/>
      </xdr:nvSpPr>
      <xdr:spPr>
        <a:xfrm>
          <a:off x="4675505" y="7145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4D059192-408E-45E7-9CE5-7959FB2E8405}"/>
            </a:ext>
          </a:extLst>
        </xdr:cNvPr>
        <xdr:cNvCxnSpPr/>
      </xdr:nvCxnSpPr>
      <xdr:spPr>
        <a:xfrm>
          <a:off x="4544695" y="713549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58E29EB4-3228-4096-B9ED-BC35F8D5A1A6}"/>
            </a:ext>
          </a:extLst>
        </xdr:cNvPr>
        <xdr:cNvSpPr txBox="1"/>
      </xdr:nvSpPr>
      <xdr:spPr>
        <a:xfrm>
          <a:off x="4675505" y="56121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76AA6C8C-3D0D-450A-A430-2F23DD42EA7E}"/>
            </a:ext>
          </a:extLst>
        </xdr:cNvPr>
        <xdr:cNvCxnSpPr/>
      </xdr:nvCxnSpPr>
      <xdr:spPr>
        <a:xfrm>
          <a:off x="4544695" y="584454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A5AABF49-0428-4DB6-A007-35214C6C7F27}"/>
            </a:ext>
          </a:extLst>
        </xdr:cNvPr>
        <xdr:cNvSpPr txBox="1"/>
      </xdr:nvSpPr>
      <xdr:spPr>
        <a:xfrm>
          <a:off x="4675505"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C77D2817-FEBD-4C34-98DC-4F0907E719C1}"/>
            </a:ext>
          </a:extLst>
        </xdr:cNvPr>
        <xdr:cNvSpPr/>
      </xdr:nvSpPr>
      <xdr:spPr>
        <a:xfrm>
          <a:off x="4582795" y="637857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F9833F9C-3368-4F01-B86B-58E48963BA28}"/>
            </a:ext>
          </a:extLst>
        </xdr:cNvPr>
        <xdr:cNvSpPr/>
      </xdr:nvSpPr>
      <xdr:spPr>
        <a:xfrm>
          <a:off x="3744595" y="638810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A9549F7C-FFA3-4E74-BEF0-ED1433FFCD74}"/>
            </a:ext>
          </a:extLst>
        </xdr:cNvPr>
        <xdr:cNvSpPr/>
      </xdr:nvSpPr>
      <xdr:spPr>
        <a:xfrm>
          <a:off x="2857500" y="637286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3D0AC9F4-B431-47B7-9350-439266334276}"/>
            </a:ext>
          </a:extLst>
        </xdr:cNvPr>
        <xdr:cNvSpPr/>
      </xdr:nvSpPr>
      <xdr:spPr>
        <a:xfrm>
          <a:off x="1970405" y="6374130"/>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125730</xdr:rowOff>
    </xdr:from>
    <xdr:to>
      <xdr:col>6</xdr:col>
      <xdr:colOff>38100</xdr:colOff>
      <xdr:row>37</xdr:row>
      <xdr:rowOff>55880</xdr:rowOff>
    </xdr:to>
    <xdr:sp macro="" textlink="">
      <xdr:nvSpPr>
        <xdr:cNvPr id="66" name="フローチャート: 判断 65">
          <a:extLst>
            <a:ext uri="{FF2B5EF4-FFF2-40B4-BE49-F238E27FC236}">
              <a16:creationId xmlns:a16="http://schemas.microsoft.com/office/drawing/2014/main" id="{C138C84A-C487-4A4F-A64E-424E1E46ED72}"/>
            </a:ext>
          </a:extLst>
        </xdr:cNvPr>
        <xdr:cNvSpPr/>
      </xdr:nvSpPr>
      <xdr:spPr>
        <a:xfrm>
          <a:off x="1077595" y="643318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767B80B-B427-4505-A21A-E770BB9CB7E9}"/>
            </a:ext>
          </a:extLst>
        </xdr:cNvPr>
        <xdr:cNvSpPr txBox="1"/>
      </xdr:nvSpPr>
      <xdr:spPr>
        <a:xfrm>
          <a:off x="4446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66D96F0-93C8-4D35-867A-9E4DB0AA0456}"/>
            </a:ext>
          </a:extLst>
        </xdr:cNvPr>
        <xdr:cNvSpPr txBox="1"/>
      </xdr:nvSpPr>
      <xdr:spPr>
        <a:xfrm>
          <a:off x="3608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98DE403-F15F-4FA5-8847-81229CC196C5}"/>
            </a:ext>
          </a:extLst>
        </xdr:cNvPr>
        <xdr:cNvSpPr txBox="1"/>
      </xdr:nvSpPr>
      <xdr:spPr>
        <a:xfrm>
          <a:off x="2715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29F6ECF-510A-4384-B6D1-74A1243E027B}"/>
            </a:ext>
          </a:extLst>
        </xdr:cNvPr>
        <xdr:cNvSpPr txBox="1"/>
      </xdr:nvSpPr>
      <xdr:spPr>
        <a:xfrm>
          <a:off x="182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254D9A7-D866-4BBE-BF30-37C59851EC57}"/>
            </a:ext>
          </a:extLst>
        </xdr:cNvPr>
        <xdr:cNvSpPr txBox="1"/>
      </xdr:nvSpPr>
      <xdr:spPr>
        <a:xfrm>
          <a:off x="94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95250</xdr:rowOff>
    </xdr:from>
    <xdr:to>
      <xdr:col>24</xdr:col>
      <xdr:colOff>114300</xdr:colOff>
      <xdr:row>40</xdr:row>
      <xdr:rowOff>25400</xdr:rowOff>
    </xdr:to>
    <xdr:sp macro="" textlink="">
      <xdr:nvSpPr>
        <xdr:cNvPr id="72" name="楕円 71">
          <a:extLst>
            <a:ext uri="{FF2B5EF4-FFF2-40B4-BE49-F238E27FC236}">
              <a16:creationId xmlns:a16="http://schemas.microsoft.com/office/drawing/2014/main" id="{AF89F840-68AD-42C1-89F5-07F5AB29C8D4}"/>
            </a:ext>
          </a:extLst>
        </xdr:cNvPr>
        <xdr:cNvSpPr/>
      </xdr:nvSpPr>
      <xdr:spPr>
        <a:xfrm>
          <a:off x="4582795" y="693420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73677</xdr:rowOff>
    </xdr:from>
    <xdr:ext cx="405111" cy="259045"/>
    <xdr:sp macro="" textlink="">
      <xdr:nvSpPr>
        <xdr:cNvPr id="73" name="【図書館】&#10;有形固定資産減価償却率該当値テキスト">
          <a:extLst>
            <a:ext uri="{FF2B5EF4-FFF2-40B4-BE49-F238E27FC236}">
              <a16:creationId xmlns:a16="http://schemas.microsoft.com/office/drawing/2014/main" id="{B24A12D2-94FB-4029-B3E2-E669C2879FBC}"/>
            </a:ext>
          </a:extLst>
        </xdr:cNvPr>
        <xdr:cNvSpPr txBox="1"/>
      </xdr:nvSpPr>
      <xdr:spPr>
        <a:xfrm>
          <a:off x="4675505" y="690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69850</xdr:rowOff>
    </xdr:from>
    <xdr:to>
      <xdr:col>20</xdr:col>
      <xdr:colOff>38100</xdr:colOff>
      <xdr:row>40</xdr:row>
      <xdr:rowOff>0</xdr:rowOff>
    </xdr:to>
    <xdr:sp macro="" textlink="">
      <xdr:nvSpPr>
        <xdr:cNvPr id="74" name="楕円 73">
          <a:extLst>
            <a:ext uri="{FF2B5EF4-FFF2-40B4-BE49-F238E27FC236}">
              <a16:creationId xmlns:a16="http://schemas.microsoft.com/office/drawing/2014/main" id="{D0ED546A-2399-4B90-B132-0AA8B991EA20}"/>
            </a:ext>
          </a:extLst>
        </xdr:cNvPr>
        <xdr:cNvSpPr/>
      </xdr:nvSpPr>
      <xdr:spPr>
        <a:xfrm>
          <a:off x="3744595" y="690689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120650</xdr:rowOff>
    </xdr:from>
    <xdr:to>
      <xdr:col>24</xdr:col>
      <xdr:colOff>63500</xdr:colOff>
      <xdr:row>39</xdr:row>
      <xdr:rowOff>146050</xdr:rowOff>
    </xdr:to>
    <xdr:cxnSp macro="">
      <xdr:nvCxnSpPr>
        <xdr:cNvPr id="75" name="直線コネクタ 74">
          <a:extLst>
            <a:ext uri="{FF2B5EF4-FFF2-40B4-BE49-F238E27FC236}">
              <a16:creationId xmlns:a16="http://schemas.microsoft.com/office/drawing/2014/main" id="{A0FEA9F7-5D98-4C4C-B2D6-5BC7857FE6F4}"/>
            </a:ext>
          </a:extLst>
        </xdr:cNvPr>
        <xdr:cNvCxnSpPr/>
      </xdr:nvCxnSpPr>
      <xdr:spPr>
        <a:xfrm>
          <a:off x="3799205" y="6953885"/>
          <a:ext cx="8382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44450</xdr:rowOff>
    </xdr:from>
    <xdr:to>
      <xdr:col>15</xdr:col>
      <xdr:colOff>101600</xdr:colOff>
      <xdr:row>39</xdr:row>
      <xdr:rowOff>146050</xdr:rowOff>
    </xdr:to>
    <xdr:sp macro="" textlink="">
      <xdr:nvSpPr>
        <xdr:cNvPr id="76" name="楕円 75">
          <a:extLst>
            <a:ext uri="{FF2B5EF4-FFF2-40B4-BE49-F238E27FC236}">
              <a16:creationId xmlns:a16="http://schemas.microsoft.com/office/drawing/2014/main" id="{92FA1805-89D9-43EF-827E-73CF8EFE2FD4}"/>
            </a:ext>
          </a:extLst>
        </xdr:cNvPr>
        <xdr:cNvSpPr/>
      </xdr:nvSpPr>
      <xdr:spPr>
        <a:xfrm>
          <a:off x="2857500" y="687768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95250</xdr:rowOff>
    </xdr:from>
    <xdr:to>
      <xdr:col>19</xdr:col>
      <xdr:colOff>177800</xdr:colOff>
      <xdr:row>39</xdr:row>
      <xdr:rowOff>120650</xdr:rowOff>
    </xdr:to>
    <xdr:cxnSp macro="">
      <xdr:nvCxnSpPr>
        <xdr:cNvPr id="77" name="直線コネクタ 76">
          <a:extLst>
            <a:ext uri="{FF2B5EF4-FFF2-40B4-BE49-F238E27FC236}">
              <a16:creationId xmlns:a16="http://schemas.microsoft.com/office/drawing/2014/main" id="{1206961F-F407-45BB-BBE2-7395EF812F86}"/>
            </a:ext>
          </a:extLst>
        </xdr:cNvPr>
        <xdr:cNvCxnSpPr/>
      </xdr:nvCxnSpPr>
      <xdr:spPr>
        <a:xfrm>
          <a:off x="2906395" y="6934200"/>
          <a:ext cx="892810" cy="1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19050</xdr:rowOff>
    </xdr:from>
    <xdr:to>
      <xdr:col>10</xdr:col>
      <xdr:colOff>165100</xdr:colOff>
      <xdr:row>39</xdr:row>
      <xdr:rowOff>120650</xdr:rowOff>
    </xdr:to>
    <xdr:sp macro="" textlink="">
      <xdr:nvSpPr>
        <xdr:cNvPr id="78" name="楕円 77">
          <a:extLst>
            <a:ext uri="{FF2B5EF4-FFF2-40B4-BE49-F238E27FC236}">
              <a16:creationId xmlns:a16="http://schemas.microsoft.com/office/drawing/2014/main" id="{FC327E06-E6B5-42F1-AED0-2A17922F16E4}"/>
            </a:ext>
          </a:extLst>
        </xdr:cNvPr>
        <xdr:cNvSpPr/>
      </xdr:nvSpPr>
      <xdr:spPr>
        <a:xfrm>
          <a:off x="1970405" y="6858000"/>
          <a:ext cx="9779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69850</xdr:rowOff>
    </xdr:from>
    <xdr:to>
      <xdr:col>15</xdr:col>
      <xdr:colOff>50800</xdr:colOff>
      <xdr:row>39</xdr:row>
      <xdr:rowOff>95250</xdr:rowOff>
    </xdr:to>
    <xdr:cxnSp macro="">
      <xdr:nvCxnSpPr>
        <xdr:cNvPr id="79" name="直線コネクタ 78">
          <a:extLst>
            <a:ext uri="{FF2B5EF4-FFF2-40B4-BE49-F238E27FC236}">
              <a16:creationId xmlns:a16="http://schemas.microsoft.com/office/drawing/2014/main" id="{863447BC-9839-42FC-8782-4F361394E9D9}"/>
            </a:ext>
          </a:extLst>
        </xdr:cNvPr>
        <xdr:cNvCxnSpPr/>
      </xdr:nvCxnSpPr>
      <xdr:spPr>
        <a:xfrm>
          <a:off x="2019300" y="6906895"/>
          <a:ext cx="88709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165100</xdr:rowOff>
    </xdr:from>
    <xdr:to>
      <xdr:col>6</xdr:col>
      <xdr:colOff>38100</xdr:colOff>
      <xdr:row>39</xdr:row>
      <xdr:rowOff>95250</xdr:rowOff>
    </xdr:to>
    <xdr:sp macro="" textlink="">
      <xdr:nvSpPr>
        <xdr:cNvPr id="80" name="楕円 79">
          <a:extLst>
            <a:ext uri="{FF2B5EF4-FFF2-40B4-BE49-F238E27FC236}">
              <a16:creationId xmlns:a16="http://schemas.microsoft.com/office/drawing/2014/main" id="{251D0C6A-6F65-486F-A7EF-E7FC5E9B8730}"/>
            </a:ext>
          </a:extLst>
        </xdr:cNvPr>
        <xdr:cNvSpPr/>
      </xdr:nvSpPr>
      <xdr:spPr>
        <a:xfrm>
          <a:off x="1077595" y="682307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44450</xdr:rowOff>
    </xdr:from>
    <xdr:to>
      <xdr:col>10</xdr:col>
      <xdr:colOff>114300</xdr:colOff>
      <xdr:row>39</xdr:row>
      <xdr:rowOff>69850</xdr:rowOff>
    </xdr:to>
    <xdr:cxnSp macro="">
      <xdr:nvCxnSpPr>
        <xdr:cNvPr id="81" name="直線コネクタ 80">
          <a:extLst>
            <a:ext uri="{FF2B5EF4-FFF2-40B4-BE49-F238E27FC236}">
              <a16:creationId xmlns:a16="http://schemas.microsoft.com/office/drawing/2014/main" id="{5A4DC50B-EC07-42BB-B206-487329E51128}"/>
            </a:ext>
          </a:extLst>
        </xdr:cNvPr>
        <xdr:cNvCxnSpPr/>
      </xdr:nvCxnSpPr>
      <xdr:spPr>
        <a:xfrm>
          <a:off x="1132205" y="6877685"/>
          <a:ext cx="88709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85CE862D-E351-4C6F-9E05-1C1FE3AEAD87}"/>
            </a:ext>
          </a:extLst>
        </xdr:cNvPr>
        <xdr:cNvSpPr txBox="1"/>
      </xdr:nvSpPr>
      <xdr:spPr>
        <a:xfrm>
          <a:off x="35820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ED35634A-3D0A-4A09-B216-A52A92936D96}"/>
            </a:ext>
          </a:extLst>
        </xdr:cNvPr>
        <xdr:cNvSpPr txBox="1"/>
      </xdr:nvSpPr>
      <xdr:spPr>
        <a:xfrm>
          <a:off x="27057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5A5CB7A1-06A2-489A-B723-2F3B67EE8ACE}"/>
            </a:ext>
          </a:extLst>
        </xdr:cNvPr>
        <xdr:cNvSpPr txBox="1"/>
      </xdr:nvSpPr>
      <xdr:spPr>
        <a:xfrm>
          <a:off x="1818649" y="6139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72407</xdr:rowOff>
    </xdr:from>
    <xdr:ext cx="405111" cy="259045"/>
    <xdr:sp macro="" textlink="">
      <xdr:nvSpPr>
        <xdr:cNvPr id="85" name="n_4aveValue【図書館】&#10;有形固定資産減価償却率">
          <a:extLst>
            <a:ext uri="{FF2B5EF4-FFF2-40B4-BE49-F238E27FC236}">
              <a16:creationId xmlns:a16="http://schemas.microsoft.com/office/drawing/2014/main" id="{3ADF3B91-4391-4B9E-88EB-CBEF00BC2C14}"/>
            </a:ext>
          </a:extLst>
        </xdr:cNvPr>
        <xdr:cNvSpPr txBox="1"/>
      </xdr:nvSpPr>
      <xdr:spPr>
        <a:xfrm>
          <a:off x="925839" y="620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162577</xdr:rowOff>
    </xdr:from>
    <xdr:ext cx="405111" cy="259045"/>
    <xdr:sp macro="" textlink="">
      <xdr:nvSpPr>
        <xdr:cNvPr id="86" name="n_1mainValue【図書館】&#10;有形固定資産減価償却率">
          <a:extLst>
            <a:ext uri="{FF2B5EF4-FFF2-40B4-BE49-F238E27FC236}">
              <a16:creationId xmlns:a16="http://schemas.microsoft.com/office/drawing/2014/main" id="{3D6040B3-05AE-4E3C-A7A3-783C1A658028}"/>
            </a:ext>
          </a:extLst>
        </xdr:cNvPr>
        <xdr:cNvSpPr txBox="1"/>
      </xdr:nvSpPr>
      <xdr:spPr>
        <a:xfrm>
          <a:off x="3582044" y="6995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137177</xdr:rowOff>
    </xdr:from>
    <xdr:ext cx="405111" cy="259045"/>
    <xdr:sp macro="" textlink="">
      <xdr:nvSpPr>
        <xdr:cNvPr id="87" name="n_2mainValue【図書館】&#10;有形固定資産減価償却率">
          <a:extLst>
            <a:ext uri="{FF2B5EF4-FFF2-40B4-BE49-F238E27FC236}">
              <a16:creationId xmlns:a16="http://schemas.microsoft.com/office/drawing/2014/main" id="{BB9A4427-D171-42FB-9860-8DF216E8EDB5}"/>
            </a:ext>
          </a:extLst>
        </xdr:cNvPr>
        <xdr:cNvSpPr txBox="1"/>
      </xdr:nvSpPr>
      <xdr:spPr>
        <a:xfrm>
          <a:off x="27057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111777</xdr:rowOff>
    </xdr:from>
    <xdr:ext cx="405111" cy="259045"/>
    <xdr:sp macro="" textlink="">
      <xdr:nvSpPr>
        <xdr:cNvPr id="88" name="n_3mainValue【図書館】&#10;有形固定資産減価償却率">
          <a:extLst>
            <a:ext uri="{FF2B5EF4-FFF2-40B4-BE49-F238E27FC236}">
              <a16:creationId xmlns:a16="http://schemas.microsoft.com/office/drawing/2014/main" id="{A29BF0D4-821A-40E6-9BFE-3D50281562E3}"/>
            </a:ext>
          </a:extLst>
        </xdr:cNvPr>
        <xdr:cNvSpPr txBox="1"/>
      </xdr:nvSpPr>
      <xdr:spPr>
        <a:xfrm>
          <a:off x="1818649" y="694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86377</xdr:rowOff>
    </xdr:from>
    <xdr:ext cx="405111" cy="259045"/>
    <xdr:sp macro="" textlink="">
      <xdr:nvSpPr>
        <xdr:cNvPr id="89" name="n_4mainValue【図書館】&#10;有形固定資産減価償却率">
          <a:extLst>
            <a:ext uri="{FF2B5EF4-FFF2-40B4-BE49-F238E27FC236}">
              <a16:creationId xmlns:a16="http://schemas.microsoft.com/office/drawing/2014/main" id="{34AF9189-0506-420C-9406-1E50580AA26C}"/>
            </a:ext>
          </a:extLst>
        </xdr:cNvPr>
        <xdr:cNvSpPr txBox="1"/>
      </xdr:nvSpPr>
      <xdr:spPr>
        <a:xfrm>
          <a:off x="925839" y="6919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D5C60960-F50B-4800-8D32-C40D89A42E2D}"/>
            </a:ext>
          </a:extLst>
        </xdr:cNvPr>
        <xdr:cNvSpPr/>
      </xdr:nvSpPr>
      <xdr:spPr>
        <a:xfrm>
          <a:off x="660209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82084F4F-500B-4D3A-8BE7-5811FD30A910}"/>
            </a:ext>
          </a:extLst>
        </xdr:cNvPr>
        <xdr:cNvSpPr/>
      </xdr:nvSpPr>
      <xdr:spPr>
        <a:xfrm>
          <a:off x="6732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FFCE1F81-CC0F-4CFB-B700-924457EC871C}"/>
            </a:ext>
          </a:extLst>
        </xdr:cNvPr>
        <xdr:cNvSpPr/>
      </xdr:nvSpPr>
      <xdr:spPr>
        <a:xfrm>
          <a:off x="6732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791DAC7E-393D-42FC-8E24-DD151B6F376A}"/>
            </a:ext>
          </a:extLst>
        </xdr:cNvPr>
        <xdr:cNvSpPr/>
      </xdr:nvSpPr>
      <xdr:spPr>
        <a:xfrm>
          <a:off x="7745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C4AA34A6-9853-4EFE-B5CF-27C3D26AB459}"/>
            </a:ext>
          </a:extLst>
        </xdr:cNvPr>
        <xdr:cNvSpPr/>
      </xdr:nvSpPr>
      <xdr:spPr>
        <a:xfrm>
          <a:off x="7745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5A3759E8-63DC-437F-889F-9F3C6A7F2F14}"/>
            </a:ext>
          </a:extLst>
        </xdr:cNvPr>
        <xdr:cNvSpPr/>
      </xdr:nvSpPr>
      <xdr:spPr>
        <a:xfrm>
          <a:off x="8888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D2B08BA6-897C-4D54-86D2-4ED1B5249CB3}"/>
            </a:ext>
          </a:extLst>
        </xdr:cNvPr>
        <xdr:cNvSpPr/>
      </xdr:nvSpPr>
      <xdr:spPr>
        <a:xfrm>
          <a:off x="8888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CAD71398-54C3-4F36-8CB7-E741721D5773}"/>
            </a:ext>
          </a:extLst>
        </xdr:cNvPr>
        <xdr:cNvSpPr/>
      </xdr:nvSpPr>
      <xdr:spPr>
        <a:xfrm>
          <a:off x="660209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6CA12DA3-4A9F-440D-BCA8-30429282B192}"/>
            </a:ext>
          </a:extLst>
        </xdr:cNvPr>
        <xdr:cNvSpPr txBox="1"/>
      </xdr:nvSpPr>
      <xdr:spPr>
        <a:xfrm>
          <a:off x="6563995"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27D46137-E2AF-4E9D-BC1E-53A7E437B450}"/>
            </a:ext>
          </a:extLst>
        </xdr:cNvPr>
        <xdr:cNvCxnSpPr/>
      </xdr:nvCxnSpPr>
      <xdr:spPr>
        <a:xfrm>
          <a:off x="660209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71D19B75-6742-4EF7-828A-9B7A609FE727}"/>
            </a:ext>
          </a:extLst>
        </xdr:cNvPr>
        <xdr:cNvCxnSpPr/>
      </xdr:nvCxnSpPr>
      <xdr:spPr>
        <a:xfrm>
          <a:off x="6602095"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2B1E93FA-F0AF-4030-B744-9C259816D945}"/>
            </a:ext>
          </a:extLst>
        </xdr:cNvPr>
        <xdr:cNvSpPr txBox="1"/>
      </xdr:nvSpPr>
      <xdr:spPr>
        <a:xfrm>
          <a:off x="6136821"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6BBDC6C9-0645-40B1-A7A4-4AA6161249B1}"/>
            </a:ext>
          </a:extLst>
        </xdr:cNvPr>
        <xdr:cNvCxnSpPr/>
      </xdr:nvCxnSpPr>
      <xdr:spPr>
        <a:xfrm>
          <a:off x="6602095"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B4D8F7E5-F3A8-4C17-8763-D0E83B2832A0}"/>
            </a:ext>
          </a:extLst>
        </xdr:cNvPr>
        <xdr:cNvSpPr txBox="1"/>
      </xdr:nvSpPr>
      <xdr:spPr>
        <a:xfrm>
          <a:off x="6136821" y="6866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612A8C21-B741-4463-9BAB-16E7DC6F045C}"/>
            </a:ext>
          </a:extLst>
        </xdr:cNvPr>
        <xdr:cNvCxnSpPr/>
      </xdr:nvCxnSpPr>
      <xdr:spPr>
        <a:xfrm>
          <a:off x="6602095"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21AACEA8-95A7-463B-8818-C6FD5189749F}"/>
            </a:ext>
          </a:extLst>
        </xdr:cNvPr>
        <xdr:cNvSpPr txBox="1"/>
      </xdr:nvSpPr>
      <xdr:spPr>
        <a:xfrm>
          <a:off x="6136821" y="64700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BC1ACE4-0D53-45EF-A648-43AAB43CEC25}"/>
            </a:ext>
          </a:extLst>
        </xdr:cNvPr>
        <xdr:cNvCxnSpPr/>
      </xdr:nvCxnSpPr>
      <xdr:spPr>
        <a:xfrm>
          <a:off x="6602095"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5013C185-965A-4608-B59F-33AF22828162}"/>
            </a:ext>
          </a:extLst>
        </xdr:cNvPr>
        <xdr:cNvSpPr txBox="1"/>
      </xdr:nvSpPr>
      <xdr:spPr>
        <a:xfrm>
          <a:off x="6136821" y="6081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A45EDA1E-D3CD-45F8-A6DB-C844BA3D3580}"/>
            </a:ext>
          </a:extLst>
        </xdr:cNvPr>
        <xdr:cNvCxnSpPr/>
      </xdr:nvCxnSpPr>
      <xdr:spPr>
        <a:xfrm>
          <a:off x="6602095"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833AE6FC-9B0A-46B3-90C6-6A33FFF53614}"/>
            </a:ext>
          </a:extLst>
        </xdr:cNvPr>
        <xdr:cNvSpPr txBox="1"/>
      </xdr:nvSpPr>
      <xdr:spPr>
        <a:xfrm>
          <a:off x="6136821" y="56927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4E8AA4A8-5E0D-4C47-817C-7CAE3170065F}"/>
            </a:ext>
          </a:extLst>
        </xdr:cNvPr>
        <xdr:cNvCxnSpPr/>
      </xdr:nvCxnSpPr>
      <xdr:spPr>
        <a:xfrm>
          <a:off x="660209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3B908CC-7D54-4773-8C24-C5DDAA7BF7BA}"/>
            </a:ext>
          </a:extLst>
        </xdr:cNvPr>
        <xdr:cNvSpPr txBox="1"/>
      </xdr:nvSpPr>
      <xdr:spPr>
        <a:xfrm>
          <a:off x="6136821" y="53041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2FCA4029-3DFF-4FD3-B754-81F252812ED9}"/>
            </a:ext>
          </a:extLst>
        </xdr:cNvPr>
        <xdr:cNvSpPr/>
      </xdr:nvSpPr>
      <xdr:spPr>
        <a:xfrm>
          <a:off x="660209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7F7D909F-E08F-4665-AD88-FFABCCEE0FF6}"/>
            </a:ext>
          </a:extLst>
        </xdr:cNvPr>
        <xdr:cNvCxnSpPr/>
      </xdr:nvCxnSpPr>
      <xdr:spPr>
        <a:xfrm flipV="1">
          <a:off x="10476865" y="5958840"/>
          <a:ext cx="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5F88499D-4A58-4122-928C-23FD9C677C3C}"/>
            </a:ext>
          </a:extLst>
        </xdr:cNvPr>
        <xdr:cNvSpPr txBox="1"/>
      </xdr:nvSpPr>
      <xdr:spPr>
        <a:xfrm>
          <a:off x="10515600" y="737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B6397734-B689-4BD4-865A-F722DE38F298}"/>
            </a:ext>
          </a:extLst>
        </xdr:cNvPr>
        <xdr:cNvCxnSpPr/>
      </xdr:nvCxnSpPr>
      <xdr:spPr>
        <a:xfrm>
          <a:off x="10390505" y="737044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11DD13E7-3A63-407E-AB46-1D1A81887CAA}"/>
            </a:ext>
          </a:extLst>
        </xdr:cNvPr>
        <xdr:cNvSpPr txBox="1"/>
      </xdr:nvSpPr>
      <xdr:spPr>
        <a:xfrm>
          <a:off x="10515600" y="572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46B306C9-9C8B-4F36-886D-9B604A418915}"/>
            </a:ext>
          </a:extLst>
        </xdr:cNvPr>
        <xdr:cNvCxnSpPr/>
      </xdr:nvCxnSpPr>
      <xdr:spPr>
        <a:xfrm>
          <a:off x="10390505" y="595884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9A42814D-03B8-4C13-AED7-2E2C5C71A24E}"/>
            </a:ext>
          </a:extLst>
        </xdr:cNvPr>
        <xdr:cNvSpPr txBox="1"/>
      </xdr:nvSpPr>
      <xdr:spPr>
        <a:xfrm>
          <a:off x="10515600" y="69158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068CF0CC-DD05-4CC4-8322-5F1AA638E129}"/>
            </a:ext>
          </a:extLst>
        </xdr:cNvPr>
        <xdr:cNvSpPr/>
      </xdr:nvSpPr>
      <xdr:spPr>
        <a:xfrm>
          <a:off x="10428605" y="7073900"/>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C3C1BE5D-7E2C-4FD5-9AEB-BD152ACB6DD8}"/>
            </a:ext>
          </a:extLst>
        </xdr:cNvPr>
        <xdr:cNvSpPr/>
      </xdr:nvSpPr>
      <xdr:spPr>
        <a:xfrm>
          <a:off x="9590405" y="70758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D5738250-43D4-45C3-8EC5-7EA73F3195F3}"/>
            </a:ext>
          </a:extLst>
        </xdr:cNvPr>
        <xdr:cNvSpPr/>
      </xdr:nvSpPr>
      <xdr:spPr>
        <a:xfrm>
          <a:off x="8697595" y="707580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F25DC1BD-BE5B-4BA0-A558-3452F0B735BD}"/>
            </a:ext>
          </a:extLst>
        </xdr:cNvPr>
        <xdr:cNvSpPr/>
      </xdr:nvSpPr>
      <xdr:spPr>
        <a:xfrm>
          <a:off x="7810500" y="707961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97790</xdr:rowOff>
    </xdr:from>
    <xdr:to>
      <xdr:col>36</xdr:col>
      <xdr:colOff>165100</xdr:colOff>
      <xdr:row>41</xdr:row>
      <xdr:rowOff>27940</xdr:rowOff>
    </xdr:to>
    <xdr:sp macro="" textlink="">
      <xdr:nvSpPr>
        <xdr:cNvPr id="123" name="フローチャート: 判断 122">
          <a:extLst>
            <a:ext uri="{FF2B5EF4-FFF2-40B4-BE49-F238E27FC236}">
              <a16:creationId xmlns:a16="http://schemas.microsoft.com/office/drawing/2014/main" id="{9F7C4F46-29B0-4A3C-9776-6D3D87A3E53D}"/>
            </a:ext>
          </a:extLst>
        </xdr:cNvPr>
        <xdr:cNvSpPr/>
      </xdr:nvSpPr>
      <xdr:spPr>
        <a:xfrm>
          <a:off x="6923405" y="71120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12070BD-EC47-4476-B5BA-0300F6125444}"/>
            </a:ext>
          </a:extLst>
        </xdr:cNvPr>
        <xdr:cNvSpPr txBox="1"/>
      </xdr:nvSpPr>
      <xdr:spPr>
        <a:xfrm>
          <a:off x="102870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78D54F3-38E1-4F3B-BC91-A0CA022E8B34}"/>
            </a:ext>
          </a:extLst>
        </xdr:cNvPr>
        <xdr:cNvSpPr txBox="1"/>
      </xdr:nvSpPr>
      <xdr:spPr>
        <a:xfrm>
          <a:off x="944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0F3BE3B-49BA-42C3-B108-1455EBCE3FD5}"/>
            </a:ext>
          </a:extLst>
        </xdr:cNvPr>
        <xdr:cNvSpPr txBox="1"/>
      </xdr:nvSpPr>
      <xdr:spPr>
        <a:xfrm>
          <a:off x="856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22F96CC-F84E-4D7A-A205-ADAAFB763F73}"/>
            </a:ext>
          </a:extLst>
        </xdr:cNvPr>
        <xdr:cNvSpPr txBox="1"/>
      </xdr:nvSpPr>
      <xdr:spPr>
        <a:xfrm>
          <a:off x="766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B919464-EB1F-4726-8030-7727CF838213}"/>
            </a:ext>
          </a:extLst>
        </xdr:cNvPr>
        <xdr:cNvSpPr txBox="1"/>
      </xdr:nvSpPr>
      <xdr:spPr>
        <a:xfrm>
          <a:off x="678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93980</xdr:rowOff>
    </xdr:from>
    <xdr:to>
      <xdr:col>55</xdr:col>
      <xdr:colOff>50800</xdr:colOff>
      <xdr:row>42</xdr:row>
      <xdr:rowOff>24130</xdr:rowOff>
    </xdr:to>
    <xdr:sp macro="" textlink="">
      <xdr:nvSpPr>
        <xdr:cNvPr id="129" name="楕円 128">
          <a:extLst>
            <a:ext uri="{FF2B5EF4-FFF2-40B4-BE49-F238E27FC236}">
              <a16:creationId xmlns:a16="http://schemas.microsoft.com/office/drawing/2014/main" id="{AA2A52F4-EE77-4810-ABDD-C9989C22AE4E}"/>
            </a:ext>
          </a:extLst>
        </xdr:cNvPr>
        <xdr:cNvSpPr/>
      </xdr:nvSpPr>
      <xdr:spPr>
        <a:xfrm>
          <a:off x="10428605" y="72834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8907</xdr:rowOff>
    </xdr:from>
    <xdr:ext cx="469744" cy="259045"/>
    <xdr:sp macro="" textlink="">
      <xdr:nvSpPr>
        <xdr:cNvPr id="130" name="【図書館】&#10;一人当たり面積該当値テキスト">
          <a:extLst>
            <a:ext uri="{FF2B5EF4-FFF2-40B4-BE49-F238E27FC236}">
              <a16:creationId xmlns:a16="http://schemas.microsoft.com/office/drawing/2014/main" id="{7DF71EAF-9D8C-44F3-84E2-3DA4F26BBE12}"/>
            </a:ext>
          </a:extLst>
        </xdr:cNvPr>
        <xdr:cNvSpPr txBox="1"/>
      </xdr:nvSpPr>
      <xdr:spPr>
        <a:xfrm>
          <a:off x="10515600" y="719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93980</xdr:rowOff>
    </xdr:from>
    <xdr:to>
      <xdr:col>50</xdr:col>
      <xdr:colOff>165100</xdr:colOff>
      <xdr:row>42</xdr:row>
      <xdr:rowOff>24130</xdr:rowOff>
    </xdr:to>
    <xdr:sp macro="" textlink="">
      <xdr:nvSpPr>
        <xdr:cNvPr id="131" name="楕円 130">
          <a:extLst>
            <a:ext uri="{FF2B5EF4-FFF2-40B4-BE49-F238E27FC236}">
              <a16:creationId xmlns:a16="http://schemas.microsoft.com/office/drawing/2014/main" id="{C244BB9F-CDB1-4082-99BB-D2A493C93CF3}"/>
            </a:ext>
          </a:extLst>
        </xdr:cNvPr>
        <xdr:cNvSpPr/>
      </xdr:nvSpPr>
      <xdr:spPr>
        <a:xfrm>
          <a:off x="9590405" y="72834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144780</xdr:rowOff>
    </xdr:from>
    <xdr:to>
      <xdr:col>55</xdr:col>
      <xdr:colOff>0</xdr:colOff>
      <xdr:row>41</xdr:row>
      <xdr:rowOff>144780</xdr:rowOff>
    </xdr:to>
    <xdr:cxnSp macro="">
      <xdr:nvCxnSpPr>
        <xdr:cNvPr id="132" name="直線コネクタ 131">
          <a:extLst>
            <a:ext uri="{FF2B5EF4-FFF2-40B4-BE49-F238E27FC236}">
              <a16:creationId xmlns:a16="http://schemas.microsoft.com/office/drawing/2014/main" id="{1801B804-AD27-46E0-9173-C42F69E681B1}"/>
            </a:ext>
          </a:extLst>
        </xdr:cNvPr>
        <xdr:cNvCxnSpPr/>
      </xdr:nvCxnSpPr>
      <xdr:spPr>
        <a:xfrm>
          <a:off x="9639300" y="73323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93980</xdr:rowOff>
    </xdr:from>
    <xdr:to>
      <xdr:col>46</xdr:col>
      <xdr:colOff>38100</xdr:colOff>
      <xdr:row>42</xdr:row>
      <xdr:rowOff>24130</xdr:rowOff>
    </xdr:to>
    <xdr:sp macro="" textlink="">
      <xdr:nvSpPr>
        <xdr:cNvPr id="133" name="楕円 132">
          <a:extLst>
            <a:ext uri="{FF2B5EF4-FFF2-40B4-BE49-F238E27FC236}">
              <a16:creationId xmlns:a16="http://schemas.microsoft.com/office/drawing/2014/main" id="{08C30556-695A-4E96-A9CE-834FAB5A073F}"/>
            </a:ext>
          </a:extLst>
        </xdr:cNvPr>
        <xdr:cNvSpPr/>
      </xdr:nvSpPr>
      <xdr:spPr>
        <a:xfrm>
          <a:off x="8697595" y="728345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144780</xdr:rowOff>
    </xdr:from>
    <xdr:to>
      <xdr:col>50</xdr:col>
      <xdr:colOff>114300</xdr:colOff>
      <xdr:row>41</xdr:row>
      <xdr:rowOff>144780</xdr:rowOff>
    </xdr:to>
    <xdr:cxnSp macro="">
      <xdr:nvCxnSpPr>
        <xdr:cNvPr id="134" name="直線コネクタ 133">
          <a:extLst>
            <a:ext uri="{FF2B5EF4-FFF2-40B4-BE49-F238E27FC236}">
              <a16:creationId xmlns:a16="http://schemas.microsoft.com/office/drawing/2014/main" id="{EEFBFC0B-1928-42B5-8F7D-E8AD324F6178}"/>
            </a:ext>
          </a:extLst>
        </xdr:cNvPr>
        <xdr:cNvCxnSpPr/>
      </xdr:nvCxnSpPr>
      <xdr:spPr>
        <a:xfrm>
          <a:off x="8752205" y="7332345"/>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97790</xdr:rowOff>
    </xdr:from>
    <xdr:to>
      <xdr:col>41</xdr:col>
      <xdr:colOff>101600</xdr:colOff>
      <xdr:row>42</xdr:row>
      <xdr:rowOff>27940</xdr:rowOff>
    </xdr:to>
    <xdr:sp macro="" textlink="">
      <xdr:nvSpPr>
        <xdr:cNvPr id="135" name="楕円 134">
          <a:extLst>
            <a:ext uri="{FF2B5EF4-FFF2-40B4-BE49-F238E27FC236}">
              <a16:creationId xmlns:a16="http://schemas.microsoft.com/office/drawing/2014/main" id="{457FAF37-F1D4-49A8-9847-77D94614A3C3}"/>
            </a:ext>
          </a:extLst>
        </xdr:cNvPr>
        <xdr:cNvSpPr/>
      </xdr:nvSpPr>
      <xdr:spPr>
        <a:xfrm>
          <a:off x="7810500" y="72872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144780</xdr:rowOff>
    </xdr:from>
    <xdr:to>
      <xdr:col>45</xdr:col>
      <xdr:colOff>177800</xdr:colOff>
      <xdr:row>41</xdr:row>
      <xdr:rowOff>148590</xdr:rowOff>
    </xdr:to>
    <xdr:cxnSp macro="">
      <xdr:nvCxnSpPr>
        <xdr:cNvPr id="136" name="直線コネクタ 135">
          <a:extLst>
            <a:ext uri="{FF2B5EF4-FFF2-40B4-BE49-F238E27FC236}">
              <a16:creationId xmlns:a16="http://schemas.microsoft.com/office/drawing/2014/main" id="{A972D4EB-6BB7-44A6-97E3-B8977406FE58}"/>
            </a:ext>
          </a:extLst>
        </xdr:cNvPr>
        <xdr:cNvCxnSpPr/>
      </xdr:nvCxnSpPr>
      <xdr:spPr>
        <a:xfrm flipV="1">
          <a:off x="7859395" y="7332345"/>
          <a:ext cx="89281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97790</xdr:rowOff>
    </xdr:from>
    <xdr:to>
      <xdr:col>36</xdr:col>
      <xdr:colOff>165100</xdr:colOff>
      <xdr:row>42</xdr:row>
      <xdr:rowOff>27940</xdr:rowOff>
    </xdr:to>
    <xdr:sp macro="" textlink="">
      <xdr:nvSpPr>
        <xdr:cNvPr id="137" name="楕円 136">
          <a:extLst>
            <a:ext uri="{FF2B5EF4-FFF2-40B4-BE49-F238E27FC236}">
              <a16:creationId xmlns:a16="http://schemas.microsoft.com/office/drawing/2014/main" id="{D9D4207C-450D-4F34-BA53-B4FF153DA8B3}"/>
            </a:ext>
          </a:extLst>
        </xdr:cNvPr>
        <xdr:cNvSpPr/>
      </xdr:nvSpPr>
      <xdr:spPr>
        <a:xfrm>
          <a:off x="6923405" y="72872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148590</xdr:rowOff>
    </xdr:from>
    <xdr:to>
      <xdr:col>41</xdr:col>
      <xdr:colOff>50800</xdr:colOff>
      <xdr:row>41</xdr:row>
      <xdr:rowOff>148590</xdr:rowOff>
    </xdr:to>
    <xdr:cxnSp macro="">
      <xdr:nvCxnSpPr>
        <xdr:cNvPr id="138" name="直線コネクタ 137">
          <a:extLst>
            <a:ext uri="{FF2B5EF4-FFF2-40B4-BE49-F238E27FC236}">
              <a16:creationId xmlns:a16="http://schemas.microsoft.com/office/drawing/2014/main" id="{54BED627-E831-4510-9EF9-02DA290155F2}"/>
            </a:ext>
          </a:extLst>
        </xdr:cNvPr>
        <xdr:cNvCxnSpPr/>
      </xdr:nvCxnSpPr>
      <xdr:spPr>
        <a:xfrm>
          <a:off x="6972300" y="7334250"/>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CDF64455-9BD5-4350-80CF-68D6DD7A0862}"/>
            </a:ext>
          </a:extLst>
        </xdr:cNvPr>
        <xdr:cNvSpPr txBox="1"/>
      </xdr:nvSpPr>
      <xdr:spPr>
        <a:xfrm>
          <a:off x="9395537" y="6843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803A2E38-9E05-4FAF-A14A-EB2E455F2020}"/>
            </a:ext>
          </a:extLst>
        </xdr:cNvPr>
        <xdr:cNvSpPr txBox="1"/>
      </xdr:nvSpPr>
      <xdr:spPr>
        <a:xfrm>
          <a:off x="8519237" y="6843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0D4BAE2E-4D8B-4998-9AFF-C08BD8A941EC}"/>
            </a:ext>
          </a:extLst>
        </xdr:cNvPr>
        <xdr:cNvSpPr txBox="1"/>
      </xdr:nvSpPr>
      <xdr:spPr>
        <a:xfrm>
          <a:off x="7624522" y="684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44467</xdr:rowOff>
    </xdr:from>
    <xdr:ext cx="469744" cy="259045"/>
    <xdr:sp macro="" textlink="">
      <xdr:nvSpPr>
        <xdr:cNvPr id="142" name="n_4aveValue【図書館】&#10;一人当たり面積">
          <a:extLst>
            <a:ext uri="{FF2B5EF4-FFF2-40B4-BE49-F238E27FC236}">
              <a16:creationId xmlns:a16="http://schemas.microsoft.com/office/drawing/2014/main" id="{665B62D6-1B2E-438D-916E-F785C6246B27}"/>
            </a:ext>
          </a:extLst>
        </xdr:cNvPr>
        <xdr:cNvSpPr txBox="1"/>
      </xdr:nvSpPr>
      <xdr:spPr>
        <a:xfrm>
          <a:off x="6739332" y="687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15257</xdr:rowOff>
    </xdr:from>
    <xdr:ext cx="469744" cy="259045"/>
    <xdr:sp macro="" textlink="">
      <xdr:nvSpPr>
        <xdr:cNvPr id="143" name="n_1mainValue【図書館】&#10;一人当たり面積">
          <a:extLst>
            <a:ext uri="{FF2B5EF4-FFF2-40B4-BE49-F238E27FC236}">
              <a16:creationId xmlns:a16="http://schemas.microsoft.com/office/drawing/2014/main" id="{24B22729-EFD8-427B-9E83-73779ECD2C32}"/>
            </a:ext>
          </a:extLst>
        </xdr:cNvPr>
        <xdr:cNvSpPr txBox="1"/>
      </xdr:nvSpPr>
      <xdr:spPr>
        <a:xfrm>
          <a:off x="9395537" y="737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15257</xdr:rowOff>
    </xdr:from>
    <xdr:ext cx="469744" cy="259045"/>
    <xdr:sp macro="" textlink="">
      <xdr:nvSpPr>
        <xdr:cNvPr id="144" name="n_2mainValue【図書館】&#10;一人当たり面積">
          <a:extLst>
            <a:ext uri="{FF2B5EF4-FFF2-40B4-BE49-F238E27FC236}">
              <a16:creationId xmlns:a16="http://schemas.microsoft.com/office/drawing/2014/main" id="{7DDC011B-C059-47FD-B3A3-DB18E349B69B}"/>
            </a:ext>
          </a:extLst>
        </xdr:cNvPr>
        <xdr:cNvSpPr txBox="1"/>
      </xdr:nvSpPr>
      <xdr:spPr>
        <a:xfrm>
          <a:off x="8519237" y="737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19067</xdr:rowOff>
    </xdr:from>
    <xdr:ext cx="469744" cy="259045"/>
    <xdr:sp macro="" textlink="">
      <xdr:nvSpPr>
        <xdr:cNvPr id="145" name="n_3mainValue【図書館】&#10;一人当たり面積">
          <a:extLst>
            <a:ext uri="{FF2B5EF4-FFF2-40B4-BE49-F238E27FC236}">
              <a16:creationId xmlns:a16="http://schemas.microsoft.com/office/drawing/2014/main" id="{3E5348CB-7BD3-4A67-9CED-B6798DADC2E8}"/>
            </a:ext>
          </a:extLst>
        </xdr:cNvPr>
        <xdr:cNvSpPr txBox="1"/>
      </xdr:nvSpPr>
      <xdr:spPr>
        <a:xfrm>
          <a:off x="7624522" y="738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19067</xdr:rowOff>
    </xdr:from>
    <xdr:ext cx="469744" cy="259045"/>
    <xdr:sp macro="" textlink="">
      <xdr:nvSpPr>
        <xdr:cNvPr id="146" name="n_4mainValue【図書館】&#10;一人当たり面積">
          <a:extLst>
            <a:ext uri="{FF2B5EF4-FFF2-40B4-BE49-F238E27FC236}">
              <a16:creationId xmlns:a16="http://schemas.microsoft.com/office/drawing/2014/main" id="{706E0FBE-0667-4B5C-8E74-DA347358B8F3}"/>
            </a:ext>
          </a:extLst>
        </xdr:cNvPr>
        <xdr:cNvSpPr txBox="1"/>
      </xdr:nvSpPr>
      <xdr:spPr>
        <a:xfrm>
          <a:off x="6739332" y="738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76D32A5-7EB3-4833-B256-17DD8AC1CE0A}"/>
            </a:ext>
          </a:extLst>
        </xdr:cNvPr>
        <xdr:cNvSpPr/>
      </xdr:nvSpPr>
      <xdr:spPr>
        <a:xfrm>
          <a:off x="762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2635467E-3F5D-40EF-9B70-4B8D7AAC7354}"/>
            </a:ext>
          </a:extLst>
        </xdr:cNvPr>
        <xdr:cNvSpPr/>
      </xdr:nvSpPr>
      <xdr:spPr>
        <a:xfrm>
          <a:off x="887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51328EEE-5365-4078-9EB9-C8A087A95295}"/>
            </a:ext>
          </a:extLst>
        </xdr:cNvPr>
        <xdr:cNvSpPr/>
      </xdr:nvSpPr>
      <xdr:spPr>
        <a:xfrm>
          <a:off x="887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7F15C34A-FA04-46F4-A80C-6CCB8BDEA346}"/>
            </a:ext>
          </a:extLst>
        </xdr:cNvPr>
        <xdr:cNvSpPr/>
      </xdr:nvSpPr>
      <xdr:spPr>
        <a:xfrm>
          <a:off x="1905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25F9361-3B6E-4D33-8677-228078D4B61E}"/>
            </a:ext>
          </a:extLst>
        </xdr:cNvPr>
        <xdr:cNvSpPr/>
      </xdr:nvSpPr>
      <xdr:spPr>
        <a:xfrm>
          <a:off x="1905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9E5BE777-FEF4-488D-9199-7664505C3DE1}"/>
            </a:ext>
          </a:extLst>
        </xdr:cNvPr>
        <xdr:cNvSpPr/>
      </xdr:nvSpPr>
      <xdr:spPr>
        <a:xfrm>
          <a:off x="3048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352D2DBD-8AA9-4A28-9036-C2BBD63B3C01}"/>
            </a:ext>
          </a:extLst>
        </xdr:cNvPr>
        <xdr:cNvSpPr/>
      </xdr:nvSpPr>
      <xdr:spPr>
        <a:xfrm>
          <a:off x="3048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B96A802A-15D9-4A32-9252-4B9505808058}"/>
            </a:ext>
          </a:extLst>
        </xdr:cNvPr>
        <xdr:cNvSpPr/>
      </xdr:nvSpPr>
      <xdr:spPr>
        <a:xfrm>
          <a:off x="762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C4F6495A-F527-4B35-8328-DF6054CDD467}"/>
            </a:ext>
          </a:extLst>
        </xdr:cNvPr>
        <xdr:cNvSpPr txBox="1"/>
      </xdr:nvSpPr>
      <xdr:spPr>
        <a:xfrm>
          <a:off x="723900"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7C7C4AAB-81FF-48E8-90DA-5DA5F8945FE5}"/>
            </a:ext>
          </a:extLst>
        </xdr:cNvPr>
        <xdr:cNvCxnSpPr/>
      </xdr:nvCxnSpPr>
      <xdr:spPr>
        <a:xfrm>
          <a:off x="762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CD3E715-C1F8-40D8-A772-223CECF24B7B}"/>
            </a:ext>
          </a:extLst>
        </xdr:cNvPr>
        <xdr:cNvSpPr txBox="1"/>
      </xdr:nvSpPr>
      <xdr:spPr>
        <a:xfrm>
          <a:off x="296726"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E9B79C19-725B-4A02-B84D-374747522FDB}"/>
            </a:ext>
          </a:extLst>
        </xdr:cNvPr>
        <xdr:cNvCxnSpPr/>
      </xdr:nvCxnSpPr>
      <xdr:spPr>
        <a:xfrm>
          <a:off x="762000"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325CCD4A-48E6-4149-9A64-9DC6109BF368}"/>
            </a:ext>
          </a:extLst>
        </xdr:cNvPr>
        <xdr:cNvSpPr txBox="1"/>
      </xdr:nvSpPr>
      <xdr:spPr>
        <a:xfrm>
          <a:off x="296726"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B65C4A9B-9748-46B5-95D5-2905CB7C9AC5}"/>
            </a:ext>
          </a:extLst>
        </xdr:cNvPr>
        <xdr:cNvCxnSpPr/>
      </xdr:nvCxnSpPr>
      <xdr:spPr>
        <a:xfrm>
          <a:off x="762000"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97506798-2B1C-4D3C-9EFA-16CF7779CB2A}"/>
            </a:ext>
          </a:extLst>
        </xdr:cNvPr>
        <xdr:cNvSpPr txBox="1"/>
      </xdr:nvSpPr>
      <xdr:spPr>
        <a:xfrm>
          <a:off x="362751" y="10760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A5BDE938-0428-41F3-B880-1335E6CEAFB3}"/>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D7247703-B3A7-4057-8D34-F7CF9F4B4B36}"/>
            </a:ext>
          </a:extLst>
        </xdr:cNvPr>
        <xdr:cNvSpPr txBox="1"/>
      </xdr:nvSpPr>
      <xdr:spPr>
        <a:xfrm>
          <a:off x="362751" y="10371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61AEAA4-78BD-4F4A-A6DB-BF1175541258}"/>
            </a:ext>
          </a:extLst>
        </xdr:cNvPr>
        <xdr:cNvCxnSpPr/>
      </xdr:nvCxnSpPr>
      <xdr:spPr>
        <a:xfrm>
          <a:off x="762000"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DDFC3B9B-8B28-43D8-9F0E-D18854A6B0F7}"/>
            </a:ext>
          </a:extLst>
        </xdr:cNvPr>
        <xdr:cNvSpPr txBox="1"/>
      </xdr:nvSpPr>
      <xdr:spPr>
        <a:xfrm>
          <a:off x="362751" y="99752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1AE50C9D-FC22-45B8-B843-010B330A6052}"/>
            </a:ext>
          </a:extLst>
        </xdr:cNvPr>
        <xdr:cNvCxnSpPr/>
      </xdr:nvCxnSpPr>
      <xdr:spPr>
        <a:xfrm>
          <a:off x="762000"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6B4E441C-718B-434C-B438-CF7B96A37E05}"/>
            </a:ext>
          </a:extLst>
        </xdr:cNvPr>
        <xdr:cNvSpPr txBox="1"/>
      </xdr:nvSpPr>
      <xdr:spPr>
        <a:xfrm>
          <a:off x="362751" y="95866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A5A1BCBB-3D68-4A48-852C-EB13D614DF39}"/>
            </a:ext>
          </a:extLst>
        </xdr:cNvPr>
        <xdr:cNvCxnSpPr/>
      </xdr:nvCxnSpPr>
      <xdr:spPr>
        <a:xfrm>
          <a:off x="762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753E497A-52C3-42E1-BA30-82D372EDA818}"/>
            </a:ext>
          </a:extLst>
        </xdr:cNvPr>
        <xdr:cNvSpPr txBox="1"/>
      </xdr:nvSpPr>
      <xdr:spPr>
        <a:xfrm>
          <a:off x="423061" y="919799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27A45D8D-2ED3-4FDF-9298-5AE3B7E76367}"/>
            </a:ext>
          </a:extLst>
        </xdr:cNvPr>
        <xdr:cNvSpPr/>
      </xdr:nvSpPr>
      <xdr:spPr>
        <a:xfrm>
          <a:off x="762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1E92C307-B9EE-427E-A601-2048FA845CF6}"/>
            </a:ext>
          </a:extLst>
        </xdr:cNvPr>
        <xdr:cNvCxnSpPr/>
      </xdr:nvCxnSpPr>
      <xdr:spPr>
        <a:xfrm flipV="1">
          <a:off x="4636770" y="981075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DA586EB8-1363-49CC-B2D8-39967AB72F8A}"/>
            </a:ext>
          </a:extLst>
        </xdr:cNvPr>
        <xdr:cNvSpPr txBox="1"/>
      </xdr:nvSpPr>
      <xdr:spPr>
        <a:xfrm>
          <a:off x="4675505" y="1129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B91B9068-5B03-4896-B921-84981796E15A}"/>
            </a:ext>
          </a:extLst>
        </xdr:cNvPr>
        <xdr:cNvCxnSpPr/>
      </xdr:nvCxnSpPr>
      <xdr:spPr>
        <a:xfrm>
          <a:off x="4544695" y="1129284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91B1DD36-CE74-4C44-ABE6-59CD68DB8750}"/>
            </a:ext>
          </a:extLst>
        </xdr:cNvPr>
        <xdr:cNvSpPr txBox="1"/>
      </xdr:nvSpPr>
      <xdr:spPr>
        <a:xfrm>
          <a:off x="4675505" y="9578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9407F4CF-203D-43B1-9346-BC4794D1E660}"/>
            </a:ext>
          </a:extLst>
        </xdr:cNvPr>
        <xdr:cNvCxnSpPr/>
      </xdr:nvCxnSpPr>
      <xdr:spPr>
        <a:xfrm>
          <a:off x="4544695" y="981075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52B75A8C-4EC6-4DD5-94CD-BCB4510E3F1D}"/>
            </a:ext>
          </a:extLst>
        </xdr:cNvPr>
        <xdr:cNvSpPr txBox="1"/>
      </xdr:nvSpPr>
      <xdr:spPr>
        <a:xfrm>
          <a:off x="4675505" y="10588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DBEF70A9-16D2-40BA-8368-8FA220614AB1}"/>
            </a:ext>
          </a:extLst>
        </xdr:cNvPr>
        <xdr:cNvSpPr/>
      </xdr:nvSpPr>
      <xdr:spPr>
        <a:xfrm>
          <a:off x="4582795" y="1061148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86A28036-25AF-4C02-A330-F7B75B2A7DEB}"/>
            </a:ext>
          </a:extLst>
        </xdr:cNvPr>
        <xdr:cNvSpPr/>
      </xdr:nvSpPr>
      <xdr:spPr>
        <a:xfrm>
          <a:off x="3744595" y="1059624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B23F561D-9C0D-4A22-AC69-9183A70F6D8F}"/>
            </a:ext>
          </a:extLst>
        </xdr:cNvPr>
        <xdr:cNvSpPr/>
      </xdr:nvSpPr>
      <xdr:spPr>
        <a:xfrm>
          <a:off x="2857500" y="10581005"/>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E4F14B0D-F51C-44FD-925A-E6304531EE34}"/>
            </a:ext>
          </a:extLst>
        </xdr:cNvPr>
        <xdr:cNvSpPr/>
      </xdr:nvSpPr>
      <xdr:spPr>
        <a:xfrm>
          <a:off x="1970405" y="105257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1" name="フローチャート: 判断 180">
          <a:extLst>
            <a:ext uri="{FF2B5EF4-FFF2-40B4-BE49-F238E27FC236}">
              <a16:creationId xmlns:a16="http://schemas.microsoft.com/office/drawing/2014/main" id="{344EFCE2-FA7D-4354-8182-6495A5F4D284}"/>
            </a:ext>
          </a:extLst>
        </xdr:cNvPr>
        <xdr:cNvSpPr/>
      </xdr:nvSpPr>
      <xdr:spPr>
        <a:xfrm>
          <a:off x="1077595" y="1057529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9A59299-BE33-4BE8-8665-6A6BACECE785}"/>
            </a:ext>
          </a:extLst>
        </xdr:cNvPr>
        <xdr:cNvSpPr txBox="1"/>
      </xdr:nvSpPr>
      <xdr:spPr>
        <a:xfrm>
          <a:off x="4446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DAB5A83-C5D1-4032-8CE7-0855BC2F21FE}"/>
            </a:ext>
          </a:extLst>
        </xdr:cNvPr>
        <xdr:cNvSpPr txBox="1"/>
      </xdr:nvSpPr>
      <xdr:spPr>
        <a:xfrm>
          <a:off x="3608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7F9F07E-7BC0-4B90-A5A7-C6F4A296298A}"/>
            </a:ext>
          </a:extLst>
        </xdr:cNvPr>
        <xdr:cNvSpPr txBox="1"/>
      </xdr:nvSpPr>
      <xdr:spPr>
        <a:xfrm>
          <a:off x="2715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58FD035-A641-43DA-A027-28E79E4D9395}"/>
            </a:ext>
          </a:extLst>
        </xdr:cNvPr>
        <xdr:cNvSpPr txBox="1"/>
      </xdr:nvSpPr>
      <xdr:spPr>
        <a:xfrm>
          <a:off x="182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F3044CC-E7AD-49FD-B644-EFF8E2E4A2DD}"/>
            </a:ext>
          </a:extLst>
        </xdr:cNvPr>
        <xdr:cNvSpPr txBox="1"/>
      </xdr:nvSpPr>
      <xdr:spPr>
        <a:xfrm>
          <a:off x="94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42545</xdr:rowOff>
    </xdr:from>
    <xdr:to>
      <xdr:col>24</xdr:col>
      <xdr:colOff>114300</xdr:colOff>
      <xdr:row>60</xdr:row>
      <xdr:rowOff>144145</xdr:rowOff>
    </xdr:to>
    <xdr:sp macro="" textlink="">
      <xdr:nvSpPr>
        <xdr:cNvPr id="187" name="楕円 186">
          <a:extLst>
            <a:ext uri="{FF2B5EF4-FFF2-40B4-BE49-F238E27FC236}">
              <a16:creationId xmlns:a16="http://schemas.microsoft.com/office/drawing/2014/main" id="{CF9B1AC1-7D34-4025-B0AF-BC0F8F3103FF}"/>
            </a:ext>
          </a:extLst>
        </xdr:cNvPr>
        <xdr:cNvSpPr/>
      </xdr:nvSpPr>
      <xdr:spPr>
        <a:xfrm>
          <a:off x="4582795" y="1055814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65422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29DB29EC-9E50-4F2C-844F-9DD71F84F23B}"/>
            </a:ext>
          </a:extLst>
        </xdr:cNvPr>
        <xdr:cNvSpPr txBox="1"/>
      </xdr:nvSpPr>
      <xdr:spPr>
        <a:xfrm>
          <a:off x="4675505" y="10407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12065</xdr:rowOff>
    </xdr:from>
    <xdr:to>
      <xdr:col>20</xdr:col>
      <xdr:colOff>38100</xdr:colOff>
      <xdr:row>60</xdr:row>
      <xdr:rowOff>113665</xdr:rowOff>
    </xdr:to>
    <xdr:sp macro="" textlink="">
      <xdr:nvSpPr>
        <xdr:cNvPr id="189" name="楕円 188">
          <a:extLst>
            <a:ext uri="{FF2B5EF4-FFF2-40B4-BE49-F238E27FC236}">
              <a16:creationId xmlns:a16="http://schemas.microsoft.com/office/drawing/2014/main" id="{D8EFD552-3235-4852-A3CB-16DC6E674300}"/>
            </a:ext>
          </a:extLst>
        </xdr:cNvPr>
        <xdr:cNvSpPr/>
      </xdr:nvSpPr>
      <xdr:spPr>
        <a:xfrm>
          <a:off x="3744595" y="105257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62865</xdr:rowOff>
    </xdr:from>
    <xdr:to>
      <xdr:col>24</xdr:col>
      <xdr:colOff>63500</xdr:colOff>
      <xdr:row>60</xdr:row>
      <xdr:rowOff>93345</xdr:rowOff>
    </xdr:to>
    <xdr:cxnSp macro="">
      <xdr:nvCxnSpPr>
        <xdr:cNvPr id="190" name="直線コネクタ 189">
          <a:extLst>
            <a:ext uri="{FF2B5EF4-FFF2-40B4-BE49-F238E27FC236}">
              <a16:creationId xmlns:a16="http://schemas.microsoft.com/office/drawing/2014/main" id="{5ECF1D86-1833-4231-BBA4-2BF5243C7554}"/>
            </a:ext>
          </a:extLst>
        </xdr:cNvPr>
        <xdr:cNvCxnSpPr/>
      </xdr:nvCxnSpPr>
      <xdr:spPr>
        <a:xfrm>
          <a:off x="3799205" y="1058037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162560</xdr:rowOff>
    </xdr:from>
    <xdr:to>
      <xdr:col>15</xdr:col>
      <xdr:colOff>101600</xdr:colOff>
      <xdr:row>60</xdr:row>
      <xdr:rowOff>92710</xdr:rowOff>
    </xdr:to>
    <xdr:sp macro="" textlink="">
      <xdr:nvSpPr>
        <xdr:cNvPr id="191" name="楕円 190">
          <a:extLst>
            <a:ext uri="{FF2B5EF4-FFF2-40B4-BE49-F238E27FC236}">
              <a16:creationId xmlns:a16="http://schemas.microsoft.com/office/drawing/2014/main" id="{052171A3-8EF5-496B-83BE-46C46C6780BF}"/>
            </a:ext>
          </a:extLst>
        </xdr:cNvPr>
        <xdr:cNvSpPr/>
      </xdr:nvSpPr>
      <xdr:spPr>
        <a:xfrm>
          <a:off x="2857500" y="1050099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41910</xdr:rowOff>
    </xdr:from>
    <xdr:to>
      <xdr:col>19</xdr:col>
      <xdr:colOff>177800</xdr:colOff>
      <xdr:row>60</xdr:row>
      <xdr:rowOff>62865</xdr:rowOff>
    </xdr:to>
    <xdr:cxnSp macro="">
      <xdr:nvCxnSpPr>
        <xdr:cNvPr id="192" name="直線コネクタ 191">
          <a:extLst>
            <a:ext uri="{FF2B5EF4-FFF2-40B4-BE49-F238E27FC236}">
              <a16:creationId xmlns:a16="http://schemas.microsoft.com/office/drawing/2014/main" id="{9A0F961E-4C4A-4782-A54C-B46B21FCE405}"/>
            </a:ext>
          </a:extLst>
        </xdr:cNvPr>
        <xdr:cNvCxnSpPr/>
      </xdr:nvCxnSpPr>
      <xdr:spPr>
        <a:xfrm>
          <a:off x="2906395" y="10557510"/>
          <a:ext cx="89281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133985</xdr:rowOff>
    </xdr:from>
    <xdr:to>
      <xdr:col>10</xdr:col>
      <xdr:colOff>165100</xdr:colOff>
      <xdr:row>60</xdr:row>
      <xdr:rowOff>64135</xdr:rowOff>
    </xdr:to>
    <xdr:sp macro="" textlink="">
      <xdr:nvSpPr>
        <xdr:cNvPr id="193" name="楕円 192">
          <a:extLst>
            <a:ext uri="{FF2B5EF4-FFF2-40B4-BE49-F238E27FC236}">
              <a16:creationId xmlns:a16="http://schemas.microsoft.com/office/drawing/2014/main" id="{9F28E087-8BA5-41F6-A223-08E26A310FD4}"/>
            </a:ext>
          </a:extLst>
        </xdr:cNvPr>
        <xdr:cNvSpPr/>
      </xdr:nvSpPr>
      <xdr:spPr>
        <a:xfrm>
          <a:off x="1970405" y="104781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13335</xdr:rowOff>
    </xdr:from>
    <xdr:to>
      <xdr:col>15</xdr:col>
      <xdr:colOff>50800</xdr:colOff>
      <xdr:row>60</xdr:row>
      <xdr:rowOff>41910</xdr:rowOff>
    </xdr:to>
    <xdr:cxnSp macro="">
      <xdr:nvCxnSpPr>
        <xdr:cNvPr id="194" name="直線コネクタ 193">
          <a:extLst>
            <a:ext uri="{FF2B5EF4-FFF2-40B4-BE49-F238E27FC236}">
              <a16:creationId xmlns:a16="http://schemas.microsoft.com/office/drawing/2014/main" id="{8C4072BD-096E-40B1-A606-1B2232E7DF7A}"/>
            </a:ext>
          </a:extLst>
        </xdr:cNvPr>
        <xdr:cNvCxnSpPr/>
      </xdr:nvCxnSpPr>
      <xdr:spPr>
        <a:xfrm>
          <a:off x="2019300" y="10527030"/>
          <a:ext cx="88709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63500</xdr:rowOff>
    </xdr:from>
    <xdr:to>
      <xdr:col>6</xdr:col>
      <xdr:colOff>38100</xdr:colOff>
      <xdr:row>60</xdr:row>
      <xdr:rowOff>165100</xdr:rowOff>
    </xdr:to>
    <xdr:sp macro="" textlink="">
      <xdr:nvSpPr>
        <xdr:cNvPr id="195" name="楕円 194">
          <a:extLst>
            <a:ext uri="{FF2B5EF4-FFF2-40B4-BE49-F238E27FC236}">
              <a16:creationId xmlns:a16="http://schemas.microsoft.com/office/drawing/2014/main" id="{07BC506C-C5C3-4E48-9485-D1D0E1A12A49}"/>
            </a:ext>
          </a:extLst>
        </xdr:cNvPr>
        <xdr:cNvSpPr/>
      </xdr:nvSpPr>
      <xdr:spPr>
        <a:xfrm>
          <a:off x="1077595" y="1058100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13335</xdr:rowOff>
    </xdr:from>
    <xdr:to>
      <xdr:col>10</xdr:col>
      <xdr:colOff>114300</xdr:colOff>
      <xdr:row>60</xdr:row>
      <xdr:rowOff>114300</xdr:rowOff>
    </xdr:to>
    <xdr:cxnSp macro="">
      <xdr:nvCxnSpPr>
        <xdr:cNvPr id="196" name="直線コネクタ 195">
          <a:extLst>
            <a:ext uri="{FF2B5EF4-FFF2-40B4-BE49-F238E27FC236}">
              <a16:creationId xmlns:a16="http://schemas.microsoft.com/office/drawing/2014/main" id="{DF1768C1-2295-427C-87C3-1715D4A52414}"/>
            </a:ext>
          </a:extLst>
        </xdr:cNvPr>
        <xdr:cNvCxnSpPr/>
      </xdr:nvCxnSpPr>
      <xdr:spPr>
        <a:xfrm flipV="1">
          <a:off x="1132205" y="10527030"/>
          <a:ext cx="887095"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162EB14C-DF1C-43A0-9ECF-404E8A1D858F}"/>
            </a:ext>
          </a:extLst>
        </xdr:cNvPr>
        <xdr:cNvSpPr txBox="1"/>
      </xdr:nvSpPr>
      <xdr:spPr>
        <a:xfrm>
          <a:off x="35820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5F957F27-7177-4D07-8343-4616E84604E8}"/>
            </a:ext>
          </a:extLst>
        </xdr:cNvPr>
        <xdr:cNvSpPr txBox="1"/>
      </xdr:nvSpPr>
      <xdr:spPr>
        <a:xfrm>
          <a:off x="2705744" y="1066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65C643CD-2E6B-4468-B0D0-4CFA599AA19E}"/>
            </a:ext>
          </a:extLst>
        </xdr:cNvPr>
        <xdr:cNvSpPr txBox="1"/>
      </xdr:nvSpPr>
      <xdr:spPr>
        <a:xfrm>
          <a:off x="1818649" y="1062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0" name="n_4aveValue【体育館・プール】&#10;有形固定資産減価償却率">
          <a:extLst>
            <a:ext uri="{FF2B5EF4-FFF2-40B4-BE49-F238E27FC236}">
              <a16:creationId xmlns:a16="http://schemas.microsoft.com/office/drawing/2014/main" id="{DBB56A17-7372-424D-9E62-8215A7051300}"/>
            </a:ext>
          </a:extLst>
        </xdr:cNvPr>
        <xdr:cNvSpPr txBox="1"/>
      </xdr:nvSpPr>
      <xdr:spPr>
        <a:xfrm>
          <a:off x="925839"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130192</xdr:rowOff>
    </xdr:from>
    <xdr:ext cx="405111" cy="259045"/>
    <xdr:sp macro="" textlink="">
      <xdr:nvSpPr>
        <xdr:cNvPr id="201" name="n_1mainValue【体育館・プール】&#10;有形固定資産減価償却率">
          <a:extLst>
            <a:ext uri="{FF2B5EF4-FFF2-40B4-BE49-F238E27FC236}">
              <a16:creationId xmlns:a16="http://schemas.microsoft.com/office/drawing/2014/main" id="{9367982C-0A2A-4D7A-A421-5A097FFDFF78}"/>
            </a:ext>
          </a:extLst>
        </xdr:cNvPr>
        <xdr:cNvSpPr txBox="1"/>
      </xdr:nvSpPr>
      <xdr:spPr>
        <a:xfrm>
          <a:off x="3582044" y="1029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202" name="n_2mainValue【体育館・プール】&#10;有形固定資産減価償却率">
          <a:extLst>
            <a:ext uri="{FF2B5EF4-FFF2-40B4-BE49-F238E27FC236}">
              <a16:creationId xmlns:a16="http://schemas.microsoft.com/office/drawing/2014/main" id="{A8E94A73-ACDC-4C6A-A581-F9302A05E8D3}"/>
            </a:ext>
          </a:extLst>
        </xdr:cNvPr>
        <xdr:cNvSpPr txBox="1"/>
      </xdr:nvSpPr>
      <xdr:spPr>
        <a:xfrm>
          <a:off x="2705744" y="1027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80662</xdr:rowOff>
    </xdr:from>
    <xdr:ext cx="405111" cy="259045"/>
    <xdr:sp macro="" textlink="">
      <xdr:nvSpPr>
        <xdr:cNvPr id="203" name="n_3mainValue【体育館・プール】&#10;有形固定資産減価償却率">
          <a:extLst>
            <a:ext uri="{FF2B5EF4-FFF2-40B4-BE49-F238E27FC236}">
              <a16:creationId xmlns:a16="http://schemas.microsoft.com/office/drawing/2014/main" id="{788A6DEC-A138-4C5C-8923-81F4E6C8164F}"/>
            </a:ext>
          </a:extLst>
        </xdr:cNvPr>
        <xdr:cNvSpPr txBox="1"/>
      </xdr:nvSpPr>
      <xdr:spPr>
        <a:xfrm>
          <a:off x="1818649" y="10245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156227</xdr:rowOff>
    </xdr:from>
    <xdr:ext cx="405111" cy="259045"/>
    <xdr:sp macro="" textlink="">
      <xdr:nvSpPr>
        <xdr:cNvPr id="204" name="n_4mainValue【体育館・プール】&#10;有形固定資産減価償却率">
          <a:extLst>
            <a:ext uri="{FF2B5EF4-FFF2-40B4-BE49-F238E27FC236}">
              <a16:creationId xmlns:a16="http://schemas.microsoft.com/office/drawing/2014/main" id="{72742806-670D-4E79-835D-8571E7C33DF3}"/>
            </a:ext>
          </a:extLst>
        </xdr:cNvPr>
        <xdr:cNvSpPr txBox="1"/>
      </xdr:nvSpPr>
      <xdr:spPr>
        <a:xfrm>
          <a:off x="925839"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99CD8AD-CEC8-46F7-A8B2-73EE8E63EE42}"/>
            </a:ext>
          </a:extLst>
        </xdr:cNvPr>
        <xdr:cNvSpPr/>
      </xdr:nvSpPr>
      <xdr:spPr>
        <a:xfrm>
          <a:off x="660209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3506DB7-4807-4070-B5AF-309AB279309C}"/>
            </a:ext>
          </a:extLst>
        </xdr:cNvPr>
        <xdr:cNvSpPr/>
      </xdr:nvSpPr>
      <xdr:spPr>
        <a:xfrm>
          <a:off x="6732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54132EF-D8F7-4DF8-9BD3-44BCB2B9722F}"/>
            </a:ext>
          </a:extLst>
        </xdr:cNvPr>
        <xdr:cNvSpPr/>
      </xdr:nvSpPr>
      <xdr:spPr>
        <a:xfrm>
          <a:off x="6732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10394DF-1D49-4F5F-AD06-F3E6E4207329}"/>
            </a:ext>
          </a:extLst>
        </xdr:cNvPr>
        <xdr:cNvSpPr/>
      </xdr:nvSpPr>
      <xdr:spPr>
        <a:xfrm>
          <a:off x="7745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757207A-B753-4ED2-92D4-476B7557030A}"/>
            </a:ext>
          </a:extLst>
        </xdr:cNvPr>
        <xdr:cNvSpPr/>
      </xdr:nvSpPr>
      <xdr:spPr>
        <a:xfrm>
          <a:off x="7745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3B68B882-9C61-4791-A26F-80B02F7071BE}"/>
            </a:ext>
          </a:extLst>
        </xdr:cNvPr>
        <xdr:cNvSpPr/>
      </xdr:nvSpPr>
      <xdr:spPr>
        <a:xfrm>
          <a:off x="8888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6C3C8A6-F53C-4C4D-B7BE-97FDCD5954D9}"/>
            </a:ext>
          </a:extLst>
        </xdr:cNvPr>
        <xdr:cNvSpPr/>
      </xdr:nvSpPr>
      <xdr:spPr>
        <a:xfrm>
          <a:off x="8888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97DD3C7-1AB3-4381-9FA6-6C2E02D9A9B5}"/>
            </a:ext>
          </a:extLst>
        </xdr:cNvPr>
        <xdr:cNvSpPr/>
      </xdr:nvSpPr>
      <xdr:spPr>
        <a:xfrm>
          <a:off x="660209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1FA1890-C5C2-4325-A1A6-26F05DA0877D}"/>
            </a:ext>
          </a:extLst>
        </xdr:cNvPr>
        <xdr:cNvSpPr txBox="1"/>
      </xdr:nvSpPr>
      <xdr:spPr>
        <a:xfrm>
          <a:off x="6563995"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24A1C11-7C27-42D3-ADE4-73F0E7E7AC44}"/>
            </a:ext>
          </a:extLst>
        </xdr:cNvPr>
        <xdr:cNvCxnSpPr/>
      </xdr:nvCxnSpPr>
      <xdr:spPr>
        <a:xfrm>
          <a:off x="660209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C81AA32C-B81F-47A5-ADC4-B34B24A0746E}"/>
            </a:ext>
          </a:extLst>
        </xdr:cNvPr>
        <xdr:cNvCxnSpPr/>
      </xdr:nvCxnSpPr>
      <xdr:spPr>
        <a:xfrm>
          <a:off x="6602095"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C098B311-678B-4A4A-8324-DCDDF7FAE00C}"/>
            </a:ext>
          </a:extLst>
        </xdr:cNvPr>
        <xdr:cNvSpPr txBox="1"/>
      </xdr:nvSpPr>
      <xdr:spPr>
        <a:xfrm>
          <a:off x="6136821"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47CD7B76-9CB8-4623-923B-F3ACEB0A249D}"/>
            </a:ext>
          </a:extLst>
        </xdr:cNvPr>
        <xdr:cNvCxnSpPr/>
      </xdr:nvCxnSpPr>
      <xdr:spPr>
        <a:xfrm>
          <a:off x="6602095"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98714966-758D-4473-8C59-4B8276D87B6B}"/>
            </a:ext>
          </a:extLst>
        </xdr:cNvPr>
        <xdr:cNvSpPr txBox="1"/>
      </xdr:nvSpPr>
      <xdr:spPr>
        <a:xfrm>
          <a:off x="6136821" y="10760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23331B7E-DD58-43AD-8A3B-57AFCE471929}"/>
            </a:ext>
          </a:extLst>
        </xdr:cNvPr>
        <xdr:cNvCxnSpPr/>
      </xdr:nvCxnSpPr>
      <xdr:spPr>
        <a:xfrm>
          <a:off x="660209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E8715D11-57E2-43A0-8E0F-2768C151C049}"/>
            </a:ext>
          </a:extLst>
        </xdr:cNvPr>
        <xdr:cNvSpPr txBox="1"/>
      </xdr:nvSpPr>
      <xdr:spPr>
        <a:xfrm>
          <a:off x="6136821" y="10371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D238BDC9-EB83-48F1-8699-44E5A77E6C6C}"/>
            </a:ext>
          </a:extLst>
        </xdr:cNvPr>
        <xdr:cNvCxnSpPr/>
      </xdr:nvCxnSpPr>
      <xdr:spPr>
        <a:xfrm>
          <a:off x="6602095"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60EC5931-29A9-4E16-86ED-D74032855269}"/>
            </a:ext>
          </a:extLst>
        </xdr:cNvPr>
        <xdr:cNvSpPr txBox="1"/>
      </xdr:nvSpPr>
      <xdr:spPr>
        <a:xfrm>
          <a:off x="6136821" y="99752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9E8087A9-F76B-48BE-B6FD-5A9E8F8AED73}"/>
            </a:ext>
          </a:extLst>
        </xdr:cNvPr>
        <xdr:cNvCxnSpPr/>
      </xdr:nvCxnSpPr>
      <xdr:spPr>
        <a:xfrm>
          <a:off x="6602095"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B098D784-D900-420A-A07D-EF65D445D155}"/>
            </a:ext>
          </a:extLst>
        </xdr:cNvPr>
        <xdr:cNvSpPr txBox="1"/>
      </xdr:nvSpPr>
      <xdr:spPr>
        <a:xfrm>
          <a:off x="6136821" y="95866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424B596-12CC-4DEE-A88F-D1E454245AB6}"/>
            </a:ext>
          </a:extLst>
        </xdr:cNvPr>
        <xdr:cNvCxnSpPr/>
      </xdr:nvCxnSpPr>
      <xdr:spPr>
        <a:xfrm>
          <a:off x="660209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225DF392-AE6A-4FB9-8A33-D30238B39B77}"/>
            </a:ext>
          </a:extLst>
        </xdr:cNvPr>
        <xdr:cNvSpPr txBox="1"/>
      </xdr:nvSpPr>
      <xdr:spPr>
        <a:xfrm>
          <a:off x="6136821" y="9197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907DEF69-4F9E-4277-9221-3063C4F731DC}"/>
            </a:ext>
          </a:extLst>
        </xdr:cNvPr>
        <xdr:cNvSpPr/>
      </xdr:nvSpPr>
      <xdr:spPr>
        <a:xfrm>
          <a:off x="660209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73DE06F2-6C41-46AD-A6B4-934F3B3CAD60}"/>
            </a:ext>
          </a:extLst>
        </xdr:cNvPr>
        <xdr:cNvCxnSpPr/>
      </xdr:nvCxnSpPr>
      <xdr:spPr>
        <a:xfrm flipV="1">
          <a:off x="10476865" y="9938004"/>
          <a:ext cx="0" cy="135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FD692E35-75D9-49B1-990A-E19D251C44AC}"/>
            </a:ext>
          </a:extLst>
        </xdr:cNvPr>
        <xdr:cNvSpPr txBox="1"/>
      </xdr:nvSpPr>
      <xdr:spPr>
        <a:xfrm>
          <a:off x="10515600" y="11296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D14B3B89-D806-41E5-A3D0-CC5CCAB7EB78}"/>
            </a:ext>
          </a:extLst>
        </xdr:cNvPr>
        <xdr:cNvCxnSpPr/>
      </xdr:nvCxnSpPr>
      <xdr:spPr>
        <a:xfrm>
          <a:off x="10390505" y="1129245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8756057F-2B3E-4EC8-8F93-259510AF364D}"/>
            </a:ext>
          </a:extLst>
        </xdr:cNvPr>
        <xdr:cNvSpPr txBox="1"/>
      </xdr:nvSpPr>
      <xdr:spPr>
        <a:xfrm>
          <a:off x="10515600" y="971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CF93E9A4-D21C-4C3E-90E8-FD38EF3F4D4D}"/>
            </a:ext>
          </a:extLst>
        </xdr:cNvPr>
        <xdr:cNvCxnSpPr/>
      </xdr:nvCxnSpPr>
      <xdr:spPr>
        <a:xfrm>
          <a:off x="10390505" y="9938004"/>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96C48CE2-2943-4E92-9132-04E86A512CC1}"/>
            </a:ext>
          </a:extLst>
        </xdr:cNvPr>
        <xdr:cNvSpPr txBox="1"/>
      </xdr:nvSpPr>
      <xdr:spPr>
        <a:xfrm>
          <a:off x="10515600" y="110520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EB4E38E0-1B53-4C51-AD4B-764D9523C5C7}"/>
            </a:ext>
          </a:extLst>
        </xdr:cNvPr>
        <xdr:cNvSpPr/>
      </xdr:nvSpPr>
      <xdr:spPr>
        <a:xfrm>
          <a:off x="10428605" y="11075543"/>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0A2A7601-3D04-4178-94D6-F29EF312A653}"/>
            </a:ext>
          </a:extLst>
        </xdr:cNvPr>
        <xdr:cNvSpPr/>
      </xdr:nvSpPr>
      <xdr:spPr>
        <a:xfrm>
          <a:off x="9590405" y="11077829"/>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04B2C491-E884-42FC-950F-6A087DDC08EC}"/>
            </a:ext>
          </a:extLst>
        </xdr:cNvPr>
        <xdr:cNvSpPr/>
      </xdr:nvSpPr>
      <xdr:spPr>
        <a:xfrm>
          <a:off x="8697595" y="1108049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007CD446-00E0-4253-8FA4-BF3B4D1ECC28}"/>
            </a:ext>
          </a:extLst>
        </xdr:cNvPr>
        <xdr:cNvSpPr/>
      </xdr:nvSpPr>
      <xdr:spPr>
        <a:xfrm>
          <a:off x="7810500" y="11083544"/>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82169</xdr:rowOff>
    </xdr:from>
    <xdr:to>
      <xdr:col>36</xdr:col>
      <xdr:colOff>165100</xdr:colOff>
      <xdr:row>64</xdr:row>
      <xdr:rowOff>12319</xdr:rowOff>
    </xdr:to>
    <xdr:sp macro="" textlink="">
      <xdr:nvSpPr>
        <xdr:cNvPr id="238" name="フローチャート: 判断 237">
          <a:extLst>
            <a:ext uri="{FF2B5EF4-FFF2-40B4-BE49-F238E27FC236}">
              <a16:creationId xmlns:a16="http://schemas.microsoft.com/office/drawing/2014/main" id="{6568A1A9-04F9-46EE-ABB6-076297D6367B}"/>
            </a:ext>
          </a:extLst>
        </xdr:cNvPr>
        <xdr:cNvSpPr/>
      </xdr:nvSpPr>
      <xdr:spPr>
        <a:xfrm>
          <a:off x="6923405" y="11121644"/>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CBF4E46-740F-4F2F-8963-AE6258097542}"/>
            </a:ext>
          </a:extLst>
        </xdr:cNvPr>
        <xdr:cNvSpPr txBox="1"/>
      </xdr:nvSpPr>
      <xdr:spPr>
        <a:xfrm>
          <a:off x="102870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A1D9A80-CDC2-43E3-BD85-267EC7C6F96C}"/>
            </a:ext>
          </a:extLst>
        </xdr:cNvPr>
        <xdr:cNvSpPr txBox="1"/>
      </xdr:nvSpPr>
      <xdr:spPr>
        <a:xfrm>
          <a:off x="944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931C84C-365C-48BA-A8FC-A97672FEC38A}"/>
            </a:ext>
          </a:extLst>
        </xdr:cNvPr>
        <xdr:cNvSpPr txBox="1"/>
      </xdr:nvSpPr>
      <xdr:spPr>
        <a:xfrm>
          <a:off x="856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598E14F-DB6B-4EFA-A896-B1422CBBE1C4}"/>
            </a:ext>
          </a:extLst>
        </xdr:cNvPr>
        <xdr:cNvSpPr txBox="1"/>
      </xdr:nvSpPr>
      <xdr:spPr>
        <a:xfrm>
          <a:off x="766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FA40EA7-6A8D-4933-B10D-11DAE6B98F51}"/>
            </a:ext>
          </a:extLst>
        </xdr:cNvPr>
        <xdr:cNvSpPr txBox="1"/>
      </xdr:nvSpPr>
      <xdr:spPr>
        <a:xfrm>
          <a:off x="678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30734</xdr:rowOff>
    </xdr:from>
    <xdr:to>
      <xdr:col>55</xdr:col>
      <xdr:colOff>50800</xdr:colOff>
      <xdr:row>63</xdr:row>
      <xdr:rowOff>132334</xdr:rowOff>
    </xdr:to>
    <xdr:sp macro="" textlink="">
      <xdr:nvSpPr>
        <xdr:cNvPr id="244" name="楕円 243">
          <a:extLst>
            <a:ext uri="{FF2B5EF4-FFF2-40B4-BE49-F238E27FC236}">
              <a16:creationId xmlns:a16="http://schemas.microsoft.com/office/drawing/2014/main" id="{589CBDC7-D570-410A-AB25-0E884C34E69A}"/>
            </a:ext>
          </a:extLst>
        </xdr:cNvPr>
        <xdr:cNvSpPr/>
      </xdr:nvSpPr>
      <xdr:spPr>
        <a:xfrm>
          <a:off x="10428605" y="1107401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53611</xdr:rowOff>
    </xdr:from>
    <xdr:ext cx="469744" cy="259045"/>
    <xdr:sp macro="" textlink="">
      <xdr:nvSpPr>
        <xdr:cNvPr id="245" name="【体育館・プール】&#10;一人当たり面積該当値テキスト">
          <a:extLst>
            <a:ext uri="{FF2B5EF4-FFF2-40B4-BE49-F238E27FC236}">
              <a16:creationId xmlns:a16="http://schemas.microsoft.com/office/drawing/2014/main" id="{4E52F39C-BDF0-4DEA-AE3B-EFD77966AECC}"/>
            </a:ext>
          </a:extLst>
        </xdr:cNvPr>
        <xdr:cNvSpPr txBox="1"/>
      </xdr:nvSpPr>
      <xdr:spPr>
        <a:xfrm>
          <a:off x="10515600" y="10923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33782</xdr:rowOff>
    </xdr:from>
    <xdr:to>
      <xdr:col>50</xdr:col>
      <xdr:colOff>165100</xdr:colOff>
      <xdr:row>63</xdr:row>
      <xdr:rowOff>135382</xdr:rowOff>
    </xdr:to>
    <xdr:sp macro="" textlink="">
      <xdr:nvSpPr>
        <xdr:cNvPr id="246" name="楕円 245">
          <a:extLst>
            <a:ext uri="{FF2B5EF4-FFF2-40B4-BE49-F238E27FC236}">
              <a16:creationId xmlns:a16="http://schemas.microsoft.com/office/drawing/2014/main" id="{2907B15F-2188-407F-90EA-DF03D9BE774B}"/>
            </a:ext>
          </a:extLst>
        </xdr:cNvPr>
        <xdr:cNvSpPr/>
      </xdr:nvSpPr>
      <xdr:spPr>
        <a:xfrm>
          <a:off x="9590405" y="11075162"/>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81534</xdr:rowOff>
    </xdr:from>
    <xdr:to>
      <xdr:col>55</xdr:col>
      <xdr:colOff>0</xdr:colOff>
      <xdr:row>63</xdr:row>
      <xdr:rowOff>84582</xdr:rowOff>
    </xdr:to>
    <xdr:cxnSp macro="">
      <xdr:nvCxnSpPr>
        <xdr:cNvPr id="247" name="直線コネクタ 246">
          <a:extLst>
            <a:ext uri="{FF2B5EF4-FFF2-40B4-BE49-F238E27FC236}">
              <a16:creationId xmlns:a16="http://schemas.microsoft.com/office/drawing/2014/main" id="{7191705E-C2C9-4466-B2AA-ACFF1B98075C}"/>
            </a:ext>
          </a:extLst>
        </xdr:cNvPr>
        <xdr:cNvCxnSpPr/>
      </xdr:nvCxnSpPr>
      <xdr:spPr>
        <a:xfrm flipV="1">
          <a:off x="9639300" y="11121009"/>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36449</xdr:rowOff>
    </xdr:from>
    <xdr:to>
      <xdr:col>46</xdr:col>
      <xdr:colOff>38100</xdr:colOff>
      <xdr:row>63</xdr:row>
      <xdr:rowOff>138049</xdr:rowOff>
    </xdr:to>
    <xdr:sp macro="" textlink="">
      <xdr:nvSpPr>
        <xdr:cNvPr id="248" name="楕円 247">
          <a:extLst>
            <a:ext uri="{FF2B5EF4-FFF2-40B4-BE49-F238E27FC236}">
              <a16:creationId xmlns:a16="http://schemas.microsoft.com/office/drawing/2014/main" id="{D1F80750-26FE-4ABD-8BFA-C297F0F33B6E}"/>
            </a:ext>
          </a:extLst>
        </xdr:cNvPr>
        <xdr:cNvSpPr/>
      </xdr:nvSpPr>
      <xdr:spPr>
        <a:xfrm>
          <a:off x="8697595" y="11077829"/>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84582</xdr:rowOff>
    </xdr:from>
    <xdr:to>
      <xdr:col>50</xdr:col>
      <xdr:colOff>114300</xdr:colOff>
      <xdr:row>63</xdr:row>
      <xdr:rowOff>87249</xdr:rowOff>
    </xdr:to>
    <xdr:cxnSp macro="">
      <xdr:nvCxnSpPr>
        <xdr:cNvPr id="249" name="直線コネクタ 248">
          <a:extLst>
            <a:ext uri="{FF2B5EF4-FFF2-40B4-BE49-F238E27FC236}">
              <a16:creationId xmlns:a16="http://schemas.microsoft.com/office/drawing/2014/main" id="{4F9E122F-81AC-4B10-826B-31E8FEF24462}"/>
            </a:ext>
          </a:extLst>
        </xdr:cNvPr>
        <xdr:cNvCxnSpPr/>
      </xdr:nvCxnSpPr>
      <xdr:spPr>
        <a:xfrm flipV="1">
          <a:off x="8752205" y="11124057"/>
          <a:ext cx="887095"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39116</xdr:rowOff>
    </xdr:from>
    <xdr:to>
      <xdr:col>41</xdr:col>
      <xdr:colOff>101600</xdr:colOff>
      <xdr:row>63</xdr:row>
      <xdr:rowOff>140716</xdr:rowOff>
    </xdr:to>
    <xdr:sp macro="" textlink="">
      <xdr:nvSpPr>
        <xdr:cNvPr id="250" name="楕円 249">
          <a:extLst>
            <a:ext uri="{FF2B5EF4-FFF2-40B4-BE49-F238E27FC236}">
              <a16:creationId xmlns:a16="http://schemas.microsoft.com/office/drawing/2014/main" id="{5BC28AD0-A980-4BD7-9981-D266280457AC}"/>
            </a:ext>
          </a:extLst>
        </xdr:cNvPr>
        <xdr:cNvSpPr/>
      </xdr:nvSpPr>
      <xdr:spPr>
        <a:xfrm>
          <a:off x="7810500" y="1108049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87249</xdr:rowOff>
    </xdr:from>
    <xdr:to>
      <xdr:col>45</xdr:col>
      <xdr:colOff>177800</xdr:colOff>
      <xdr:row>63</xdr:row>
      <xdr:rowOff>89916</xdr:rowOff>
    </xdr:to>
    <xdr:cxnSp macro="">
      <xdr:nvCxnSpPr>
        <xdr:cNvPr id="251" name="直線コネクタ 250">
          <a:extLst>
            <a:ext uri="{FF2B5EF4-FFF2-40B4-BE49-F238E27FC236}">
              <a16:creationId xmlns:a16="http://schemas.microsoft.com/office/drawing/2014/main" id="{B074ACEF-D2B6-4E31-8A6A-23794AD2294E}"/>
            </a:ext>
          </a:extLst>
        </xdr:cNvPr>
        <xdr:cNvCxnSpPr/>
      </xdr:nvCxnSpPr>
      <xdr:spPr>
        <a:xfrm flipV="1">
          <a:off x="7859395" y="11126724"/>
          <a:ext cx="89281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40259</xdr:rowOff>
    </xdr:from>
    <xdr:to>
      <xdr:col>36</xdr:col>
      <xdr:colOff>165100</xdr:colOff>
      <xdr:row>63</xdr:row>
      <xdr:rowOff>141859</xdr:rowOff>
    </xdr:to>
    <xdr:sp macro="" textlink="">
      <xdr:nvSpPr>
        <xdr:cNvPr id="252" name="楕円 251">
          <a:extLst>
            <a:ext uri="{FF2B5EF4-FFF2-40B4-BE49-F238E27FC236}">
              <a16:creationId xmlns:a16="http://schemas.microsoft.com/office/drawing/2014/main" id="{73FB48DF-BA12-46DB-A88B-388B53300653}"/>
            </a:ext>
          </a:extLst>
        </xdr:cNvPr>
        <xdr:cNvSpPr/>
      </xdr:nvSpPr>
      <xdr:spPr>
        <a:xfrm>
          <a:off x="6923405" y="110816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89916</xdr:rowOff>
    </xdr:from>
    <xdr:to>
      <xdr:col>41</xdr:col>
      <xdr:colOff>50800</xdr:colOff>
      <xdr:row>63</xdr:row>
      <xdr:rowOff>91059</xdr:rowOff>
    </xdr:to>
    <xdr:cxnSp macro="">
      <xdr:nvCxnSpPr>
        <xdr:cNvPr id="253" name="直線コネクタ 252">
          <a:extLst>
            <a:ext uri="{FF2B5EF4-FFF2-40B4-BE49-F238E27FC236}">
              <a16:creationId xmlns:a16="http://schemas.microsoft.com/office/drawing/2014/main" id="{BB053CA4-01BD-4A1B-B598-22CBE610C760}"/>
            </a:ext>
          </a:extLst>
        </xdr:cNvPr>
        <xdr:cNvCxnSpPr/>
      </xdr:nvCxnSpPr>
      <xdr:spPr>
        <a:xfrm flipV="1">
          <a:off x="6972300" y="11129391"/>
          <a:ext cx="887095"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2874B6B0-9029-4C42-A718-33319BD7D8C2}"/>
            </a:ext>
          </a:extLst>
        </xdr:cNvPr>
        <xdr:cNvSpPr txBox="1"/>
      </xdr:nvSpPr>
      <xdr:spPr>
        <a:xfrm>
          <a:off x="9395537" y="1117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43441957-BDCA-4DDA-834B-A1D8517D316E}"/>
            </a:ext>
          </a:extLst>
        </xdr:cNvPr>
        <xdr:cNvSpPr txBox="1"/>
      </xdr:nvSpPr>
      <xdr:spPr>
        <a:xfrm>
          <a:off x="8519237" y="11177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7D79B05A-8DF8-4EFC-9762-2E76CE5565AE}"/>
            </a:ext>
          </a:extLst>
        </xdr:cNvPr>
        <xdr:cNvSpPr txBox="1"/>
      </xdr:nvSpPr>
      <xdr:spPr>
        <a:xfrm>
          <a:off x="7624522" y="11181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3446</xdr:rowOff>
    </xdr:from>
    <xdr:ext cx="469744" cy="259045"/>
    <xdr:sp macro="" textlink="">
      <xdr:nvSpPr>
        <xdr:cNvPr id="257" name="n_4aveValue【体育館・プール】&#10;一人当たり面積">
          <a:extLst>
            <a:ext uri="{FF2B5EF4-FFF2-40B4-BE49-F238E27FC236}">
              <a16:creationId xmlns:a16="http://schemas.microsoft.com/office/drawing/2014/main" id="{AE07D89A-D941-4D63-87A9-96183566F6FB}"/>
            </a:ext>
          </a:extLst>
        </xdr:cNvPr>
        <xdr:cNvSpPr txBox="1"/>
      </xdr:nvSpPr>
      <xdr:spPr>
        <a:xfrm>
          <a:off x="6739332" y="1122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151909</xdr:rowOff>
    </xdr:from>
    <xdr:ext cx="469744" cy="259045"/>
    <xdr:sp macro="" textlink="">
      <xdr:nvSpPr>
        <xdr:cNvPr id="258" name="n_1mainValue【体育館・プール】&#10;一人当たり面積">
          <a:extLst>
            <a:ext uri="{FF2B5EF4-FFF2-40B4-BE49-F238E27FC236}">
              <a16:creationId xmlns:a16="http://schemas.microsoft.com/office/drawing/2014/main" id="{344A9C70-3B8E-45EF-98F7-AB4E19681487}"/>
            </a:ext>
          </a:extLst>
        </xdr:cNvPr>
        <xdr:cNvSpPr txBox="1"/>
      </xdr:nvSpPr>
      <xdr:spPr>
        <a:xfrm>
          <a:off x="9395537" y="10842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154576</xdr:rowOff>
    </xdr:from>
    <xdr:ext cx="469744" cy="259045"/>
    <xdr:sp macro="" textlink="">
      <xdr:nvSpPr>
        <xdr:cNvPr id="259" name="n_2mainValue【体育館・プール】&#10;一人当たり面積">
          <a:extLst>
            <a:ext uri="{FF2B5EF4-FFF2-40B4-BE49-F238E27FC236}">
              <a16:creationId xmlns:a16="http://schemas.microsoft.com/office/drawing/2014/main" id="{3AC53221-3AFA-4D4B-AF1A-D6EF9EA7B61A}"/>
            </a:ext>
          </a:extLst>
        </xdr:cNvPr>
        <xdr:cNvSpPr txBox="1"/>
      </xdr:nvSpPr>
      <xdr:spPr>
        <a:xfrm>
          <a:off x="8519237" y="1084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157243</xdr:rowOff>
    </xdr:from>
    <xdr:ext cx="469744" cy="259045"/>
    <xdr:sp macro="" textlink="">
      <xdr:nvSpPr>
        <xdr:cNvPr id="260" name="n_3mainValue【体育館・プール】&#10;一人当たり面積">
          <a:extLst>
            <a:ext uri="{FF2B5EF4-FFF2-40B4-BE49-F238E27FC236}">
              <a16:creationId xmlns:a16="http://schemas.microsoft.com/office/drawing/2014/main" id="{CCC46C76-1999-4C7A-871D-51301C50DCAB}"/>
            </a:ext>
          </a:extLst>
        </xdr:cNvPr>
        <xdr:cNvSpPr txBox="1"/>
      </xdr:nvSpPr>
      <xdr:spPr>
        <a:xfrm>
          <a:off x="7624522" y="1084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158386</xdr:rowOff>
    </xdr:from>
    <xdr:ext cx="469744" cy="259045"/>
    <xdr:sp macro="" textlink="">
      <xdr:nvSpPr>
        <xdr:cNvPr id="261" name="n_4mainValue【体育館・プール】&#10;一人当たり面積">
          <a:extLst>
            <a:ext uri="{FF2B5EF4-FFF2-40B4-BE49-F238E27FC236}">
              <a16:creationId xmlns:a16="http://schemas.microsoft.com/office/drawing/2014/main" id="{DC585335-D05E-42B1-8FA5-33DC04F9F85F}"/>
            </a:ext>
          </a:extLst>
        </xdr:cNvPr>
        <xdr:cNvSpPr txBox="1"/>
      </xdr:nvSpPr>
      <xdr:spPr>
        <a:xfrm>
          <a:off x="6739332" y="10847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30B6A3BA-2C66-4598-A0D1-45457C55A1D7}"/>
            </a:ext>
          </a:extLst>
        </xdr:cNvPr>
        <xdr:cNvSpPr/>
      </xdr:nvSpPr>
      <xdr:spPr>
        <a:xfrm>
          <a:off x="762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5CF05A2-3E5A-4EDD-A883-AD6303698F59}"/>
            </a:ext>
          </a:extLst>
        </xdr:cNvPr>
        <xdr:cNvSpPr/>
      </xdr:nvSpPr>
      <xdr:spPr>
        <a:xfrm>
          <a:off x="887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7DB5632A-600B-4850-9BEA-8349720D6D36}"/>
            </a:ext>
          </a:extLst>
        </xdr:cNvPr>
        <xdr:cNvSpPr/>
      </xdr:nvSpPr>
      <xdr:spPr>
        <a:xfrm>
          <a:off x="887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997A786D-2229-4547-B123-60C53683E338}"/>
            </a:ext>
          </a:extLst>
        </xdr:cNvPr>
        <xdr:cNvSpPr/>
      </xdr:nvSpPr>
      <xdr:spPr>
        <a:xfrm>
          <a:off x="1905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8FE19701-DFAE-4ED4-A394-DC0B026E52CB}"/>
            </a:ext>
          </a:extLst>
        </xdr:cNvPr>
        <xdr:cNvSpPr/>
      </xdr:nvSpPr>
      <xdr:spPr>
        <a:xfrm>
          <a:off x="1905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A0E16F40-011F-4030-840B-3BED4E4400D0}"/>
            </a:ext>
          </a:extLst>
        </xdr:cNvPr>
        <xdr:cNvSpPr/>
      </xdr:nvSpPr>
      <xdr:spPr>
        <a:xfrm>
          <a:off x="3048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930795E-8BD6-4828-B707-FC81470F1D17}"/>
            </a:ext>
          </a:extLst>
        </xdr:cNvPr>
        <xdr:cNvSpPr/>
      </xdr:nvSpPr>
      <xdr:spPr>
        <a:xfrm>
          <a:off x="3048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6621BA92-4F01-4EE1-A816-8D6C32E37972}"/>
            </a:ext>
          </a:extLst>
        </xdr:cNvPr>
        <xdr:cNvSpPr/>
      </xdr:nvSpPr>
      <xdr:spPr>
        <a:xfrm>
          <a:off x="762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C41B0A23-32A8-4125-8B22-E48CBC8AE8A1}"/>
            </a:ext>
          </a:extLst>
        </xdr:cNvPr>
        <xdr:cNvSpPr txBox="1"/>
      </xdr:nvSpPr>
      <xdr:spPr>
        <a:xfrm>
          <a:off x="723900"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AB2B7C9F-FDB4-4CF3-AEA7-0E1EBCA2D5B2}"/>
            </a:ext>
          </a:extLst>
        </xdr:cNvPr>
        <xdr:cNvCxnSpPr/>
      </xdr:nvCxnSpPr>
      <xdr:spPr>
        <a:xfrm>
          <a:off x="762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38F8EEA4-FC5F-48AE-9FA0-DAB6055A1C8A}"/>
            </a:ext>
          </a:extLst>
        </xdr:cNvPr>
        <xdr:cNvSpPr txBox="1"/>
      </xdr:nvSpPr>
      <xdr:spPr>
        <a:xfrm>
          <a:off x="296726"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1A4627F9-A988-41D3-B64A-81DE7D1AE802}"/>
            </a:ext>
          </a:extLst>
        </xdr:cNvPr>
        <xdr:cNvCxnSpPr/>
      </xdr:nvCxnSpPr>
      <xdr:spPr>
        <a:xfrm>
          <a:off x="762000"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620E6238-F44A-4910-811C-5CBAF017FE5C}"/>
            </a:ext>
          </a:extLst>
        </xdr:cNvPr>
        <xdr:cNvSpPr txBox="1"/>
      </xdr:nvSpPr>
      <xdr:spPr>
        <a:xfrm>
          <a:off x="296726"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580B4960-FF4B-46C9-B3C2-91D29D324B47}"/>
            </a:ext>
          </a:extLst>
        </xdr:cNvPr>
        <xdr:cNvCxnSpPr/>
      </xdr:nvCxnSpPr>
      <xdr:spPr>
        <a:xfrm>
          <a:off x="762000"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FAA28B18-EB3A-4905-890C-BB6DBC428127}"/>
            </a:ext>
          </a:extLst>
        </xdr:cNvPr>
        <xdr:cNvSpPr txBox="1"/>
      </xdr:nvSpPr>
      <xdr:spPr>
        <a:xfrm>
          <a:off x="362751" y="147646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C5BE2444-D519-4E70-AB4C-0B2FE76E504D}"/>
            </a:ext>
          </a:extLst>
        </xdr:cNvPr>
        <xdr:cNvCxnSpPr/>
      </xdr:nvCxnSpPr>
      <xdr:spPr>
        <a:xfrm>
          <a:off x="762000"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D25D2045-3337-4437-BA83-C2F30541FFF6}"/>
            </a:ext>
          </a:extLst>
        </xdr:cNvPr>
        <xdr:cNvSpPr txBox="1"/>
      </xdr:nvSpPr>
      <xdr:spPr>
        <a:xfrm>
          <a:off x="362751" y="144342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AFC218F4-7759-4ABE-B292-09E1581A890F}"/>
            </a:ext>
          </a:extLst>
        </xdr:cNvPr>
        <xdr:cNvCxnSpPr/>
      </xdr:nvCxnSpPr>
      <xdr:spPr>
        <a:xfrm>
          <a:off x="762000"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D3120241-1ADC-4832-A136-58ABE99D16F4}"/>
            </a:ext>
          </a:extLst>
        </xdr:cNvPr>
        <xdr:cNvSpPr txBox="1"/>
      </xdr:nvSpPr>
      <xdr:spPr>
        <a:xfrm>
          <a:off x="362751" y="140962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FB676ADC-0DB8-4BEE-8CCE-7CCB91A7AE69}"/>
            </a:ext>
          </a:extLst>
        </xdr:cNvPr>
        <xdr:cNvCxnSpPr/>
      </xdr:nvCxnSpPr>
      <xdr:spPr>
        <a:xfrm>
          <a:off x="762000"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4E6A052E-5AA9-46FC-8ADD-156D91EC2C05}"/>
            </a:ext>
          </a:extLst>
        </xdr:cNvPr>
        <xdr:cNvSpPr txBox="1"/>
      </xdr:nvSpPr>
      <xdr:spPr>
        <a:xfrm>
          <a:off x="362751" y="137659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9830B3AF-266F-4E1F-B861-188A11DB5311}"/>
            </a:ext>
          </a:extLst>
        </xdr:cNvPr>
        <xdr:cNvCxnSpPr/>
      </xdr:nvCxnSpPr>
      <xdr:spPr>
        <a:xfrm>
          <a:off x="762000"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8D5BCF6-DE79-4759-8A7F-C5DB042142FC}"/>
            </a:ext>
          </a:extLst>
        </xdr:cNvPr>
        <xdr:cNvSpPr txBox="1"/>
      </xdr:nvSpPr>
      <xdr:spPr>
        <a:xfrm>
          <a:off x="423061" y="1342981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CBB20FC0-6E56-460A-BF75-6ECCE4D4B4FD}"/>
            </a:ext>
          </a:extLst>
        </xdr:cNvPr>
        <xdr:cNvCxnSpPr/>
      </xdr:nvCxnSpPr>
      <xdr:spPr>
        <a:xfrm>
          <a:off x="762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C52FEE04-B584-44D7-AD04-499A25436245}"/>
            </a:ext>
          </a:extLst>
        </xdr:cNvPr>
        <xdr:cNvSpPr/>
      </xdr:nvSpPr>
      <xdr:spPr>
        <a:xfrm>
          <a:off x="762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D210FDE8-4519-455A-ABF4-C45C67B0EBE5}"/>
            </a:ext>
          </a:extLst>
        </xdr:cNvPr>
        <xdr:cNvCxnSpPr/>
      </xdr:nvCxnSpPr>
      <xdr:spPr>
        <a:xfrm flipV="1">
          <a:off x="4636770" y="13772334"/>
          <a:ext cx="0" cy="1472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3BBA7C4-D771-42F8-94FE-3F13C2CD4313}"/>
            </a:ext>
          </a:extLst>
        </xdr:cNvPr>
        <xdr:cNvSpPr txBox="1"/>
      </xdr:nvSpPr>
      <xdr:spPr>
        <a:xfrm>
          <a:off x="4675505" y="15248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4B1D2190-EE9F-4C58-A04A-38E5554D42D8}"/>
            </a:ext>
          </a:extLst>
        </xdr:cNvPr>
        <xdr:cNvCxnSpPr/>
      </xdr:nvCxnSpPr>
      <xdr:spPr>
        <a:xfrm>
          <a:off x="4544695" y="1524489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6F1C5641-3157-4D3E-8D87-9D63C4E02758}"/>
            </a:ext>
          </a:extLst>
        </xdr:cNvPr>
        <xdr:cNvSpPr txBox="1"/>
      </xdr:nvSpPr>
      <xdr:spPr>
        <a:xfrm>
          <a:off x="4675505" y="1353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6D9ECE1B-4D66-4E95-8E32-F8275E09FBFC}"/>
            </a:ext>
          </a:extLst>
        </xdr:cNvPr>
        <xdr:cNvCxnSpPr/>
      </xdr:nvCxnSpPr>
      <xdr:spPr>
        <a:xfrm>
          <a:off x="4544695" y="1377233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BB6F74FD-6EB2-4CAF-8504-D32405366747}"/>
            </a:ext>
          </a:extLst>
        </xdr:cNvPr>
        <xdr:cNvSpPr txBox="1"/>
      </xdr:nvSpPr>
      <xdr:spPr>
        <a:xfrm>
          <a:off x="4675505" y="143795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F180119B-CA5E-4BB3-B7F1-2ACD6C618D45}"/>
            </a:ext>
          </a:extLst>
        </xdr:cNvPr>
        <xdr:cNvSpPr/>
      </xdr:nvSpPr>
      <xdr:spPr>
        <a:xfrm>
          <a:off x="4582795" y="1452816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C1F453DA-EC93-40BF-BCA3-2EA36BABE001}"/>
            </a:ext>
          </a:extLst>
        </xdr:cNvPr>
        <xdr:cNvSpPr/>
      </xdr:nvSpPr>
      <xdr:spPr>
        <a:xfrm>
          <a:off x="3744595" y="14520272"/>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56FB29A9-19EF-4FBE-A6AF-B43F897CB256}"/>
            </a:ext>
          </a:extLst>
        </xdr:cNvPr>
        <xdr:cNvSpPr/>
      </xdr:nvSpPr>
      <xdr:spPr>
        <a:xfrm>
          <a:off x="2857500" y="14495508"/>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81010E72-E17C-4DEE-B300-026B87376FB6}"/>
            </a:ext>
          </a:extLst>
        </xdr:cNvPr>
        <xdr:cNvSpPr/>
      </xdr:nvSpPr>
      <xdr:spPr>
        <a:xfrm>
          <a:off x="1970405" y="1447809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103232</xdr:rowOff>
    </xdr:from>
    <xdr:to>
      <xdr:col>6</xdr:col>
      <xdr:colOff>38100</xdr:colOff>
      <xdr:row>83</xdr:row>
      <xdr:rowOff>33382</xdr:rowOff>
    </xdr:to>
    <xdr:sp macro="" textlink="">
      <xdr:nvSpPr>
        <xdr:cNvPr id="297" name="フローチャート: 判断 296">
          <a:extLst>
            <a:ext uri="{FF2B5EF4-FFF2-40B4-BE49-F238E27FC236}">
              <a16:creationId xmlns:a16="http://schemas.microsoft.com/office/drawing/2014/main" id="{CCF8DC5A-980C-461D-B538-87DB2667E4AD}"/>
            </a:ext>
          </a:extLst>
        </xdr:cNvPr>
        <xdr:cNvSpPr/>
      </xdr:nvSpPr>
      <xdr:spPr>
        <a:xfrm>
          <a:off x="1077595" y="1447645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F40A7A9-3F83-439A-A15D-7AA19656CD25}"/>
            </a:ext>
          </a:extLst>
        </xdr:cNvPr>
        <xdr:cNvSpPr txBox="1"/>
      </xdr:nvSpPr>
      <xdr:spPr>
        <a:xfrm>
          <a:off x="4446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C06654F-557D-4CF9-83B1-8B41463B7A8C}"/>
            </a:ext>
          </a:extLst>
        </xdr:cNvPr>
        <xdr:cNvSpPr txBox="1"/>
      </xdr:nvSpPr>
      <xdr:spPr>
        <a:xfrm>
          <a:off x="3608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43CEC39-4DFF-493A-9E79-DB68F5BD279C}"/>
            </a:ext>
          </a:extLst>
        </xdr:cNvPr>
        <xdr:cNvSpPr txBox="1"/>
      </xdr:nvSpPr>
      <xdr:spPr>
        <a:xfrm>
          <a:off x="2715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C1A56B9-A5D1-45D7-AF9A-A9BBAA6F2CE0}"/>
            </a:ext>
          </a:extLst>
        </xdr:cNvPr>
        <xdr:cNvSpPr txBox="1"/>
      </xdr:nvSpPr>
      <xdr:spPr>
        <a:xfrm>
          <a:off x="182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8D83337-CF34-4913-8CFA-C12563AB23B9}"/>
            </a:ext>
          </a:extLst>
        </xdr:cNvPr>
        <xdr:cNvSpPr txBox="1"/>
      </xdr:nvSpPr>
      <xdr:spPr>
        <a:xfrm>
          <a:off x="94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96701</xdr:rowOff>
    </xdr:from>
    <xdr:to>
      <xdr:col>24</xdr:col>
      <xdr:colOff>114300</xdr:colOff>
      <xdr:row>87</xdr:row>
      <xdr:rowOff>26851</xdr:rowOff>
    </xdr:to>
    <xdr:sp macro="" textlink="">
      <xdr:nvSpPr>
        <xdr:cNvPr id="303" name="楕円 302">
          <a:extLst>
            <a:ext uri="{FF2B5EF4-FFF2-40B4-BE49-F238E27FC236}">
              <a16:creationId xmlns:a16="http://schemas.microsoft.com/office/drawing/2014/main" id="{DD757179-D56C-446D-9CE5-D89AFA838777}"/>
            </a:ext>
          </a:extLst>
        </xdr:cNvPr>
        <xdr:cNvSpPr/>
      </xdr:nvSpPr>
      <xdr:spPr>
        <a:xfrm>
          <a:off x="4582795" y="1517287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11628</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C6097B9C-08DA-4BDF-B6B7-7731A7F4DBF0}"/>
            </a:ext>
          </a:extLst>
        </xdr:cNvPr>
        <xdr:cNvSpPr txBox="1"/>
      </xdr:nvSpPr>
      <xdr:spPr>
        <a:xfrm>
          <a:off x="4675505" y="15082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62412</xdr:rowOff>
    </xdr:from>
    <xdr:to>
      <xdr:col>20</xdr:col>
      <xdr:colOff>38100</xdr:colOff>
      <xdr:row>86</xdr:row>
      <xdr:rowOff>164012</xdr:rowOff>
    </xdr:to>
    <xdr:sp macro="" textlink="">
      <xdr:nvSpPr>
        <xdr:cNvPr id="305" name="楕円 304">
          <a:extLst>
            <a:ext uri="{FF2B5EF4-FFF2-40B4-BE49-F238E27FC236}">
              <a16:creationId xmlns:a16="http://schemas.microsoft.com/office/drawing/2014/main" id="{8C180950-3CAB-4538-9672-911E92690C50}"/>
            </a:ext>
          </a:extLst>
        </xdr:cNvPr>
        <xdr:cNvSpPr/>
      </xdr:nvSpPr>
      <xdr:spPr>
        <a:xfrm>
          <a:off x="3744595" y="15136677"/>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113212</xdr:rowOff>
    </xdr:from>
    <xdr:to>
      <xdr:col>24</xdr:col>
      <xdr:colOff>63500</xdr:colOff>
      <xdr:row>86</xdr:row>
      <xdr:rowOff>147501</xdr:rowOff>
    </xdr:to>
    <xdr:cxnSp macro="">
      <xdr:nvCxnSpPr>
        <xdr:cNvPr id="306" name="直線コネクタ 305">
          <a:extLst>
            <a:ext uri="{FF2B5EF4-FFF2-40B4-BE49-F238E27FC236}">
              <a16:creationId xmlns:a16="http://schemas.microsoft.com/office/drawing/2014/main" id="{30EA3C35-B07D-43A0-A8DE-8137D771E5B6}"/>
            </a:ext>
          </a:extLst>
        </xdr:cNvPr>
        <xdr:cNvCxnSpPr/>
      </xdr:nvCxnSpPr>
      <xdr:spPr>
        <a:xfrm>
          <a:off x="3799205" y="15185572"/>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28121</xdr:rowOff>
    </xdr:from>
    <xdr:to>
      <xdr:col>15</xdr:col>
      <xdr:colOff>101600</xdr:colOff>
      <xdr:row>86</xdr:row>
      <xdr:rowOff>129721</xdr:rowOff>
    </xdr:to>
    <xdr:sp macro="" textlink="">
      <xdr:nvSpPr>
        <xdr:cNvPr id="307" name="楕円 306">
          <a:extLst>
            <a:ext uri="{FF2B5EF4-FFF2-40B4-BE49-F238E27FC236}">
              <a16:creationId xmlns:a16="http://schemas.microsoft.com/office/drawing/2014/main" id="{438755E9-E6A6-4677-9639-B383BB357855}"/>
            </a:ext>
          </a:extLst>
        </xdr:cNvPr>
        <xdr:cNvSpPr/>
      </xdr:nvSpPr>
      <xdr:spPr>
        <a:xfrm>
          <a:off x="2857500" y="1510238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78921</xdr:rowOff>
    </xdr:from>
    <xdr:to>
      <xdr:col>19</xdr:col>
      <xdr:colOff>177800</xdr:colOff>
      <xdr:row>86</xdr:row>
      <xdr:rowOff>113212</xdr:rowOff>
    </xdr:to>
    <xdr:cxnSp macro="">
      <xdr:nvCxnSpPr>
        <xdr:cNvPr id="308" name="直線コネクタ 307">
          <a:extLst>
            <a:ext uri="{FF2B5EF4-FFF2-40B4-BE49-F238E27FC236}">
              <a16:creationId xmlns:a16="http://schemas.microsoft.com/office/drawing/2014/main" id="{68DE9ABF-A3BD-46F4-B41E-2C3916EA2E23}"/>
            </a:ext>
          </a:extLst>
        </xdr:cNvPr>
        <xdr:cNvCxnSpPr/>
      </xdr:nvCxnSpPr>
      <xdr:spPr>
        <a:xfrm>
          <a:off x="2906395" y="15151281"/>
          <a:ext cx="89281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163649</xdr:rowOff>
    </xdr:from>
    <xdr:to>
      <xdr:col>10</xdr:col>
      <xdr:colOff>165100</xdr:colOff>
      <xdr:row>86</xdr:row>
      <xdr:rowOff>93799</xdr:rowOff>
    </xdr:to>
    <xdr:sp macro="" textlink="">
      <xdr:nvSpPr>
        <xdr:cNvPr id="309" name="楕円 308">
          <a:extLst>
            <a:ext uri="{FF2B5EF4-FFF2-40B4-BE49-F238E27FC236}">
              <a16:creationId xmlns:a16="http://schemas.microsoft.com/office/drawing/2014/main" id="{98C381BF-1020-4508-A82A-D9DB49BAA10D}"/>
            </a:ext>
          </a:extLst>
        </xdr:cNvPr>
        <xdr:cNvSpPr/>
      </xdr:nvSpPr>
      <xdr:spPr>
        <a:xfrm>
          <a:off x="1970405" y="15058844"/>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42999</xdr:rowOff>
    </xdr:from>
    <xdr:to>
      <xdr:col>15</xdr:col>
      <xdr:colOff>50800</xdr:colOff>
      <xdr:row>86</xdr:row>
      <xdr:rowOff>78921</xdr:rowOff>
    </xdr:to>
    <xdr:cxnSp macro="">
      <xdr:nvCxnSpPr>
        <xdr:cNvPr id="310" name="直線コネクタ 309">
          <a:extLst>
            <a:ext uri="{FF2B5EF4-FFF2-40B4-BE49-F238E27FC236}">
              <a16:creationId xmlns:a16="http://schemas.microsoft.com/office/drawing/2014/main" id="{71F7A2D0-6941-426D-B95C-F69293022B61}"/>
            </a:ext>
          </a:extLst>
        </xdr:cNvPr>
        <xdr:cNvCxnSpPr/>
      </xdr:nvCxnSpPr>
      <xdr:spPr>
        <a:xfrm>
          <a:off x="2019300" y="15113454"/>
          <a:ext cx="887095" cy="3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129358</xdr:rowOff>
    </xdr:from>
    <xdr:to>
      <xdr:col>6</xdr:col>
      <xdr:colOff>38100</xdr:colOff>
      <xdr:row>86</xdr:row>
      <xdr:rowOff>59508</xdr:rowOff>
    </xdr:to>
    <xdr:sp macro="" textlink="">
      <xdr:nvSpPr>
        <xdr:cNvPr id="311" name="楕円 310">
          <a:extLst>
            <a:ext uri="{FF2B5EF4-FFF2-40B4-BE49-F238E27FC236}">
              <a16:creationId xmlns:a16="http://schemas.microsoft.com/office/drawing/2014/main" id="{8AA3DC56-532C-433D-9D34-3116CEE2DB4C}"/>
            </a:ext>
          </a:extLst>
        </xdr:cNvPr>
        <xdr:cNvSpPr/>
      </xdr:nvSpPr>
      <xdr:spPr>
        <a:xfrm>
          <a:off x="1077595" y="15030268"/>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8708</xdr:rowOff>
    </xdr:from>
    <xdr:to>
      <xdr:col>10</xdr:col>
      <xdr:colOff>114300</xdr:colOff>
      <xdr:row>86</xdr:row>
      <xdr:rowOff>42999</xdr:rowOff>
    </xdr:to>
    <xdr:cxnSp macro="">
      <xdr:nvCxnSpPr>
        <xdr:cNvPr id="312" name="直線コネクタ 311">
          <a:extLst>
            <a:ext uri="{FF2B5EF4-FFF2-40B4-BE49-F238E27FC236}">
              <a16:creationId xmlns:a16="http://schemas.microsoft.com/office/drawing/2014/main" id="{120B691C-79F2-47FA-8B46-E70F2D0E2E1B}"/>
            </a:ext>
          </a:extLst>
        </xdr:cNvPr>
        <xdr:cNvCxnSpPr/>
      </xdr:nvCxnSpPr>
      <xdr:spPr>
        <a:xfrm>
          <a:off x="1132205" y="15079163"/>
          <a:ext cx="887095"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1CB26745-2A47-420A-A87D-4BAEE30A4377}"/>
            </a:ext>
          </a:extLst>
        </xdr:cNvPr>
        <xdr:cNvSpPr txBox="1"/>
      </xdr:nvSpPr>
      <xdr:spPr>
        <a:xfrm>
          <a:off x="3582044" y="1429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2A8FE9DC-5704-4746-BEDD-D9967632D83E}"/>
            </a:ext>
          </a:extLst>
        </xdr:cNvPr>
        <xdr:cNvSpPr txBox="1"/>
      </xdr:nvSpPr>
      <xdr:spPr>
        <a:xfrm>
          <a:off x="2705744" y="14268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CCB0762C-EAC4-4C0B-A948-D4883646AE67}"/>
            </a:ext>
          </a:extLst>
        </xdr:cNvPr>
        <xdr:cNvSpPr txBox="1"/>
      </xdr:nvSpPr>
      <xdr:spPr>
        <a:xfrm>
          <a:off x="1818649" y="14245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49909</xdr:rowOff>
    </xdr:from>
    <xdr:ext cx="405111" cy="259045"/>
    <xdr:sp macro="" textlink="">
      <xdr:nvSpPr>
        <xdr:cNvPr id="316" name="n_4aveValue【福祉施設】&#10;有形固定資産減価償却率">
          <a:extLst>
            <a:ext uri="{FF2B5EF4-FFF2-40B4-BE49-F238E27FC236}">
              <a16:creationId xmlns:a16="http://schemas.microsoft.com/office/drawing/2014/main" id="{9B5D2BEB-D011-4258-8A05-0068E9432E36}"/>
            </a:ext>
          </a:extLst>
        </xdr:cNvPr>
        <xdr:cNvSpPr txBox="1"/>
      </xdr:nvSpPr>
      <xdr:spPr>
        <a:xfrm>
          <a:off x="925839" y="1424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155139</xdr:rowOff>
    </xdr:from>
    <xdr:ext cx="405111" cy="259045"/>
    <xdr:sp macro="" textlink="">
      <xdr:nvSpPr>
        <xdr:cNvPr id="317" name="n_1mainValue【福祉施設】&#10;有形固定資産減価償却率">
          <a:extLst>
            <a:ext uri="{FF2B5EF4-FFF2-40B4-BE49-F238E27FC236}">
              <a16:creationId xmlns:a16="http://schemas.microsoft.com/office/drawing/2014/main" id="{5FB3311F-A6B9-4CD2-893D-564A964CA086}"/>
            </a:ext>
          </a:extLst>
        </xdr:cNvPr>
        <xdr:cNvSpPr txBox="1"/>
      </xdr:nvSpPr>
      <xdr:spPr>
        <a:xfrm>
          <a:off x="3582044" y="15227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120848</xdr:rowOff>
    </xdr:from>
    <xdr:ext cx="405111" cy="259045"/>
    <xdr:sp macro="" textlink="">
      <xdr:nvSpPr>
        <xdr:cNvPr id="318" name="n_2mainValue【福祉施設】&#10;有形固定資産減価償却率">
          <a:extLst>
            <a:ext uri="{FF2B5EF4-FFF2-40B4-BE49-F238E27FC236}">
              <a16:creationId xmlns:a16="http://schemas.microsoft.com/office/drawing/2014/main" id="{C198688A-7974-4A0C-95C3-749EB169C731}"/>
            </a:ext>
          </a:extLst>
        </xdr:cNvPr>
        <xdr:cNvSpPr txBox="1"/>
      </xdr:nvSpPr>
      <xdr:spPr>
        <a:xfrm>
          <a:off x="2705744" y="15191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84926</xdr:rowOff>
    </xdr:from>
    <xdr:ext cx="405111" cy="259045"/>
    <xdr:sp macro="" textlink="">
      <xdr:nvSpPr>
        <xdr:cNvPr id="319" name="n_3mainValue【福祉施設】&#10;有形固定資産減価償却率">
          <a:extLst>
            <a:ext uri="{FF2B5EF4-FFF2-40B4-BE49-F238E27FC236}">
              <a16:creationId xmlns:a16="http://schemas.microsoft.com/office/drawing/2014/main" id="{6BB0DC11-7DA0-4E1D-B5C9-AE10952AD3AC}"/>
            </a:ext>
          </a:extLst>
        </xdr:cNvPr>
        <xdr:cNvSpPr txBox="1"/>
      </xdr:nvSpPr>
      <xdr:spPr>
        <a:xfrm>
          <a:off x="1818649" y="15155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50635</xdr:rowOff>
    </xdr:from>
    <xdr:ext cx="405111" cy="259045"/>
    <xdr:sp macro="" textlink="">
      <xdr:nvSpPr>
        <xdr:cNvPr id="320" name="n_4mainValue【福祉施設】&#10;有形固定資産減価償却率">
          <a:extLst>
            <a:ext uri="{FF2B5EF4-FFF2-40B4-BE49-F238E27FC236}">
              <a16:creationId xmlns:a16="http://schemas.microsoft.com/office/drawing/2014/main" id="{64514BEB-E809-4210-AC88-96D35230F18D}"/>
            </a:ext>
          </a:extLst>
        </xdr:cNvPr>
        <xdr:cNvSpPr txBox="1"/>
      </xdr:nvSpPr>
      <xdr:spPr>
        <a:xfrm>
          <a:off x="925839" y="15121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2794B42-562A-41F6-8F1E-46060669FC86}"/>
            </a:ext>
          </a:extLst>
        </xdr:cNvPr>
        <xdr:cNvSpPr/>
      </xdr:nvSpPr>
      <xdr:spPr>
        <a:xfrm>
          <a:off x="660209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EC8CFE40-DCDA-418F-B686-618ADB25BDD0}"/>
            </a:ext>
          </a:extLst>
        </xdr:cNvPr>
        <xdr:cNvSpPr/>
      </xdr:nvSpPr>
      <xdr:spPr>
        <a:xfrm>
          <a:off x="6732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384E7C5F-54BA-4BFA-A4D9-B3D4EEBC87E7}"/>
            </a:ext>
          </a:extLst>
        </xdr:cNvPr>
        <xdr:cNvSpPr/>
      </xdr:nvSpPr>
      <xdr:spPr>
        <a:xfrm>
          <a:off x="6732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FDED7E92-8D8B-4702-AD08-F6ABE604951C}"/>
            </a:ext>
          </a:extLst>
        </xdr:cNvPr>
        <xdr:cNvSpPr/>
      </xdr:nvSpPr>
      <xdr:spPr>
        <a:xfrm>
          <a:off x="7745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FBC0814E-2FC4-4E24-B818-C72B08F4F687}"/>
            </a:ext>
          </a:extLst>
        </xdr:cNvPr>
        <xdr:cNvSpPr/>
      </xdr:nvSpPr>
      <xdr:spPr>
        <a:xfrm>
          <a:off x="7745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9041E72C-594B-43DB-AF99-8AB742465E3E}"/>
            </a:ext>
          </a:extLst>
        </xdr:cNvPr>
        <xdr:cNvSpPr/>
      </xdr:nvSpPr>
      <xdr:spPr>
        <a:xfrm>
          <a:off x="8888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39FA5658-AF7B-4588-B077-4ADC623C351E}"/>
            </a:ext>
          </a:extLst>
        </xdr:cNvPr>
        <xdr:cNvSpPr/>
      </xdr:nvSpPr>
      <xdr:spPr>
        <a:xfrm>
          <a:off x="8888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155A786-81EE-498D-A7C3-5BF9E2561930}"/>
            </a:ext>
          </a:extLst>
        </xdr:cNvPr>
        <xdr:cNvSpPr/>
      </xdr:nvSpPr>
      <xdr:spPr>
        <a:xfrm>
          <a:off x="660209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7490A84F-2790-4F48-8CC6-69A98D9124DB}"/>
            </a:ext>
          </a:extLst>
        </xdr:cNvPr>
        <xdr:cNvSpPr txBox="1"/>
      </xdr:nvSpPr>
      <xdr:spPr>
        <a:xfrm>
          <a:off x="6563995"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79E92BC6-D642-4FA3-BA19-F20AEDA0EDD6}"/>
            </a:ext>
          </a:extLst>
        </xdr:cNvPr>
        <xdr:cNvCxnSpPr/>
      </xdr:nvCxnSpPr>
      <xdr:spPr>
        <a:xfrm>
          <a:off x="660209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3F04E3B7-C5E5-4EF1-B55C-3D36407605AF}"/>
            </a:ext>
          </a:extLst>
        </xdr:cNvPr>
        <xdr:cNvCxnSpPr/>
      </xdr:nvCxnSpPr>
      <xdr:spPr>
        <a:xfrm>
          <a:off x="6602095" y="15110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4015E4D7-BF1C-4BC4-B84F-FE987E133898}"/>
            </a:ext>
          </a:extLst>
        </xdr:cNvPr>
        <xdr:cNvSpPr txBox="1"/>
      </xdr:nvSpPr>
      <xdr:spPr>
        <a:xfrm>
          <a:off x="6136821" y="14966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6829711A-48B0-480A-B7F2-CC9DE532B63B}"/>
            </a:ext>
          </a:extLst>
        </xdr:cNvPr>
        <xdr:cNvCxnSpPr/>
      </xdr:nvCxnSpPr>
      <xdr:spPr>
        <a:xfrm>
          <a:off x="6602095" y="14645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5649C9CA-6FA4-4A21-938D-52C7DF57F6D2}"/>
            </a:ext>
          </a:extLst>
        </xdr:cNvPr>
        <xdr:cNvSpPr txBox="1"/>
      </xdr:nvSpPr>
      <xdr:spPr>
        <a:xfrm>
          <a:off x="6136821" y="14493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14151AB8-33FD-42F6-A4BF-D00CE49AC3EB}"/>
            </a:ext>
          </a:extLst>
        </xdr:cNvPr>
        <xdr:cNvCxnSpPr/>
      </xdr:nvCxnSpPr>
      <xdr:spPr>
        <a:xfrm>
          <a:off x="6602095" y="1417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879A2F88-ED3D-43CE-BB4A-5D07FEFBCB7A}"/>
            </a:ext>
          </a:extLst>
        </xdr:cNvPr>
        <xdr:cNvSpPr txBox="1"/>
      </xdr:nvSpPr>
      <xdr:spPr>
        <a:xfrm>
          <a:off x="6136821" y="14029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17DC99DB-1967-471F-9394-3ADEAE41FA2F}"/>
            </a:ext>
          </a:extLst>
        </xdr:cNvPr>
        <xdr:cNvCxnSpPr/>
      </xdr:nvCxnSpPr>
      <xdr:spPr>
        <a:xfrm>
          <a:off x="6602095" y="13708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2C6B7317-9A16-4D3E-B3BF-FF7959B9B4AD}"/>
            </a:ext>
          </a:extLst>
        </xdr:cNvPr>
        <xdr:cNvSpPr txBox="1"/>
      </xdr:nvSpPr>
      <xdr:spPr>
        <a:xfrm>
          <a:off x="6136821" y="1356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8F555740-F905-4451-8B80-B3C72F7E840B}"/>
            </a:ext>
          </a:extLst>
        </xdr:cNvPr>
        <xdr:cNvCxnSpPr/>
      </xdr:nvCxnSpPr>
      <xdr:spPr>
        <a:xfrm>
          <a:off x="660209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6B29E081-47AA-4513-9791-4DC45FDCE63C}"/>
            </a:ext>
          </a:extLst>
        </xdr:cNvPr>
        <xdr:cNvSpPr txBox="1"/>
      </xdr:nvSpPr>
      <xdr:spPr>
        <a:xfrm>
          <a:off x="6136821"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DAC39C75-D68A-45D1-867E-4D215B2715CA}"/>
            </a:ext>
          </a:extLst>
        </xdr:cNvPr>
        <xdr:cNvSpPr/>
      </xdr:nvSpPr>
      <xdr:spPr>
        <a:xfrm>
          <a:off x="660209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B3215EEB-D56D-4C9B-8BDE-E7D34C1D480F}"/>
            </a:ext>
          </a:extLst>
        </xdr:cNvPr>
        <xdr:cNvCxnSpPr/>
      </xdr:nvCxnSpPr>
      <xdr:spPr>
        <a:xfrm flipV="1">
          <a:off x="10476865" y="13567409"/>
          <a:ext cx="0" cy="1533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66AA3C43-CB4E-4223-B24A-326851F764F0}"/>
            </a:ext>
          </a:extLst>
        </xdr:cNvPr>
        <xdr:cNvSpPr txBox="1"/>
      </xdr:nvSpPr>
      <xdr:spPr>
        <a:xfrm>
          <a:off x="10515600" y="15104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0A7B49A0-6807-427B-A5F6-CDCA659442BE}"/>
            </a:ext>
          </a:extLst>
        </xdr:cNvPr>
        <xdr:cNvCxnSpPr/>
      </xdr:nvCxnSpPr>
      <xdr:spPr>
        <a:xfrm>
          <a:off x="10390505" y="1510093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072E336D-1D19-43EA-A144-B1C410D38D2F}"/>
            </a:ext>
          </a:extLst>
        </xdr:cNvPr>
        <xdr:cNvSpPr txBox="1"/>
      </xdr:nvSpPr>
      <xdr:spPr>
        <a:xfrm>
          <a:off x="10515600" y="13342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141F756A-A173-4A03-8529-55018FBD9A00}"/>
            </a:ext>
          </a:extLst>
        </xdr:cNvPr>
        <xdr:cNvCxnSpPr/>
      </xdr:nvCxnSpPr>
      <xdr:spPr>
        <a:xfrm>
          <a:off x="10390505" y="1356740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D5C5C116-21B6-4E5D-AD14-036583CDDBC8}"/>
            </a:ext>
          </a:extLst>
        </xdr:cNvPr>
        <xdr:cNvSpPr txBox="1"/>
      </xdr:nvSpPr>
      <xdr:spPr>
        <a:xfrm>
          <a:off x="10515600" y="145498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FA353A1C-8F24-4B1A-BCF7-52BE73AFB68B}"/>
            </a:ext>
          </a:extLst>
        </xdr:cNvPr>
        <xdr:cNvSpPr/>
      </xdr:nvSpPr>
      <xdr:spPr>
        <a:xfrm>
          <a:off x="10428605" y="1469847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2EFA4328-E9A7-417E-B309-D23BFDFB4DA0}"/>
            </a:ext>
          </a:extLst>
        </xdr:cNvPr>
        <xdr:cNvSpPr/>
      </xdr:nvSpPr>
      <xdr:spPr>
        <a:xfrm>
          <a:off x="9590405" y="14688948"/>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6ED519F4-4305-48F7-BD88-DF7529DFA866}"/>
            </a:ext>
          </a:extLst>
        </xdr:cNvPr>
        <xdr:cNvSpPr/>
      </xdr:nvSpPr>
      <xdr:spPr>
        <a:xfrm>
          <a:off x="8697595" y="1469847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C833DAA0-A866-45A0-8080-DF691DB0E0BD}"/>
            </a:ext>
          </a:extLst>
        </xdr:cNvPr>
        <xdr:cNvSpPr/>
      </xdr:nvSpPr>
      <xdr:spPr>
        <a:xfrm>
          <a:off x="7810500" y="1472057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2" name="フローチャート: 判断 351">
          <a:extLst>
            <a:ext uri="{FF2B5EF4-FFF2-40B4-BE49-F238E27FC236}">
              <a16:creationId xmlns:a16="http://schemas.microsoft.com/office/drawing/2014/main" id="{FA1C1B49-9C8D-4B20-912B-1E579002DA9C}"/>
            </a:ext>
          </a:extLst>
        </xdr:cNvPr>
        <xdr:cNvSpPr/>
      </xdr:nvSpPr>
      <xdr:spPr>
        <a:xfrm>
          <a:off x="6923405" y="146958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1DE88BE-5851-4620-BA7C-0894AC2BFFFD}"/>
            </a:ext>
          </a:extLst>
        </xdr:cNvPr>
        <xdr:cNvSpPr txBox="1"/>
      </xdr:nvSpPr>
      <xdr:spPr>
        <a:xfrm>
          <a:off x="102870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3B0CA50-DBCB-4A97-A223-6BCA4C4C466D}"/>
            </a:ext>
          </a:extLst>
        </xdr:cNvPr>
        <xdr:cNvSpPr txBox="1"/>
      </xdr:nvSpPr>
      <xdr:spPr>
        <a:xfrm>
          <a:off x="944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F625785-4741-40E9-8531-31836FCF52BC}"/>
            </a:ext>
          </a:extLst>
        </xdr:cNvPr>
        <xdr:cNvSpPr txBox="1"/>
      </xdr:nvSpPr>
      <xdr:spPr>
        <a:xfrm>
          <a:off x="856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8510756-41AC-4133-9C08-AF08F57B4730}"/>
            </a:ext>
          </a:extLst>
        </xdr:cNvPr>
        <xdr:cNvSpPr txBox="1"/>
      </xdr:nvSpPr>
      <xdr:spPr>
        <a:xfrm>
          <a:off x="766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7FBC1A6-7BE7-4046-B4E4-E4F7C29D25F3}"/>
            </a:ext>
          </a:extLst>
        </xdr:cNvPr>
        <xdr:cNvSpPr txBox="1"/>
      </xdr:nvSpPr>
      <xdr:spPr>
        <a:xfrm>
          <a:off x="678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69596</xdr:rowOff>
    </xdr:from>
    <xdr:to>
      <xdr:col>55</xdr:col>
      <xdr:colOff>50800</xdr:colOff>
      <xdr:row>85</xdr:row>
      <xdr:rowOff>171196</xdr:rowOff>
    </xdr:to>
    <xdr:sp macro="" textlink="">
      <xdr:nvSpPr>
        <xdr:cNvPr id="358" name="楕円 357">
          <a:extLst>
            <a:ext uri="{FF2B5EF4-FFF2-40B4-BE49-F238E27FC236}">
              <a16:creationId xmlns:a16="http://schemas.microsoft.com/office/drawing/2014/main" id="{F488B6F3-0D31-423B-A3DE-87EB2A3049BF}"/>
            </a:ext>
          </a:extLst>
        </xdr:cNvPr>
        <xdr:cNvSpPr/>
      </xdr:nvSpPr>
      <xdr:spPr>
        <a:xfrm>
          <a:off x="10428605" y="1496860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155973</xdr:rowOff>
    </xdr:from>
    <xdr:ext cx="469744" cy="259045"/>
    <xdr:sp macro="" textlink="">
      <xdr:nvSpPr>
        <xdr:cNvPr id="359" name="【福祉施設】&#10;一人当たり面積該当値テキスト">
          <a:extLst>
            <a:ext uri="{FF2B5EF4-FFF2-40B4-BE49-F238E27FC236}">
              <a16:creationId xmlns:a16="http://schemas.microsoft.com/office/drawing/2014/main" id="{0BE4FD04-CF0C-417F-88FA-9EA91CE022F5}"/>
            </a:ext>
          </a:extLst>
        </xdr:cNvPr>
        <xdr:cNvSpPr txBox="1"/>
      </xdr:nvSpPr>
      <xdr:spPr>
        <a:xfrm>
          <a:off x="10515600" y="1487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71882</xdr:rowOff>
    </xdr:from>
    <xdr:to>
      <xdr:col>50</xdr:col>
      <xdr:colOff>165100</xdr:colOff>
      <xdr:row>86</xdr:row>
      <xdr:rowOff>2032</xdr:rowOff>
    </xdr:to>
    <xdr:sp macro="" textlink="">
      <xdr:nvSpPr>
        <xdr:cNvPr id="360" name="楕円 359">
          <a:extLst>
            <a:ext uri="{FF2B5EF4-FFF2-40B4-BE49-F238E27FC236}">
              <a16:creationId xmlns:a16="http://schemas.microsoft.com/office/drawing/2014/main" id="{FCEE994E-A216-4379-A2C2-DC6E46157A46}"/>
            </a:ext>
          </a:extLst>
        </xdr:cNvPr>
        <xdr:cNvSpPr/>
      </xdr:nvSpPr>
      <xdr:spPr>
        <a:xfrm>
          <a:off x="9590405" y="14968982"/>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120396</xdr:rowOff>
    </xdr:from>
    <xdr:to>
      <xdr:col>55</xdr:col>
      <xdr:colOff>0</xdr:colOff>
      <xdr:row>85</xdr:row>
      <xdr:rowOff>122682</xdr:rowOff>
    </xdr:to>
    <xdr:cxnSp macro="">
      <xdr:nvCxnSpPr>
        <xdr:cNvPr id="361" name="直線コネクタ 360">
          <a:extLst>
            <a:ext uri="{FF2B5EF4-FFF2-40B4-BE49-F238E27FC236}">
              <a16:creationId xmlns:a16="http://schemas.microsoft.com/office/drawing/2014/main" id="{5BB5B4AF-9DCF-48FF-A0BD-481D61FB0F60}"/>
            </a:ext>
          </a:extLst>
        </xdr:cNvPr>
        <xdr:cNvCxnSpPr/>
      </xdr:nvCxnSpPr>
      <xdr:spPr>
        <a:xfrm flipV="1">
          <a:off x="9639300" y="15015591"/>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71882</xdr:rowOff>
    </xdr:from>
    <xdr:to>
      <xdr:col>46</xdr:col>
      <xdr:colOff>38100</xdr:colOff>
      <xdr:row>86</xdr:row>
      <xdr:rowOff>2032</xdr:rowOff>
    </xdr:to>
    <xdr:sp macro="" textlink="">
      <xdr:nvSpPr>
        <xdr:cNvPr id="362" name="楕円 361">
          <a:extLst>
            <a:ext uri="{FF2B5EF4-FFF2-40B4-BE49-F238E27FC236}">
              <a16:creationId xmlns:a16="http://schemas.microsoft.com/office/drawing/2014/main" id="{0B1FE1A2-2BF6-468D-997E-D81342F726FF}"/>
            </a:ext>
          </a:extLst>
        </xdr:cNvPr>
        <xdr:cNvSpPr/>
      </xdr:nvSpPr>
      <xdr:spPr>
        <a:xfrm>
          <a:off x="8697595" y="14968982"/>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122682</xdr:rowOff>
    </xdr:from>
    <xdr:to>
      <xdr:col>50</xdr:col>
      <xdr:colOff>114300</xdr:colOff>
      <xdr:row>85</xdr:row>
      <xdr:rowOff>122682</xdr:rowOff>
    </xdr:to>
    <xdr:cxnSp macro="">
      <xdr:nvCxnSpPr>
        <xdr:cNvPr id="363" name="直線コネクタ 362">
          <a:extLst>
            <a:ext uri="{FF2B5EF4-FFF2-40B4-BE49-F238E27FC236}">
              <a16:creationId xmlns:a16="http://schemas.microsoft.com/office/drawing/2014/main" id="{2C2E7DBE-FC33-4CBD-AE15-1BA10A33D49F}"/>
            </a:ext>
          </a:extLst>
        </xdr:cNvPr>
        <xdr:cNvCxnSpPr/>
      </xdr:nvCxnSpPr>
      <xdr:spPr>
        <a:xfrm>
          <a:off x="8752205" y="15017877"/>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74168</xdr:rowOff>
    </xdr:from>
    <xdr:to>
      <xdr:col>41</xdr:col>
      <xdr:colOff>101600</xdr:colOff>
      <xdr:row>86</xdr:row>
      <xdr:rowOff>4318</xdr:rowOff>
    </xdr:to>
    <xdr:sp macro="" textlink="">
      <xdr:nvSpPr>
        <xdr:cNvPr id="364" name="楕円 363">
          <a:extLst>
            <a:ext uri="{FF2B5EF4-FFF2-40B4-BE49-F238E27FC236}">
              <a16:creationId xmlns:a16="http://schemas.microsoft.com/office/drawing/2014/main" id="{F13FCABA-4FDD-4316-AEA0-102EB3DBA00A}"/>
            </a:ext>
          </a:extLst>
        </xdr:cNvPr>
        <xdr:cNvSpPr/>
      </xdr:nvSpPr>
      <xdr:spPr>
        <a:xfrm>
          <a:off x="7810500" y="14971268"/>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122682</xdr:rowOff>
    </xdr:from>
    <xdr:to>
      <xdr:col>45</xdr:col>
      <xdr:colOff>177800</xdr:colOff>
      <xdr:row>85</xdr:row>
      <xdr:rowOff>124968</xdr:rowOff>
    </xdr:to>
    <xdr:cxnSp macro="">
      <xdr:nvCxnSpPr>
        <xdr:cNvPr id="365" name="直線コネクタ 364">
          <a:extLst>
            <a:ext uri="{FF2B5EF4-FFF2-40B4-BE49-F238E27FC236}">
              <a16:creationId xmlns:a16="http://schemas.microsoft.com/office/drawing/2014/main" id="{58DC5CE5-C2E6-448A-98D7-403E59DCE612}"/>
            </a:ext>
          </a:extLst>
        </xdr:cNvPr>
        <xdr:cNvCxnSpPr/>
      </xdr:nvCxnSpPr>
      <xdr:spPr>
        <a:xfrm flipV="1">
          <a:off x="7859395" y="15017877"/>
          <a:ext cx="89281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74168</xdr:rowOff>
    </xdr:from>
    <xdr:to>
      <xdr:col>36</xdr:col>
      <xdr:colOff>165100</xdr:colOff>
      <xdr:row>86</xdr:row>
      <xdr:rowOff>4318</xdr:rowOff>
    </xdr:to>
    <xdr:sp macro="" textlink="">
      <xdr:nvSpPr>
        <xdr:cNvPr id="366" name="楕円 365">
          <a:extLst>
            <a:ext uri="{FF2B5EF4-FFF2-40B4-BE49-F238E27FC236}">
              <a16:creationId xmlns:a16="http://schemas.microsoft.com/office/drawing/2014/main" id="{20038925-6A30-47B5-9685-9B407C3CAED2}"/>
            </a:ext>
          </a:extLst>
        </xdr:cNvPr>
        <xdr:cNvSpPr/>
      </xdr:nvSpPr>
      <xdr:spPr>
        <a:xfrm>
          <a:off x="6923405" y="14971268"/>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124968</xdr:rowOff>
    </xdr:from>
    <xdr:to>
      <xdr:col>41</xdr:col>
      <xdr:colOff>50800</xdr:colOff>
      <xdr:row>85</xdr:row>
      <xdr:rowOff>124968</xdr:rowOff>
    </xdr:to>
    <xdr:cxnSp macro="">
      <xdr:nvCxnSpPr>
        <xdr:cNvPr id="367" name="直線コネクタ 366">
          <a:extLst>
            <a:ext uri="{FF2B5EF4-FFF2-40B4-BE49-F238E27FC236}">
              <a16:creationId xmlns:a16="http://schemas.microsoft.com/office/drawing/2014/main" id="{871E6304-C26C-4D40-9BDB-EC804CE304F9}"/>
            </a:ext>
          </a:extLst>
        </xdr:cNvPr>
        <xdr:cNvCxnSpPr/>
      </xdr:nvCxnSpPr>
      <xdr:spPr>
        <a:xfrm>
          <a:off x="6972300" y="15020163"/>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49F9A9A6-A3D7-4B3B-9DBC-623AACFAD8F6}"/>
            </a:ext>
          </a:extLst>
        </xdr:cNvPr>
        <xdr:cNvSpPr txBox="1"/>
      </xdr:nvSpPr>
      <xdr:spPr>
        <a:xfrm>
          <a:off x="9395537" y="14456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D3DBFBCE-5E83-4543-99D1-525A31447DB8}"/>
            </a:ext>
          </a:extLst>
        </xdr:cNvPr>
        <xdr:cNvSpPr txBox="1"/>
      </xdr:nvSpPr>
      <xdr:spPr>
        <a:xfrm>
          <a:off x="8519237" y="1447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BEDE8DD3-030B-46EE-BB12-C8347911FC00}"/>
            </a:ext>
          </a:extLst>
        </xdr:cNvPr>
        <xdr:cNvSpPr txBox="1"/>
      </xdr:nvSpPr>
      <xdr:spPr>
        <a:xfrm>
          <a:off x="7624522" y="1448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1" name="n_4aveValue【福祉施設】&#10;一人当たり面積">
          <a:extLst>
            <a:ext uri="{FF2B5EF4-FFF2-40B4-BE49-F238E27FC236}">
              <a16:creationId xmlns:a16="http://schemas.microsoft.com/office/drawing/2014/main" id="{ADA9105C-681E-4D65-9CBB-F61A78882F7D}"/>
            </a:ext>
          </a:extLst>
        </xdr:cNvPr>
        <xdr:cNvSpPr txBox="1"/>
      </xdr:nvSpPr>
      <xdr:spPr>
        <a:xfrm>
          <a:off x="6739332"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164609</xdr:rowOff>
    </xdr:from>
    <xdr:ext cx="469744" cy="259045"/>
    <xdr:sp macro="" textlink="">
      <xdr:nvSpPr>
        <xdr:cNvPr id="372" name="n_1mainValue【福祉施設】&#10;一人当たり面積">
          <a:extLst>
            <a:ext uri="{FF2B5EF4-FFF2-40B4-BE49-F238E27FC236}">
              <a16:creationId xmlns:a16="http://schemas.microsoft.com/office/drawing/2014/main" id="{728E2B10-2624-4B9C-A9FA-729C34CA817B}"/>
            </a:ext>
          </a:extLst>
        </xdr:cNvPr>
        <xdr:cNvSpPr txBox="1"/>
      </xdr:nvSpPr>
      <xdr:spPr>
        <a:xfrm>
          <a:off x="9395537" y="1505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164609</xdr:rowOff>
    </xdr:from>
    <xdr:ext cx="469744" cy="259045"/>
    <xdr:sp macro="" textlink="">
      <xdr:nvSpPr>
        <xdr:cNvPr id="373" name="n_2mainValue【福祉施設】&#10;一人当たり面積">
          <a:extLst>
            <a:ext uri="{FF2B5EF4-FFF2-40B4-BE49-F238E27FC236}">
              <a16:creationId xmlns:a16="http://schemas.microsoft.com/office/drawing/2014/main" id="{63389126-B308-4362-9366-9A2C11C9CB3B}"/>
            </a:ext>
          </a:extLst>
        </xdr:cNvPr>
        <xdr:cNvSpPr txBox="1"/>
      </xdr:nvSpPr>
      <xdr:spPr>
        <a:xfrm>
          <a:off x="8519237" y="1505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166895</xdr:rowOff>
    </xdr:from>
    <xdr:ext cx="469744" cy="259045"/>
    <xdr:sp macro="" textlink="">
      <xdr:nvSpPr>
        <xdr:cNvPr id="374" name="n_3mainValue【福祉施設】&#10;一人当たり面積">
          <a:extLst>
            <a:ext uri="{FF2B5EF4-FFF2-40B4-BE49-F238E27FC236}">
              <a16:creationId xmlns:a16="http://schemas.microsoft.com/office/drawing/2014/main" id="{1CE60086-289D-4708-9217-0E5EEC372FF9}"/>
            </a:ext>
          </a:extLst>
        </xdr:cNvPr>
        <xdr:cNvSpPr txBox="1"/>
      </xdr:nvSpPr>
      <xdr:spPr>
        <a:xfrm>
          <a:off x="7624522" y="15067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166895</xdr:rowOff>
    </xdr:from>
    <xdr:ext cx="469744" cy="259045"/>
    <xdr:sp macro="" textlink="">
      <xdr:nvSpPr>
        <xdr:cNvPr id="375" name="n_4mainValue【福祉施設】&#10;一人当たり面積">
          <a:extLst>
            <a:ext uri="{FF2B5EF4-FFF2-40B4-BE49-F238E27FC236}">
              <a16:creationId xmlns:a16="http://schemas.microsoft.com/office/drawing/2014/main" id="{05F9D078-CE24-4385-9157-4A0C8ACEFEFE}"/>
            </a:ext>
          </a:extLst>
        </xdr:cNvPr>
        <xdr:cNvSpPr txBox="1"/>
      </xdr:nvSpPr>
      <xdr:spPr>
        <a:xfrm>
          <a:off x="6739332" y="15067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27939375-DC7C-404A-ACE5-520392551EC8}"/>
            </a:ext>
          </a:extLst>
        </xdr:cNvPr>
        <xdr:cNvSpPr/>
      </xdr:nvSpPr>
      <xdr:spPr>
        <a:xfrm>
          <a:off x="762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DF7B056C-0D77-4AAC-8206-24E66B84CC05}"/>
            </a:ext>
          </a:extLst>
        </xdr:cNvPr>
        <xdr:cNvSpPr/>
      </xdr:nvSpPr>
      <xdr:spPr>
        <a:xfrm>
          <a:off x="887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90C1CC1C-4854-4CA8-9DF5-4C0FE2DAB7C2}"/>
            </a:ext>
          </a:extLst>
        </xdr:cNvPr>
        <xdr:cNvSpPr/>
      </xdr:nvSpPr>
      <xdr:spPr>
        <a:xfrm>
          <a:off x="887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C72ADC-5EB2-4ECD-AE42-A92F78E02A21}"/>
            </a:ext>
          </a:extLst>
        </xdr:cNvPr>
        <xdr:cNvSpPr/>
      </xdr:nvSpPr>
      <xdr:spPr>
        <a:xfrm>
          <a:off x="1905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C756BB9-98A7-4354-9C74-3015727A23AF}"/>
            </a:ext>
          </a:extLst>
        </xdr:cNvPr>
        <xdr:cNvSpPr/>
      </xdr:nvSpPr>
      <xdr:spPr>
        <a:xfrm>
          <a:off x="1905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B9BFAF8-8E3A-452F-8253-FFA54D5E771A}"/>
            </a:ext>
          </a:extLst>
        </xdr:cNvPr>
        <xdr:cNvSpPr/>
      </xdr:nvSpPr>
      <xdr:spPr>
        <a:xfrm>
          <a:off x="3048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8084A27-370E-4BD1-82DF-2836F0E77575}"/>
            </a:ext>
          </a:extLst>
        </xdr:cNvPr>
        <xdr:cNvSpPr/>
      </xdr:nvSpPr>
      <xdr:spPr>
        <a:xfrm>
          <a:off x="3048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B40BC8FA-6B08-4DB3-9A3E-8484A437102E}"/>
            </a:ext>
          </a:extLst>
        </xdr:cNvPr>
        <xdr:cNvSpPr/>
      </xdr:nvSpPr>
      <xdr:spPr>
        <a:xfrm>
          <a:off x="762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AE0E9330-A10B-47B9-8082-D5930C02A46F}"/>
            </a:ext>
          </a:extLst>
        </xdr:cNvPr>
        <xdr:cNvSpPr txBox="1"/>
      </xdr:nvSpPr>
      <xdr:spPr>
        <a:xfrm>
          <a:off x="723900"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53F1DC28-17FD-4FB8-90F7-BB858EF6475D}"/>
            </a:ext>
          </a:extLst>
        </xdr:cNvPr>
        <xdr:cNvCxnSpPr/>
      </xdr:nvCxnSpPr>
      <xdr:spPr>
        <a:xfrm>
          <a:off x="762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F1CDB743-36E1-41D0-94E9-EE68E9B683CF}"/>
            </a:ext>
          </a:extLst>
        </xdr:cNvPr>
        <xdr:cNvSpPr txBox="1"/>
      </xdr:nvSpPr>
      <xdr:spPr>
        <a:xfrm>
          <a:off x="296726"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71028704-243F-4F77-B005-24E57B0055F5}"/>
            </a:ext>
          </a:extLst>
        </xdr:cNvPr>
        <xdr:cNvCxnSpPr/>
      </xdr:nvCxnSpPr>
      <xdr:spPr>
        <a:xfrm>
          <a:off x="762000" y="191387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21109A55-3D6A-4CA9-87C9-4284F96D9841}"/>
            </a:ext>
          </a:extLst>
        </xdr:cNvPr>
        <xdr:cNvSpPr txBox="1"/>
      </xdr:nvSpPr>
      <xdr:spPr>
        <a:xfrm>
          <a:off x="296726" y="189945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CEFED0E3-AD25-418F-A70A-0D4F050DFBEF}"/>
            </a:ext>
          </a:extLst>
        </xdr:cNvPr>
        <xdr:cNvCxnSpPr/>
      </xdr:nvCxnSpPr>
      <xdr:spPr>
        <a:xfrm>
          <a:off x="762000" y="188026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7E964D2D-3E36-4855-9FA8-02C5EDD40109}"/>
            </a:ext>
          </a:extLst>
        </xdr:cNvPr>
        <xdr:cNvSpPr txBox="1"/>
      </xdr:nvSpPr>
      <xdr:spPr>
        <a:xfrm>
          <a:off x="362751" y="186584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36568D61-F452-4303-BA28-40D0EDC2083B}"/>
            </a:ext>
          </a:extLst>
        </xdr:cNvPr>
        <xdr:cNvCxnSpPr/>
      </xdr:nvCxnSpPr>
      <xdr:spPr>
        <a:xfrm>
          <a:off x="762000" y="184722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753C9AF5-1014-48E2-A82E-7A6C640B15B6}"/>
            </a:ext>
          </a:extLst>
        </xdr:cNvPr>
        <xdr:cNvSpPr txBox="1"/>
      </xdr:nvSpPr>
      <xdr:spPr>
        <a:xfrm>
          <a:off x="362751" y="183281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3DF7E005-BDF4-40D2-88CA-A8993FA36EAB}"/>
            </a:ext>
          </a:extLst>
        </xdr:cNvPr>
        <xdr:cNvCxnSpPr/>
      </xdr:nvCxnSpPr>
      <xdr:spPr>
        <a:xfrm>
          <a:off x="762000" y="1813423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7C52959A-4BFD-49B6-9896-678C28854CD5}"/>
            </a:ext>
          </a:extLst>
        </xdr:cNvPr>
        <xdr:cNvSpPr txBox="1"/>
      </xdr:nvSpPr>
      <xdr:spPr>
        <a:xfrm>
          <a:off x="362751" y="1799011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C74F07D3-5B56-45C3-839B-B18688005C9D}"/>
            </a:ext>
          </a:extLst>
        </xdr:cNvPr>
        <xdr:cNvCxnSpPr/>
      </xdr:nvCxnSpPr>
      <xdr:spPr>
        <a:xfrm>
          <a:off x="762000" y="178038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F7795D14-2797-4323-BCC7-72E20C3578C2}"/>
            </a:ext>
          </a:extLst>
        </xdr:cNvPr>
        <xdr:cNvSpPr txBox="1"/>
      </xdr:nvSpPr>
      <xdr:spPr>
        <a:xfrm>
          <a:off x="362751" y="17659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64683084-93E6-4AC8-B10D-EC3365ACA56C}"/>
            </a:ext>
          </a:extLst>
        </xdr:cNvPr>
        <xdr:cNvCxnSpPr/>
      </xdr:nvCxnSpPr>
      <xdr:spPr>
        <a:xfrm>
          <a:off x="762000" y="174677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1C8E227B-0151-4484-8507-4254FEFCB8C5}"/>
            </a:ext>
          </a:extLst>
        </xdr:cNvPr>
        <xdr:cNvSpPr txBox="1"/>
      </xdr:nvSpPr>
      <xdr:spPr>
        <a:xfrm>
          <a:off x="423061" y="1732363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C1F8EAE9-FFC7-48D0-AFEC-22C94CCA9D2F}"/>
            </a:ext>
          </a:extLst>
        </xdr:cNvPr>
        <xdr:cNvCxnSpPr/>
      </xdr:nvCxnSpPr>
      <xdr:spPr>
        <a:xfrm>
          <a:off x="762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FB42AC24-959F-46F1-816B-BCD0AF3A9E22}"/>
            </a:ext>
          </a:extLst>
        </xdr:cNvPr>
        <xdr:cNvSpPr/>
      </xdr:nvSpPr>
      <xdr:spPr>
        <a:xfrm>
          <a:off x="762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16ED6E39-03B6-49CC-BCC3-551FC5538A4A}"/>
            </a:ext>
          </a:extLst>
        </xdr:cNvPr>
        <xdr:cNvCxnSpPr/>
      </xdr:nvCxnSpPr>
      <xdr:spPr>
        <a:xfrm flipV="1">
          <a:off x="4636770" y="17550492"/>
          <a:ext cx="0" cy="1588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62B63DDB-DF6C-4A0C-B3CF-637A51A2017F}"/>
            </a:ext>
          </a:extLst>
        </xdr:cNvPr>
        <xdr:cNvSpPr txBox="1"/>
      </xdr:nvSpPr>
      <xdr:spPr>
        <a:xfrm>
          <a:off x="4675505" y="1914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50F72D38-4DFF-40EB-933D-25DC5455744F}"/>
            </a:ext>
          </a:extLst>
        </xdr:cNvPr>
        <xdr:cNvCxnSpPr/>
      </xdr:nvCxnSpPr>
      <xdr:spPr>
        <a:xfrm>
          <a:off x="4544695" y="1913871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DFC7139F-BA68-4D2F-BCC8-619231098767}"/>
            </a:ext>
          </a:extLst>
        </xdr:cNvPr>
        <xdr:cNvSpPr txBox="1"/>
      </xdr:nvSpPr>
      <xdr:spPr>
        <a:xfrm>
          <a:off x="4675505" y="173161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8C284681-0C48-4BD7-8DDC-1FF5E4121D39}"/>
            </a:ext>
          </a:extLst>
        </xdr:cNvPr>
        <xdr:cNvCxnSpPr/>
      </xdr:nvCxnSpPr>
      <xdr:spPr>
        <a:xfrm>
          <a:off x="4544695" y="17550492"/>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5B3D2429-81BF-4E97-B1C4-D0A599A5543D}"/>
            </a:ext>
          </a:extLst>
        </xdr:cNvPr>
        <xdr:cNvSpPr txBox="1"/>
      </xdr:nvSpPr>
      <xdr:spPr>
        <a:xfrm>
          <a:off x="4675505" y="18157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1A03BBAB-673B-4218-B841-FAA83AC77927}"/>
            </a:ext>
          </a:extLst>
        </xdr:cNvPr>
        <xdr:cNvSpPr/>
      </xdr:nvSpPr>
      <xdr:spPr>
        <a:xfrm>
          <a:off x="4582795" y="1830795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A3AD931B-9CB5-48E4-91B9-65464D932C02}"/>
            </a:ext>
          </a:extLst>
        </xdr:cNvPr>
        <xdr:cNvSpPr/>
      </xdr:nvSpPr>
      <xdr:spPr>
        <a:xfrm>
          <a:off x="3744595" y="18321564"/>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96D44A88-B66C-4BDE-9F61-86D3A477C506}"/>
            </a:ext>
          </a:extLst>
        </xdr:cNvPr>
        <xdr:cNvSpPr/>
      </xdr:nvSpPr>
      <xdr:spPr>
        <a:xfrm>
          <a:off x="2857500" y="1830469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0EB69B22-4575-43A2-8E37-E3653003FABD}"/>
            </a:ext>
          </a:extLst>
        </xdr:cNvPr>
        <xdr:cNvSpPr/>
      </xdr:nvSpPr>
      <xdr:spPr>
        <a:xfrm>
          <a:off x="1970405" y="1827339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1" name="フローチャート: 判断 410">
          <a:extLst>
            <a:ext uri="{FF2B5EF4-FFF2-40B4-BE49-F238E27FC236}">
              <a16:creationId xmlns:a16="http://schemas.microsoft.com/office/drawing/2014/main" id="{E6F05E37-88A0-4488-8D0F-15804DE0A972}"/>
            </a:ext>
          </a:extLst>
        </xdr:cNvPr>
        <xdr:cNvSpPr/>
      </xdr:nvSpPr>
      <xdr:spPr>
        <a:xfrm>
          <a:off x="1077595" y="1830768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7CA9F94-52FF-48D3-957B-41B995FC344D}"/>
            </a:ext>
          </a:extLst>
        </xdr:cNvPr>
        <xdr:cNvSpPr txBox="1"/>
      </xdr:nvSpPr>
      <xdr:spPr>
        <a:xfrm>
          <a:off x="4446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8628000-C838-47B7-B2D0-D442F58CF431}"/>
            </a:ext>
          </a:extLst>
        </xdr:cNvPr>
        <xdr:cNvSpPr txBox="1"/>
      </xdr:nvSpPr>
      <xdr:spPr>
        <a:xfrm>
          <a:off x="3608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D0C42AE-CAE1-44AA-842F-4071E9B9768F}"/>
            </a:ext>
          </a:extLst>
        </xdr:cNvPr>
        <xdr:cNvSpPr txBox="1"/>
      </xdr:nvSpPr>
      <xdr:spPr>
        <a:xfrm>
          <a:off x="2715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AD85A21-6913-40D5-8A5D-5DB0890A4D75}"/>
            </a:ext>
          </a:extLst>
        </xdr:cNvPr>
        <xdr:cNvSpPr txBox="1"/>
      </xdr:nvSpPr>
      <xdr:spPr>
        <a:xfrm>
          <a:off x="1828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C8CBE8D-A502-4382-A951-21D54EE710E8}"/>
            </a:ext>
          </a:extLst>
        </xdr:cNvPr>
        <xdr:cNvSpPr txBox="1"/>
      </xdr:nvSpPr>
      <xdr:spPr>
        <a:xfrm>
          <a:off x="941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13970</xdr:rowOff>
    </xdr:from>
    <xdr:to>
      <xdr:col>24</xdr:col>
      <xdr:colOff>114300</xdr:colOff>
      <xdr:row>107</xdr:row>
      <xdr:rowOff>115570</xdr:rowOff>
    </xdr:to>
    <xdr:sp macro="" textlink="">
      <xdr:nvSpPr>
        <xdr:cNvPr id="417" name="楕円 416">
          <a:extLst>
            <a:ext uri="{FF2B5EF4-FFF2-40B4-BE49-F238E27FC236}">
              <a16:creationId xmlns:a16="http://schemas.microsoft.com/office/drawing/2014/main" id="{553F29E6-61D2-498E-8678-6B8602685B0E}"/>
            </a:ext>
          </a:extLst>
        </xdr:cNvPr>
        <xdr:cNvSpPr/>
      </xdr:nvSpPr>
      <xdr:spPr>
        <a:xfrm>
          <a:off x="4582795" y="1876488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163847</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FEA17873-2717-4E84-8E17-D1C6E93726EF}"/>
            </a:ext>
          </a:extLst>
        </xdr:cNvPr>
        <xdr:cNvSpPr txBox="1"/>
      </xdr:nvSpPr>
      <xdr:spPr>
        <a:xfrm>
          <a:off x="4675505" y="187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162561</xdr:rowOff>
    </xdr:from>
    <xdr:to>
      <xdr:col>20</xdr:col>
      <xdr:colOff>38100</xdr:colOff>
      <xdr:row>107</xdr:row>
      <xdr:rowOff>92711</xdr:rowOff>
    </xdr:to>
    <xdr:sp macro="" textlink="">
      <xdr:nvSpPr>
        <xdr:cNvPr id="419" name="楕円 418">
          <a:extLst>
            <a:ext uri="{FF2B5EF4-FFF2-40B4-BE49-F238E27FC236}">
              <a16:creationId xmlns:a16="http://schemas.microsoft.com/office/drawing/2014/main" id="{0A40AD39-1520-47CE-8BBA-918B91C644B2}"/>
            </a:ext>
          </a:extLst>
        </xdr:cNvPr>
        <xdr:cNvSpPr/>
      </xdr:nvSpPr>
      <xdr:spPr>
        <a:xfrm>
          <a:off x="3744595" y="18738216"/>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41911</xdr:rowOff>
    </xdr:from>
    <xdr:to>
      <xdr:col>24</xdr:col>
      <xdr:colOff>63500</xdr:colOff>
      <xdr:row>107</xdr:row>
      <xdr:rowOff>64770</xdr:rowOff>
    </xdr:to>
    <xdr:cxnSp macro="">
      <xdr:nvCxnSpPr>
        <xdr:cNvPr id="420" name="直線コネクタ 419">
          <a:extLst>
            <a:ext uri="{FF2B5EF4-FFF2-40B4-BE49-F238E27FC236}">
              <a16:creationId xmlns:a16="http://schemas.microsoft.com/office/drawing/2014/main" id="{AFDA95E7-7B02-441E-818E-8979C2F92A8E}"/>
            </a:ext>
          </a:extLst>
        </xdr:cNvPr>
        <xdr:cNvCxnSpPr/>
      </xdr:nvCxnSpPr>
      <xdr:spPr>
        <a:xfrm>
          <a:off x="3799205" y="18794731"/>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139700</xdr:rowOff>
    </xdr:from>
    <xdr:to>
      <xdr:col>15</xdr:col>
      <xdr:colOff>101600</xdr:colOff>
      <xdr:row>107</xdr:row>
      <xdr:rowOff>69850</xdr:rowOff>
    </xdr:to>
    <xdr:sp macro="" textlink="">
      <xdr:nvSpPr>
        <xdr:cNvPr id="421" name="楕円 420">
          <a:extLst>
            <a:ext uri="{FF2B5EF4-FFF2-40B4-BE49-F238E27FC236}">
              <a16:creationId xmlns:a16="http://schemas.microsoft.com/office/drawing/2014/main" id="{6C1E68D5-083F-410B-A1FC-93A87FAC7315}"/>
            </a:ext>
          </a:extLst>
        </xdr:cNvPr>
        <xdr:cNvSpPr/>
      </xdr:nvSpPr>
      <xdr:spPr>
        <a:xfrm>
          <a:off x="2857500" y="1871916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19050</xdr:rowOff>
    </xdr:from>
    <xdr:to>
      <xdr:col>19</xdr:col>
      <xdr:colOff>177800</xdr:colOff>
      <xdr:row>107</xdr:row>
      <xdr:rowOff>41911</xdr:rowOff>
    </xdr:to>
    <xdr:cxnSp macro="">
      <xdr:nvCxnSpPr>
        <xdr:cNvPr id="422" name="直線コネクタ 421">
          <a:extLst>
            <a:ext uri="{FF2B5EF4-FFF2-40B4-BE49-F238E27FC236}">
              <a16:creationId xmlns:a16="http://schemas.microsoft.com/office/drawing/2014/main" id="{7E91B94C-0DFD-4A94-BFC2-97D97B2B6F39}"/>
            </a:ext>
          </a:extLst>
        </xdr:cNvPr>
        <xdr:cNvCxnSpPr/>
      </xdr:nvCxnSpPr>
      <xdr:spPr>
        <a:xfrm>
          <a:off x="2906395" y="18775680"/>
          <a:ext cx="89281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116839</xdr:rowOff>
    </xdr:from>
    <xdr:to>
      <xdr:col>10</xdr:col>
      <xdr:colOff>165100</xdr:colOff>
      <xdr:row>107</xdr:row>
      <xdr:rowOff>46989</xdr:rowOff>
    </xdr:to>
    <xdr:sp macro="" textlink="">
      <xdr:nvSpPr>
        <xdr:cNvPr id="423" name="楕円 422">
          <a:extLst>
            <a:ext uri="{FF2B5EF4-FFF2-40B4-BE49-F238E27FC236}">
              <a16:creationId xmlns:a16="http://schemas.microsoft.com/office/drawing/2014/main" id="{C408D0A4-2F9E-4F27-B1D4-2843BBEDCEB5}"/>
            </a:ext>
          </a:extLst>
        </xdr:cNvPr>
        <xdr:cNvSpPr/>
      </xdr:nvSpPr>
      <xdr:spPr>
        <a:xfrm>
          <a:off x="1970405" y="1869439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167639</xdr:rowOff>
    </xdr:from>
    <xdr:to>
      <xdr:col>15</xdr:col>
      <xdr:colOff>50800</xdr:colOff>
      <xdr:row>107</xdr:row>
      <xdr:rowOff>19050</xdr:rowOff>
    </xdr:to>
    <xdr:cxnSp macro="">
      <xdr:nvCxnSpPr>
        <xdr:cNvPr id="424" name="直線コネクタ 423">
          <a:extLst>
            <a:ext uri="{FF2B5EF4-FFF2-40B4-BE49-F238E27FC236}">
              <a16:creationId xmlns:a16="http://schemas.microsoft.com/office/drawing/2014/main" id="{CF4A0D78-E98E-412E-8898-9C686E3E3460}"/>
            </a:ext>
          </a:extLst>
        </xdr:cNvPr>
        <xdr:cNvCxnSpPr/>
      </xdr:nvCxnSpPr>
      <xdr:spPr>
        <a:xfrm>
          <a:off x="2019300" y="18749009"/>
          <a:ext cx="887095" cy="2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93980</xdr:rowOff>
    </xdr:from>
    <xdr:to>
      <xdr:col>6</xdr:col>
      <xdr:colOff>38100</xdr:colOff>
      <xdr:row>107</xdr:row>
      <xdr:rowOff>24130</xdr:rowOff>
    </xdr:to>
    <xdr:sp macro="" textlink="">
      <xdr:nvSpPr>
        <xdr:cNvPr id="425" name="楕円 424">
          <a:extLst>
            <a:ext uri="{FF2B5EF4-FFF2-40B4-BE49-F238E27FC236}">
              <a16:creationId xmlns:a16="http://schemas.microsoft.com/office/drawing/2014/main" id="{6CA02A20-CE12-4C4D-A546-CF25B7D82C20}"/>
            </a:ext>
          </a:extLst>
        </xdr:cNvPr>
        <xdr:cNvSpPr/>
      </xdr:nvSpPr>
      <xdr:spPr>
        <a:xfrm>
          <a:off x="1077595" y="1867535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144780</xdr:rowOff>
    </xdr:from>
    <xdr:to>
      <xdr:col>10</xdr:col>
      <xdr:colOff>114300</xdr:colOff>
      <xdr:row>106</xdr:row>
      <xdr:rowOff>167639</xdr:rowOff>
    </xdr:to>
    <xdr:cxnSp macro="">
      <xdr:nvCxnSpPr>
        <xdr:cNvPr id="426" name="直線コネクタ 425">
          <a:extLst>
            <a:ext uri="{FF2B5EF4-FFF2-40B4-BE49-F238E27FC236}">
              <a16:creationId xmlns:a16="http://schemas.microsoft.com/office/drawing/2014/main" id="{946FA2B3-60F7-473B-A8EE-E90CBDDA71BD}"/>
            </a:ext>
          </a:extLst>
        </xdr:cNvPr>
        <xdr:cNvCxnSpPr/>
      </xdr:nvCxnSpPr>
      <xdr:spPr>
        <a:xfrm>
          <a:off x="1132205" y="18724245"/>
          <a:ext cx="887095"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0AF89460-D24F-41DC-84DD-DFE24B630C0E}"/>
            </a:ext>
          </a:extLst>
        </xdr:cNvPr>
        <xdr:cNvSpPr txBox="1"/>
      </xdr:nvSpPr>
      <xdr:spPr>
        <a:xfrm>
          <a:off x="3582044" y="18089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2419D84D-F405-4E13-8AE6-DEB948746CD3}"/>
            </a:ext>
          </a:extLst>
        </xdr:cNvPr>
        <xdr:cNvSpPr txBox="1"/>
      </xdr:nvSpPr>
      <xdr:spPr>
        <a:xfrm>
          <a:off x="2705744" y="1807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7999E737-378C-438E-B832-ED410CF3DF79}"/>
            </a:ext>
          </a:extLst>
        </xdr:cNvPr>
        <xdr:cNvSpPr txBox="1"/>
      </xdr:nvSpPr>
      <xdr:spPr>
        <a:xfrm>
          <a:off x="1818649" y="18041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0" name="n_4aveValue【市民会館】&#10;有形固定資産減価償却率">
          <a:extLst>
            <a:ext uri="{FF2B5EF4-FFF2-40B4-BE49-F238E27FC236}">
              <a16:creationId xmlns:a16="http://schemas.microsoft.com/office/drawing/2014/main" id="{36B35E4B-2221-4BB0-9A4B-83C2D9F8829E}"/>
            </a:ext>
          </a:extLst>
        </xdr:cNvPr>
        <xdr:cNvSpPr txBox="1"/>
      </xdr:nvSpPr>
      <xdr:spPr>
        <a:xfrm>
          <a:off x="925839" y="18082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83838</xdr:rowOff>
    </xdr:from>
    <xdr:ext cx="405111" cy="259045"/>
    <xdr:sp macro="" textlink="">
      <xdr:nvSpPr>
        <xdr:cNvPr id="431" name="n_1mainValue【市民会館】&#10;有形固定資産減価償却率">
          <a:extLst>
            <a:ext uri="{FF2B5EF4-FFF2-40B4-BE49-F238E27FC236}">
              <a16:creationId xmlns:a16="http://schemas.microsoft.com/office/drawing/2014/main" id="{BFAF69F4-F4D2-4248-BC97-FBECA2CFE867}"/>
            </a:ext>
          </a:extLst>
        </xdr:cNvPr>
        <xdr:cNvSpPr txBox="1"/>
      </xdr:nvSpPr>
      <xdr:spPr>
        <a:xfrm>
          <a:off x="3582044" y="18834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60977</xdr:rowOff>
    </xdr:from>
    <xdr:ext cx="405111" cy="259045"/>
    <xdr:sp macro="" textlink="">
      <xdr:nvSpPr>
        <xdr:cNvPr id="432" name="n_2mainValue【市民会館】&#10;有形固定資産減価償却率">
          <a:extLst>
            <a:ext uri="{FF2B5EF4-FFF2-40B4-BE49-F238E27FC236}">
              <a16:creationId xmlns:a16="http://schemas.microsoft.com/office/drawing/2014/main" id="{106911CF-761C-40DA-8A94-901DBD4D98A4}"/>
            </a:ext>
          </a:extLst>
        </xdr:cNvPr>
        <xdr:cNvSpPr txBox="1"/>
      </xdr:nvSpPr>
      <xdr:spPr>
        <a:xfrm>
          <a:off x="2705744" y="188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38116</xdr:rowOff>
    </xdr:from>
    <xdr:ext cx="405111" cy="259045"/>
    <xdr:sp macro="" textlink="">
      <xdr:nvSpPr>
        <xdr:cNvPr id="433" name="n_3mainValue【市民会館】&#10;有形固定資産減価償却率">
          <a:extLst>
            <a:ext uri="{FF2B5EF4-FFF2-40B4-BE49-F238E27FC236}">
              <a16:creationId xmlns:a16="http://schemas.microsoft.com/office/drawing/2014/main" id="{24EEF5D6-8B1D-478C-8AF5-DE1F1157878F}"/>
            </a:ext>
          </a:extLst>
        </xdr:cNvPr>
        <xdr:cNvSpPr txBox="1"/>
      </xdr:nvSpPr>
      <xdr:spPr>
        <a:xfrm>
          <a:off x="1818649" y="18790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15257</xdr:rowOff>
    </xdr:from>
    <xdr:ext cx="405111" cy="259045"/>
    <xdr:sp macro="" textlink="">
      <xdr:nvSpPr>
        <xdr:cNvPr id="434" name="n_4mainValue【市民会館】&#10;有形固定資産減価償却率">
          <a:extLst>
            <a:ext uri="{FF2B5EF4-FFF2-40B4-BE49-F238E27FC236}">
              <a16:creationId xmlns:a16="http://schemas.microsoft.com/office/drawing/2014/main" id="{2E1154C0-1848-4564-8018-4EB4AA69E44D}"/>
            </a:ext>
          </a:extLst>
        </xdr:cNvPr>
        <xdr:cNvSpPr txBox="1"/>
      </xdr:nvSpPr>
      <xdr:spPr>
        <a:xfrm>
          <a:off x="925839" y="1877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AD055266-FF1A-46C7-A693-36E3F0B14354}"/>
            </a:ext>
          </a:extLst>
        </xdr:cNvPr>
        <xdr:cNvSpPr/>
      </xdr:nvSpPr>
      <xdr:spPr>
        <a:xfrm>
          <a:off x="660209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06DE263-B982-4F17-8F5E-2939250B5679}"/>
            </a:ext>
          </a:extLst>
        </xdr:cNvPr>
        <xdr:cNvSpPr/>
      </xdr:nvSpPr>
      <xdr:spPr>
        <a:xfrm>
          <a:off x="6732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C2272BE5-84DC-4902-922B-BF65709DBA42}"/>
            </a:ext>
          </a:extLst>
        </xdr:cNvPr>
        <xdr:cNvSpPr/>
      </xdr:nvSpPr>
      <xdr:spPr>
        <a:xfrm>
          <a:off x="6732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5D7D0EB5-9042-425A-A8B3-D3E9A52FAFB0}"/>
            </a:ext>
          </a:extLst>
        </xdr:cNvPr>
        <xdr:cNvSpPr/>
      </xdr:nvSpPr>
      <xdr:spPr>
        <a:xfrm>
          <a:off x="7745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5CEA87D7-D5EE-4D55-9285-A059D6525518}"/>
            </a:ext>
          </a:extLst>
        </xdr:cNvPr>
        <xdr:cNvSpPr/>
      </xdr:nvSpPr>
      <xdr:spPr>
        <a:xfrm>
          <a:off x="7745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F7512E93-89B6-4066-B556-B3784081BE89}"/>
            </a:ext>
          </a:extLst>
        </xdr:cNvPr>
        <xdr:cNvSpPr/>
      </xdr:nvSpPr>
      <xdr:spPr>
        <a:xfrm>
          <a:off x="8888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4AF92269-C0CF-4EB7-9931-C4F5156A3D36}"/>
            </a:ext>
          </a:extLst>
        </xdr:cNvPr>
        <xdr:cNvSpPr/>
      </xdr:nvSpPr>
      <xdr:spPr>
        <a:xfrm>
          <a:off x="8888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9BCB24B6-5EBC-490C-89E7-B6FD73EDBAD4}"/>
            </a:ext>
          </a:extLst>
        </xdr:cNvPr>
        <xdr:cNvSpPr/>
      </xdr:nvSpPr>
      <xdr:spPr>
        <a:xfrm>
          <a:off x="660209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1CB17541-5AF9-4029-B731-406FE744CDBF}"/>
            </a:ext>
          </a:extLst>
        </xdr:cNvPr>
        <xdr:cNvSpPr txBox="1"/>
      </xdr:nvSpPr>
      <xdr:spPr>
        <a:xfrm>
          <a:off x="6563995"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8F753CCF-27BE-4EC8-9608-AF2BC370DA07}"/>
            </a:ext>
          </a:extLst>
        </xdr:cNvPr>
        <xdr:cNvCxnSpPr/>
      </xdr:nvCxnSpPr>
      <xdr:spPr>
        <a:xfrm>
          <a:off x="660209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5135FD63-0CF9-487F-AA6E-CC86F412AD23}"/>
            </a:ext>
          </a:extLst>
        </xdr:cNvPr>
        <xdr:cNvCxnSpPr/>
      </xdr:nvCxnSpPr>
      <xdr:spPr>
        <a:xfrm>
          <a:off x="6602095" y="190804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FD283CD2-8367-4765-9C43-3C2E65C45688}"/>
            </a:ext>
          </a:extLst>
        </xdr:cNvPr>
        <xdr:cNvSpPr txBox="1"/>
      </xdr:nvSpPr>
      <xdr:spPr>
        <a:xfrm>
          <a:off x="6136821" y="1893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B02D06A2-9A95-4DFA-95DB-3C7F330B09FF}"/>
            </a:ext>
          </a:extLst>
        </xdr:cNvPr>
        <xdr:cNvCxnSpPr/>
      </xdr:nvCxnSpPr>
      <xdr:spPr>
        <a:xfrm>
          <a:off x="6602095" y="186918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8EC10BD6-D0F8-410B-BF21-87DF6D0BB05D}"/>
            </a:ext>
          </a:extLst>
        </xdr:cNvPr>
        <xdr:cNvSpPr txBox="1"/>
      </xdr:nvSpPr>
      <xdr:spPr>
        <a:xfrm>
          <a:off x="6136821" y="185477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A502CD5C-3592-4658-B71C-73121BDE44A2}"/>
            </a:ext>
          </a:extLst>
        </xdr:cNvPr>
        <xdr:cNvCxnSpPr/>
      </xdr:nvCxnSpPr>
      <xdr:spPr>
        <a:xfrm>
          <a:off x="6602095" y="183032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A38E62BE-879B-4A9A-8878-15134E5008F6}"/>
            </a:ext>
          </a:extLst>
        </xdr:cNvPr>
        <xdr:cNvSpPr txBox="1"/>
      </xdr:nvSpPr>
      <xdr:spPr>
        <a:xfrm>
          <a:off x="6136821" y="181591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6B61458E-CBA6-448D-BBC4-6DD4BAAC189D}"/>
            </a:ext>
          </a:extLst>
        </xdr:cNvPr>
        <xdr:cNvCxnSpPr/>
      </xdr:nvCxnSpPr>
      <xdr:spPr>
        <a:xfrm>
          <a:off x="6602095" y="179146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F725B432-7A78-42CD-A91B-BBEDBE6C1E50}"/>
            </a:ext>
          </a:extLst>
        </xdr:cNvPr>
        <xdr:cNvSpPr txBox="1"/>
      </xdr:nvSpPr>
      <xdr:spPr>
        <a:xfrm>
          <a:off x="6136821" y="17770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D00960B3-F065-467F-9422-873F5199A855}"/>
            </a:ext>
          </a:extLst>
        </xdr:cNvPr>
        <xdr:cNvCxnSpPr/>
      </xdr:nvCxnSpPr>
      <xdr:spPr>
        <a:xfrm>
          <a:off x="6602095"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F430935D-4B76-4DFC-AC2E-64E2F486AD35}"/>
            </a:ext>
          </a:extLst>
        </xdr:cNvPr>
        <xdr:cNvSpPr txBox="1"/>
      </xdr:nvSpPr>
      <xdr:spPr>
        <a:xfrm>
          <a:off x="61368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68B84FA9-7744-4099-8D8D-F843E39163B9}"/>
            </a:ext>
          </a:extLst>
        </xdr:cNvPr>
        <xdr:cNvCxnSpPr/>
      </xdr:nvCxnSpPr>
      <xdr:spPr>
        <a:xfrm>
          <a:off x="660209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D4BBD6AE-5AEA-4877-B21F-3657A77F3ADE}"/>
            </a:ext>
          </a:extLst>
        </xdr:cNvPr>
        <xdr:cNvSpPr txBox="1"/>
      </xdr:nvSpPr>
      <xdr:spPr>
        <a:xfrm>
          <a:off x="6136821" y="169856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47669B93-12B6-4A9E-A212-1821FBAF93CB}"/>
            </a:ext>
          </a:extLst>
        </xdr:cNvPr>
        <xdr:cNvSpPr/>
      </xdr:nvSpPr>
      <xdr:spPr>
        <a:xfrm>
          <a:off x="660209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A853D212-C1AC-400B-83F8-30D165426FDE}"/>
            </a:ext>
          </a:extLst>
        </xdr:cNvPr>
        <xdr:cNvCxnSpPr/>
      </xdr:nvCxnSpPr>
      <xdr:spPr>
        <a:xfrm flipV="1">
          <a:off x="10476865" y="17445989"/>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B2BE2938-BFC5-432E-B258-E30EB13CBA0A}"/>
            </a:ext>
          </a:extLst>
        </xdr:cNvPr>
        <xdr:cNvSpPr txBox="1"/>
      </xdr:nvSpPr>
      <xdr:spPr>
        <a:xfrm>
          <a:off x="10515600" y="19065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D45D6465-1004-4A81-84B8-43434170B96C}"/>
            </a:ext>
          </a:extLst>
        </xdr:cNvPr>
        <xdr:cNvCxnSpPr/>
      </xdr:nvCxnSpPr>
      <xdr:spPr>
        <a:xfrm>
          <a:off x="10390505" y="1906142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F3DD5CD4-3A19-4BC9-8770-5FF0F15F7397}"/>
            </a:ext>
          </a:extLst>
        </xdr:cNvPr>
        <xdr:cNvSpPr txBox="1"/>
      </xdr:nvSpPr>
      <xdr:spPr>
        <a:xfrm>
          <a:off x="10515600" y="17213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EE7ABAE9-F8C2-4EAF-88C7-A76A0A31276E}"/>
            </a:ext>
          </a:extLst>
        </xdr:cNvPr>
        <xdr:cNvCxnSpPr/>
      </xdr:nvCxnSpPr>
      <xdr:spPr>
        <a:xfrm>
          <a:off x="10390505" y="1744598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194D5276-E030-422B-8CAA-0FFAFDE27B81}"/>
            </a:ext>
          </a:extLst>
        </xdr:cNvPr>
        <xdr:cNvSpPr txBox="1"/>
      </xdr:nvSpPr>
      <xdr:spPr>
        <a:xfrm>
          <a:off x="10515600" y="18482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1DD70C80-E805-40F5-AB36-2440A332840D}"/>
            </a:ext>
          </a:extLst>
        </xdr:cNvPr>
        <xdr:cNvSpPr/>
      </xdr:nvSpPr>
      <xdr:spPr>
        <a:xfrm>
          <a:off x="10428605" y="18641059"/>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3FF7A470-1272-4563-91B3-FAA25E774EDD}"/>
            </a:ext>
          </a:extLst>
        </xdr:cNvPr>
        <xdr:cNvSpPr/>
      </xdr:nvSpPr>
      <xdr:spPr>
        <a:xfrm>
          <a:off x="9590405" y="1864296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BEA4EC2C-D24E-4F9B-BE6E-B33848D84948}"/>
            </a:ext>
          </a:extLst>
        </xdr:cNvPr>
        <xdr:cNvSpPr/>
      </xdr:nvSpPr>
      <xdr:spPr>
        <a:xfrm>
          <a:off x="8697595" y="1864867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EDCB9ECD-3156-43B5-B8F5-DB9E7D68C766}"/>
            </a:ext>
          </a:extLst>
        </xdr:cNvPr>
        <xdr:cNvSpPr/>
      </xdr:nvSpPr>
      <xdr:spPr>
        <a:xfrm>
          <a:off x="7810500" y="1865058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8" name="フローチャート: 判断 467">
          <a:extLst>
            <a:ext uri="{FF2B5EF4-FFF2-40B4-BE49-F238E27FC236}">
              <a16:creationId xmlns:a16="http://schemas.microsoft.com/office/drawing/2014/main" id="{8E45B597-7752-4A7E-A3C4-1831B68EBE99}"/>
            </a:ext>
          </a:extLst>
        </xdr:cNvPr>
        <xdr:cNvSpPr/>
      </xdr:nvSpPr>
      <xdr:spPr>
        <a:xfrm>
          <a:off x="6923405" y="18662016"/>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DD43031-B461-41DD-8009-6E82DA2C4295}"/>
            </a:ext>
          </a:extLst>
        </xdr:cNvPr>
        <xdr:cNvSpPr txBox="1"/>
      </xdr:nvSpPr>
      <xdr:spPr>
        <a:xfrm>
          <a:off x="102870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05FE09C-518A-41A8-8FBB-7E86D70CC7ED}"/>
            </a:ext>
          </a:extLst>
        </xdr:cNvPr>
        <xdr:cNvSpPr txBox="1"/>
      </xdr:nvSpPr>
      <xdr:spPr>
        <a:xfrm>
          <a:off x="9448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1EE99A3A-094F-40E2-BF34-AC548EA32CEC}"/>
            </a:ext>
          </a:extLst>
        </xdr:cNvPr>
        <xdr:cNvSpPr txBox="1"/>
      </xdr:nvSpPr>
      <xdr:spPr>
        <a:xfrm>
          <a:off x="8561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9DEACCD-69D6-4644-A94B-A01F319C3EF1}"/>
            </a:ext>
          </a:extLst>
        </xdr:cNvPr>
        <xdr:cNvSpPr txBox="1"/>
      </xdr:nvSpPr>
      <xdr:spPr>
        <a:xfrm>
          <a:off x="766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7B8F513-77B1-4B37-A1E2-D5232E8224CF}"/>
            </a:ext>
          </a:extLst>
        </xdr:cNvPr>
        <xdr:cNvSpPr txBox="1"/>
      </xdr:nvSpPr>
      <xdr:spPr>
        <a:xfrm>
          <a:off x="678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69214</xdr:rowOff>
    </xdr:from>
    <xdr:to>
      <xdr:col>55</xdr:col>
      <xdr:colOff>50800</xdr:colOff>
      <xdr:row>108</xdr:row>
      <xdr:rowOff>170814</xdr:rowOff>
    </xdr:to>
    <xdr:sp macro="" textlink="">
      <xdr:nvSpPr>
        <xdr:cNvPr id="474" name="楕円 473">
          <a:extLst>
            <a:ext uri="{FF2B5EF4-FFF2-40B4-BE49-F238E27FC236}">
              <a16:creationId xmlns:a16="http://schemas.microsoft.com/office/drawing/2014/main" id="{FA4D67D1-7EEF-456C-A104-62D02A1EC623}"/>
            </a:ext>
          </a:extLst>
        </xdr:cNvPr>
        <xdr:cNvSpPr/>
      </xdr:nvSpPr>
      <xdr:spPr>
        <a:xfrm>
          <a:off x="10428605" y="1899919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155591</xdr:rowOff>
    </xdr:from>
    <xdr:ext cx="469744" cy="259045"/>
    <xdr:sp macro="" textlink="">
      <xdr:nvSpPr>
        <xdr:cNvPr id="475" name="【市民会館】&#10;一人当たり面積該当値テキスト">
          <a:extLst>
            <a:ext uri="{FF2B5EF4-FFF2-40B4-BE49-F238E27FC236}">
              <a16:creationId xmlns:a16="http://schemas.microsoft.com/office/drawing/2014/main" id="{350EB021-3F3E-49B6-99D5-541DCA83BDEA}"/>
            </a:ext>
          </a:extLst>
        </xdr:cNvPr>
        <xdr:cNvSpPr txBox="1"/>
      </xdr:nvSpPr>
      <xdr:spPr>
        <a:xfrm>
          <a:off x="10515600" y="18908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71120</xdr:rowOff>
    </xdr:from>
    <xdr:to>
      <xdr:col>50</xdr:col>
      <xdr:colOff>165100</xdr:colOff>
      <xdr:row>109</xdr:row>
      <xdr:rowOff>1270</xdr:rowOff>
    </xdr:to>
    <xdr:sp macro="" textlink="">
      <xdr:nvSpPr>
        <xdr:cNvPr id="476" name="楕円 475">
          <a:extLst>
            <a:ext uri="{FF2B5EF4-FFF2-40B4-BE49-F238E27FC236}">
              <a16:creationId xmlns:a16="http://schemas.microsoft.com/office/drawing/2014/main" id="{95A3A888-68EB-4574-9926-746252BB2E2F}"/>
            </a:ext>
          </a:extLst>
        </xdr:cNvPr>
        <xdr:cNvSpPr/>
      </xdr:nvSpPr>
      <xdr:spPr>
        <a:xfrm>
          <a:off x="9590405" y="19001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120014</xdr:rowOff>
    </xdr:from>
    <xdr:to>
      <xdr:col>55</xdr:col>
      <xdr:colOff>0</xdr:colOff>
      <xdr:row>108</xdr:row>
      <xdr:rowOff>121920</xdr:rowOff>
    </xdr:to>
    <xdr:cxnSp macro="">
      <xdr:nvCxnSpPr>
        <xdr:cNvPr id="477" name="直線コネクタ 476">
          <a:extLst>
            <a:ext uri="{FF2B5EF4-FFF2-40B4-BE49-F238E27FC236}">
              <a16:creationId xmlns:a16="http://schemas.microsoft.com/office/drawing/2014/main" id="{AADD7154-5F56-4954-BEDA-B5BE43F536CC}"/>
            </a:ext>
          </a:extLst>
        </xdr:cNvPr>
        <xdr:cNvCxnSpPr/>
      </xdr:nvCxnSpPr>
      <xdr:spPr>
        <a:xfrm flipV="1">
          <a:off x="9639300" y="19046189"/>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71120</xdr:rowOff>
    </xdr:from>
    <xdr:to>
      <xdr:col>46</xdr:col>
      <xdr:colOff>38100</xdr:colOff>
      <xdr:row>109</xdr:row>
      <xdr:rowOff>1270</xdr:rowOff>
    </xdr:to>
    <xdr:sp macro="" textlink="">
      <xdr:nvSpPr>
        <xdr:cNvPr id="478" name="楕円 477">
          <a:extLst>
            <a:ext uri="{FF2B5EF4-FFF2-40B4-BE49-F238E27FC236}">
              <a16:creationId xmlns:a16="http://schemas.microsoft.com/office/drawing/2014/main" id="{09C165F5-904F-43DC-85F8-EF8F62EACFCA}"/>
            </a:ext>
          </a:extLst>
        </xdr:cNvPr>
        <xdr:cNvSpPr/>
      </xdr:nvSpPr>
      <xdr:spPr>
        <a:xfrm>
          <a:off x="8697595" y="1900110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121920</xdr:rowOff>
    </xdr:from>
    <xdr:to>
      <xdr:col>50</xdr:col>
      <xdr:colOff>114300</xdr:colOff>
      <xdr:row>108</xdr:row>
      <xdr:rowOff>121920</xdr:rowOff>
    </xdr:to>
    <xdr:cxnSp macro="">
      <xdr:nvCxnSpPr>
        <xdr:cNvPr id="479" name="直線コネクタ 478">
          <a:extLst>
            <a:ext uri="{FF2B5EF4-FFF2-40B4-BE49-F238E27FC236}">
              <a16:creationId xmlns:a16="http://schemas.microsoft.com/office/drawing/2014/main" id="{30310ABB-F4E9-494C-AFB7-78F91E053129}"/>
            </a:ext>
          </a:extLst>
        </xdr:cNvPr>
        <xdr:cNvCxnSpPr/>
      </xdr:nvCxnSpPr>
      <xdr:spPr>
        <a:xfrm>
          <a:off x="8752205" y="19048095"/>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71120</xdr:rowOff>
    </xdr:from>
    <xdr:to>
      <xdr:col>41</xdr:col>
      <xdr:colOff>101600</xdr:colOff>
      <xdr:row>109</xdr:row>
      <xdr:rowOff>1270</xdr:rowOff>
    </xdr:to>
    <xdr:sp macro="" textlink="">
      <xdr:nvSpPr>
        <xdr:cNvPr id="480" name="楕円 479">
          <a:extLst>
            <a:ext uri="{FF2B5EF4-FFF2-40B4-BE49-F238E27FC236}">
              <a16:creationId xmlns:a16="http://schemas.microsoft.com/office/drawing/2014/main" id="{38082D8D-CA7D-43AF-BCA3-85860407E532}"/>
            </a:ext>
          </a:extLst>
        </xdr:cNvPr>
        <xdr:cNvSpPr/>
      </xdr:nvSpPr>
      <xdr:spPr>
        <a:xfrm>
          <a:off x="7810500" y="1900110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121920</xdr:rowOff>
    </xdr:from>
    <xdr:to>
      <xdr:col>45</xdr:col>
      <xdr:colOff>177800</xdr:colOff>
      <xdr:row>108</xdr:row>
      <xdr:rowOff>121920</xdr:rowOff>
    </xdr:to>
    <xdr:cxnSp macro="">
      <xdr:nvCxnSpPr>
        <xdr:cNvPr id="481" name="直線コネクタ 480">
          <a:extLst>
            <a:ext uri="{FF2B5EF4-FFF2-40B4-BE49-F238E27FC236}">
              <a16:creationId xmlns:a16="http://schemas.microsoft.com/office/drawing/2014/main" id="{35E61574-AE72-48FF-8A91-454C8A364ED3}"/>
            </a:ext>
          </a:extLst>
        </xdr:cNvPr>
        <xdr:cNvCxnSpPr/>
      </xdr:nvCxnSpPr>
      <xdr:spPr>
        <a:xfrm>
          <a:off x="7859395" y="19048095"/>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71120</xdr:rowOff>
    </xdr:from>
    <xdr:to>
      <xdr:col>36</xdr:col>
      <xdr:colOff>165100</xdr:colOff>
      <xdr:row>109</xdr:row>
      <xdr:rowOff>1270</xdr:rowOff>
    </xdr:to>
    <xdr:sp macro="" textlink="">
      <xdr:nvSpPr>
        <xdr:cNvPr id="482" name="楕円 481">
          <a:extLst>
            <a:ext uri="{FF2B5EF4-FFF2-40B4-BE49-F238E27FC236}">
              <a16:creationId xmlns:a16="http://schemas.microsoft.com/office/drawing/2014/main" id="{41DEC14E-2BE5-445B-A68D-9C4404C6D2F2}"/>
            </a:ext>
          </a:extLst>
        </xdr:cNvPr>
        <xdr:cNvSpPr/>
      </xdr:nvSpPr>
      <xdr:spPr>
        <a:xfrm>
          <a:off x="6923405" y="19001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121920</xdr:rowOff>
    </xdr:from>
    <xdr:to>
      <xdr:col>41</xdr:col>
      <xdr:colOff>50800</xdr:colOff>
      <xdr:row>108</xdr:row>
      <xdr:rowOff>121920</xdr:rowOff>
    </xdr:to>
    <xdr:cxnSp macro="">
      <xdr:nvCxnSpPr>
        <xdr:cNvPr id="483" name="直線コネクタ 482">
          <a:extLst>
            <a:ext uri="{FF2B5EF4-FFF2-40B4-BE49-F238E27FC236}">
              <a16:creationId xmlns:a16="http://schemas.microsoft.com/office/drawing/2014/main" id="{C33C92EA-DEC9-4CCD-A70E-CA1E44737FBE}"/>
            </a:ext>
          </a:extLst>
        </xdr:cNvPr>
        <xdr:cNvCxnSpPr/>
      </xdr:nvCxnSpPr>
      <xdr:spPr>
        <a:xfrm>
          <a:off x="6972300" y="19048095"/>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9A8BC8E3-FEF9-43FE-A33B-C24B34EEED0D}"/>
            </a:ext>
          </a:extLst>
        </xdr:cNvPr>
        <xdr:cNvSpPr txBox="1"/>
      </xdr:nvSpPr>
      <xdr:spPr>
        <a:xfrm>
          <a:off x="9395537" y="18410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1726FB0E-42E4-41EE-9D74-0935EE27C6A3}"/>
            </a:ext>
          </a:extLst>
        </xdr:cNvPr>
        <xdr:cNvSpPr txBox="1"/>
      </xdr:nvSpPr>
      <xdr:spPr>
        <a:xfrm>
          <a:off x="8519237" y="1842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6537811B-242D-4FB3-9078-0B56B5C20454}"/>
            </a:ext>
          </a:extLst>
        </xdr:cNvPr>
        <xdr:cNvSpPr txBox="1"/>
      </xdr:nvSpPr>
      <xdr:spPr>
        <a:xfrm>
          <a:off x="7624522" y="18425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7" name="n_4aveValue【市民会館】&#10;一人当たり面積">
          <a:extLst>
            <a:ext uri="{FF2B5EF4-FFF2-40B4-BE49-F238E27FC236}">
              <a16:creationId xmlns:a16="http://schemas.microsoft.com/office/drawing/2014/main" id="{C1E3894C-22BC-4A6C-8052-F12B4AB7BBA1}"/>
            </a:ext>
          </a:extLst>
        </xdr:cNvPr>
        <xdr:cNvSpPr txBox="1"/>
      </xdr:nvSpPr>
      <xdr:spPr>
        <a:xfrm>
          <a:off x="6739332" y="18437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163847</xdr:rowOff>
    </xdr:from>
    <xdr:ext cx="469744" cy="259045"/>
    <xdr:sp macro="" textlink="">
      <xdr:nvSpPr>
        <xdr:cNvPr id="488" name="n_1mainValue【市民会館】&#10;一人当たり面積">
          <a:extLst>
            <a:ext uri="{FF2B5EF4-FFF2-40B4-BE49-F238E27FC236}">
              <a16:creationId xmlns:a16="http://schemas.microsoft.com/office/drawing/2014/main" id="{D7EB40D1-C945-4530-A432-D256A9916811}"/>
            </a:ext>
          </a:extLst>
        </xdr:cNvPr>
        <xdr:cNvSpPr txBox="1"/>
      </xdr:nvSpPr>
      <xdr:spPr>
        <a:xfrm>
          <a:off x="9395537" y="1909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163847</xdr:rowOff>
    </xdr:from>
    <xdr:ext cx="469744" cy="259045"/>
    <xdr:sp macro="" textlink="">
      <xdr:nvSpPr>
        <xdr:cNvPr id="489" name="n_2mainValue【市民会館】&#10;一人当たり面積">
          <a:extLst>
            <a:ext uri="{FF2B5EF4-FFF2-40B4-BE49-F238E27FC236}">
              <a16:creationId xmlns:a16="http://schemas.microsoft.com/office/drawing/2014/main" id="{574D0B1F-DC78-4561-86FE-838A6CA75D73}"/>
            </a:ext>
          </a:extLst>
        </xdr:cNvPr>
        <xdr:cNvSpPr txBox="1"/>
      </xdr:nvSpPr>
      <xdr:spPr>
        <a:xfrm>
          <a:off x="8519237" y="1909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163847</xdr:rowOff>
    </xdr:from>
    <xdr:ext cx="469744" cy="259045"/>
    <xdr:sp macro="" textlink="">
      <xdr:nvSpPr>
        <xdr:cNvPr id="490" name="n_3mainValue【市民会館】&#10;一人当たり面積">
          <a:extLst>
            <a:ext uri="{FF2B5EF4-FFF2-40B4-BE49-F238E27FC236}">
              <a16:creationId xmlns:a16="http://schemas.microsoft.com/office/drawing/2014/main" id="{077E36D4-9DA0-458D-BBC7-CC4B8D6101EC}"/>
            </a:ext>
          </a:extLst>
        </xdr:cNvPr>
        <xdr:cNvSpPr txBox="1"/>
      </xdr:nvSpPr>
      <xdr:spPr>
        <a:xfrm>
          <a:off x="7624522" y="1909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163847</xdr:rowOff>
    </xdr:from>
    <xdr:ext cx="469744" cy="259045"/>
    <xdr:sp macro="" textlink="">
      <xdr:nvSpPr>
        <xdr:cNvPr id="491" name="n_4mainValue【市民会館】&#10;一人当たり面積">
          <a:extLst>
            <a:ext uri="{FF2B5EF4-FFF2-40B4-BE49-F238E27FC236}">
              <a16:creationId xmlns:a16="http://schemas.microsoft.com/office/drawing/2014/main" id="{418132A0-4E9F-44C2-AA4D-C67AB10F7952}"/>
            </a:ext>
          </a:extLst>
        </xdr:cNvPr>
        <xdr:cNvSpPr txBox="1"/>
      </xdr:nvSpPr>
      <xdr:spPr>
        <a:xfrm>
          <a:off x="6739332" y="1909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1C09530C-1868-4533-A28E-DC6A90CD65ED}"/>
            </a:ext>
          </a:extLst>
        </xdr:cNvPr>
        <xdr:cNvSpPr/>
      </xdr:nvSpPr>
      <xdr:spPr>
        <a:xfrm>
          <a:off x="1244790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DE222BEF-A8C3-457A-B852-92EEECBDA870}"/>
            </a:ext>
          </a:extLst>
        </xdr:cNvPr>
        <xdr:cNvSpPr/>
      </xdr:nvSpPr>
      <xdr:spPr>
        <a:xfrm>
          <a:off x="12573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953B61EC-5285-4801-A491-6A40A6F64C63}"/>
            </a:ext>
          </a:extLst>
        </xdr:cNvPr>
        <xdr:cNvSpPr/>
      </xdr:nvSpPr>
      <xdr:spPr>
        <a:xfrm>
          <a:off x="12573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8F32DD96-EA67-4C8E-8432-0320735B1791}"/>
            </a:ext>
          </a:extLst>
        </xdr:cNvPr>
        <xdr:cNvSpPr/>
      </xdr:nvSpPr>
      <xdr:spPr>
        <a:xfrm>
          <a:off x="13590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3F7F8C71-9D64-4EAD-A8B1-E08E28E474E7}"/>
            </a:ext>
          </a:extLst>
        </xdr:cNvPr>
        <xdr:cNvSpPr/>
      </xdr:nvSpPr>
      <xdr:spPr>
        <a:xfrm>
          <a:off x="13590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58CF8000-0A41-4CC0-A056-6C54BF5AB711}"/>
            </a:ext>
          </a:extLst>
        </xdr:cNvPr>
        <xdr:cNvSpPr/>
      </xdr:nvSpPr>
      <xdr:spPr>
        <a:xfrm>
          <a:off x="14733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773C5DF5-04A7-46E0-B8A0-CFC39D8F5860}"/>
            </a:ext>
          </a:extLst>
        </xdr:cNvPr>
        <xdr:cNvSpPr/>
      </xdr:nvSpPr>
      <xdr:spPr>
        <a:xfrm>
          <a:off x="14733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1D01BFA8-4630-4462-A41B-0DAF62605048}"/>
            </a:ext>
          </a:extLst>
        </xdr:cNvPr>
        <xdr:cNvSpPr/>
      </xdr:nvSpPr>
      <xdr:spPr>
        <a:xfrm>
          <a:off x="1244790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B40FCF76-E4BD-4005-BAEE-E82139E9A80A}"/>
            </a:ext>
          </a:extLst>
        </xdr:cNvPr>
        <xdr:cNvSpPr txBox="1"/>
      </xdr:nvSpPr>
      <xdr:spPr>
        <a:xfrm>
          <a:off x="12409805"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AEDE6954-752C-46F3-BFD8-2E00D740ADE2}"/>
            </a:ext>
          </a:extLst>
        </xdr:cNvPr>
        <xdr:cNvCxnSpPr/>
      </xdr:nvCxnSpPr>
      <xdr:spPr>
        <a:xfrm>
          <a:off x="1244790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11E5B83A-5580-4664-8830-0F3D407B2142}"/>
            </a:ext>
          </a:extLst>
        </xdr:cNvPr>
        <xdr:cNvSpPr txBox="1"/>
      </xdr:nvSpPr>
      <xdr:spPr>
        <a:xfrm>
          <a:off x="11982631"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FE073B05-7237-4CA7-8F7F-15DF78C857EA}"/>
            </a:ext>
          </a:extLst>
        </xdr:cNvPr>
        <xdr:cNvCxnSpPr/>
      </xdr:nvCxnSpPr>
      <xdr:spPr>
        <a:xfrm>
          <a:off x="12447905"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6E8A3C7F-78EB-49D5-828A-DAB5D88A359C}"/>
            </a:ext>
          </a:extLst>
        </xdr:cNvPr>
        <xdr:cNvSpPr txBox="1"/>
      </xdr:nvSpPr>
      <xdr:spPr>
        <a:xfrm>
          <a:off x="11982631"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5717AF98-532E-4183-A2F5-8AF39C1C22DF}"/>
            </a:ext>
          </a:extLst>
        </xdr:cNvPr>
        <xdr:cNvCxnSpPr/>
      </xdr:nvCxnSpPr>
      <xdr:spPr>
        <a:xfrm>
          <a:off x="12447905"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98D43596-E519-42ED-836B-999FF3B7D98E}"/>
            </a:ext>
          </a:extLst>
        </xdr:cNvPr>
        <xdr:cNvSpPr txBox="1"/>
      </xdr:nvSpPr>
      <xdr:spPr>
        <a:xfrm>
          <a:off x="12042941" y="6866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CB9356BF-7371-4356-A71C-8A19FB263C4D}"/>
            </a:ext>
          </a:extLst>
        </xdr:cNvPr>
        <xdr:cNvCxnSpPr/>
      </xdr:nvCxnSpPr>
      <xdr:spPr>
        <a:xfrm>
          <a:off x="12447905"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6A894598-A053-4CA7-83E4-CFC670E91628}"/>
            </a:ext>
          </a:extLst>
        </xdr:cNvPr>
        <xdr:cNvSpPr txBox="1"/>
      </xdr:nvSpPr>
      <xdr:spPr>
        <a:xfrm>
          <a:off x="12042941" y="6470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A8B47000-EC13-45BB-87C7-52C60D5445E0}"/>
            </a:ext>
          </a:extLst>
        </xdr:cNvPr>
        <xdr:cNvCxnSpPr/>
      </xdr:nvCxnSpPr>
      <xdr:spPr>
        <a:xfrm>
          <a:off x="12447905"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9E6D6E9D-0272-457F-AD60-0487888696CA}"/>
            </a:ext>
          </a:extLst>
        </xdr:cNvPr>
        <xdr:cNvSpPr txBox="1"/>
      </xdr:nvSpPr>
      <xdr:spPr>
        <a:xfrm>
          <a:off x="12042941" y="6081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DF7683E8-923E-4B3F-A492-ED523D3052F6}"/>
            </a:ext>
          </a:extLst>
        </xdr:cNvPr>
        <xdr:cNvCxnSpPr/>
      </xdr:nvCxnSpPr>
      <xdr:spPr>
        <a:xfrm>
          <a:off x="12447905"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5865E92A-5FB8-4F61-A5AF-629748EBD7D1}"/>
            </a:ext>
          </a:extLst>
        </xdr:cNvPr>
        <xdr:cNvSpPr txBox="1"/>
      </xdr:nvSpPr>
      <xdr:spPr>
        <a:xfrm>
          <a:off x="12042941" y="56927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1D14718A-586F-4FC1-9E51-3FDD3CD36C6E}"/>
            </a:ext>
          </a:extLst>
        </xdr:cNvPr>
        <xdr:cNvCxnSpPr/>
      </xdr:nvCxnSpPr>
      <xdr:spPr>
        <a:xfrm>
          <a:off x="1244790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157A958D-707C-489F-86D0-33C318368204}"/>
            </a:ext>
          </a:extLst>
        </xdr:cNvPr>
        <xdr:cNvSpPr txBox="1"/>
      </xdr:nvSpPr>
      <xdr:spPr>
        <a:xfrm>
          <a:off x="12108966" y="53041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D8A7E7E6-914E-4D8A-B9BA-6A517FC9B08F}"/>
            </a:ext>
          </a:extLst>
        </xdr:cNvPr>
        <xdr:cNvSpPr/>
      </xdr:nvSpPr>
      <xdr:spPr>
        <a:xfrm>
          <a:off x="1244790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4B8FAD86-AD70-4D30-B089-5EAE2AA77FDA}"/>
            </a:ext>
          </a:extLst>
        </xdr:cNvPr>
        <xdr:cNvCxnSpPr/>
      </xdr:nvCxnSpPr>
      <xdr:spPr>
        <a:xfrm flipV="1">
          <a:off x="16316959" y="581596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351B2DA4-9359-4B91-BBA7-ACFEB002DB5E}"/>
            </a:ext>
          </a:extLst>
        </xdr:cNvPr>
        <xdr:cNvSpPr txBox="1"/>
      </xdr:nvSpPr>
      <xdr:spPr>
        <a:xfrm>
          <a:off x="16355695" y="738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DFFA8CCA-1177-4E42-848A-D38961E7EF27}"/>
            </a:ext>
          </a:extLst>
        </xdr:cNvPr>
        <xdr:cNvCxnSpPr/>
      </xdr:nvCxnSpPr>
      <xdr:spPr>
        <a:xfrm>
          <a:off x="16230600" y="737235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04942E34-E525-4678-BC77-B393CA576BD4}"/>
            </a:ext>
          </a:extLst>
        </xdr:cNvPr>
        <xdr:cNvSpPr txBox="1"/>
      </xdr:nvSpPr>
      <xdr:spPr>
        <a:xfrm>
          <a:off x="16355695" y="558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29AD84CA-0571-4DF2-92E2-877F6416E658}"/>
            </a:ext>
          </a:extLst>
        </xdr:cNvPr>
        <xdr:cNvCxnSpPr/>
      </xdr:nvCxnSpPr>
      <xdr:spPr>
        <a:xfrm>
          <a:off x="16230600" y="581596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2DF7EC5D-3938-4F63-AE0D-A9AB2D5082FF}"/>
            </a:ext>
          </a:extLst>
        </xdr:cNvPr>
        <xdr:cNvSpPr txBox="1"/>
      </xdr:nvSpPr>
      <xdr:spPr>
        <a:xfrm>
          <a:off x="16355695" y="6558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E87FFB2E-FEBF-48B1-B860-6F0E9C7946A3}"/>
            </a:ext>
          </a:extLst>
        </xdr:cNvPr>
        <xdr:cNvSpPr/>
      </xdr:nvSpPr>
      <xdr:spPr>
        <a:xfrm>
          <a:off x="16268700" y="658431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0A17F016-A04C-451A-B819-C5927C8F2910}"/>
            </a:ext>
          </a:extLst>
        </xdr:cNvPr>
        <xdr:cNvSpPr/>
      </xdr:nvSpPr>
      <xdr:spPr>
        <a:xfrm>
          <a:off x="15430500" y="658431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83E58266-EF58-43B9-ADA4-DC0447549FA5}"/>
            </a:ext>
          </a:extLst>
        </xdr:cNvPr>
        <xdr:cNvSpPr/>
      </xdr:nvSpPr>
      <xdr:spPr>
        <a:xfrm>
          <a:off x="14543405" y="65652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E1CC37F0-DB67-4259-9311-8987824DF4F3}"/>
            </a:ext>
          </a:extLst>
        </xdr:cNvPr>
        <xdr:cNvSpPr/>
      </xdr:nvSpPr>
      <xdr:spPr>
        <a:xfrm>
          <a:off x="13650595" y="655193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101600</xdr:rowOff>
    </xdr:from>
    <xdr:to>
      <xdr:col>67</xdr:col>
      <xdr:colOff>101600</xdr:colOff>
      <xdr:row>38</xdr:row>
      <xdr:rowOff>31750</xdr:rowOff>
    </xdr:to>
    <xdr:sp macro="" textlink="">
      <xdr:nvSpPr>
        <xdr:cNvPr id="526" name="フローチャート: 判断 525">
          <a:extLst>
            <a:ext uri="{FF2B5EF4-FFF2-40B4-BE49-F238E27FC236}">
              <a16:creationId xmlns:a16="http://schemas.microsoft.com/office/drawing/2014/main" id="{1B0E5634-7CF9-4FCA-8845-50FF31AAC72A}"/>
            </a:ext>
          </a:extLst>
        </xdr:cNvPr>
        <xdr:cNvSpPr/>
      </xdr:nvSpPr>
      <xdr:spPr>
        <a:xfrm>
          <a:off x="12763500" y="658812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978D3346-8B0E-45F7-AE2A-EEFC87E97C03}"/>
            </a:ext>
          </a:extLst>
        </xdr:cNvPr>
        <xdr:cNvSpPr txBox="1"/>
      </xdr:nvSpPr>
      <xdr:spPr>
        <a:xfrm>
          <a:off x="161270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57640FF-3B6F-4E0D-8B71-815034BE3D69}"/>
            </a:ext>
          </a:extLst>
        </xdr:cNvPr>
        <xdr:cNvSpPr txBox="1"/>
      </xdr:nvSpPr>
      <xdr:spPr>
        <a:xfrm>
          <a:off x="1528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10A6E07-5EF1-4602-A59D-BDF5DF8A613C}"/>
            </a:ext>
          </a:extLst>
        </xdr:cNvPr>
        <xdr:cNvSpPr txBox="1"/>
      </xdr:nvSpPr>
      <xdr:spPr>
        <a:xfrm>
          <a:off x="1440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9F0EB9E-3167-4268-8FAA-7494844FECE5}"/>
            </a:ext>
          </a:extLst>
        </xdr:cNvPr>
        <xdr:cNvSpPr txBox="1"/>
      </xdr:nvSpPr>
      <xdr:spPr>
        <a:xfrm>
          <a:off x="1351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8A63E93-00B0-497F-9D78-8C2C09763191}"/>
            </a:ext>
          </a:extLst>
        </xdr:cNvPr>
        <xdr:cNvSpPr txBox="1"/>
      </xdr:nvSpPr>
      <xdr:spPr>
        <a:xfrm>
          <a:off x="1262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90170</xdr:rowOff>
    </xdr:from>
    <xdr:to>
      <xdr:col>85</xdr:col>
      <xdr:colOff>177800</xdr:colOff>
      <xdr:row>36</xdr:row>
      <xdr:rowOff>20320</xdr:rowOff>
    </xdr:to>
    <xdr:sp macro="" textlink="">
      <xdr:nvSpPr>
        <xdr:cNvPr id="532" name="楕円 531">
          <a:extLst>
            <a:ext uri="{FF2B5EF4-FFF2-40B4-BE49-F238E27FC236}">
              <a16:creationId xmlns:a16="http://schemas.microsoft.com/office/drawing/2014/main" id="{10F1AE8D-A6A9-4C12-962F-6BB57F48F617}"/>
            </a:ext>
          </a:extLst>
        </xdr:cNvPr>
        <xdr:cNvSpPr/>
      </xdr:nvSpPr>
      <xdr:spPr>
        <a:xfrm>
          <a:off x="16268700" y="622236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113047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9C973B66-8F0C-43A1-B374-FB7AD0AD1148}"/>
            </a:ext>
          </a:extLst>
        </xdr:cNvPr>
        <xdr:cNvSpPr txBox="1"/>
      </xdr:nvSpPr>
      <xdr:spPr>
        <a:xfrm>
          <a:off x="16355695" y="607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33020</xdr:rowOff>
    </xdr:from>
    <xdr:to>
      <xdr:col>81</xdr:col>
      <xdr:colOff>101600</xdr:colOff>
      <xdr:row>35</xdr:row>
      <xdr:rowOff>134620</xdr:rowOff>
    </xdr:to>
    <xdr:sp macro="" textlink="">
      <xdr:nvSpPr>
        <xdr:cNvPr id="534" name="楕円 533">
          <a:extLst>
            <a:ext uri="{FF2B5EF4-FFF2-40B4-BE49-F238E27FC236}">
              <a16:creationId xmlns:a16="http://schemas.microsoft.com/office/drawing/2014/main" id="{833C0948-FC29-43FA-B492-5225D0AB5287}"/>
            </a:ext>
          </a:extLst>
        </xdr:cNvPr>
        <xdr:cNvSpPr/>
      </xdr:nvSpPr>
      <xdr:spPr>
        <a:xfrm>
          <a:off x="15430500" y="616902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83820</xdr:rowOff>
    </xdr:from>
    <xdr:to>
      <xdr:col>85</xdr:col>
      <xdr:colOff>127000</xdr:colOff>
      <xdr:row>35</xdr:row>
      <xdr:rowOff>140970</xdr:rowOff>
    </xdr:to>
    <xdr:cxnSp macro="">
      <xdr:nvCxnSpPr>
        <xdr:cNvPr id="535" name="直線コネクタ 534">
          <a:extLst>
            <a:ext uri="{FF2B5EF4-FFF2-40B4-BE49-F238E27FC236}">
              <a16:creationId xmlns:a16="http://schemas.microsoft.com/office/drawing/2014/main" id="{63B1264E-8806-45E8-8ADA-61D4FAB37629}"/>
            </a:ext>
          </a:extLst>
        </xdr:cNvPr>
        <xdr:cNvCxnSpPr/>
      </xdr:nvCxnSpPr>
      <xdr:spPr>
        <a:xfrm>
          <a:off x="15479395" y="6216015"/>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147320</xdr:rowOff>
    </xdr:from>
    <xdr:to>
      <xdr:col>76</xdr:col>
      <xdr:colOff>165100</xdr:colOff>
      <xdr:row>35</xdr:row>
      <xdr:rowOff>77470</xdr:rowOff>
    </xdr:to>
    <xdr:sp macro="" textlink="">
      <xdr:nvSpPr>
        <xdr:cNvPr id="536" name="楕円 535">
          <a:extLst>
            <a:ext uri="{FF2B5EF4-FFF2-40B4-BE49-F238E27FC236}">
              <a16:creationId xmlns:a16="http://schemas.microsoft.com/office/drawing/2014/main" id="{B5382259-4023-415A-99EB-687AD151B2C9}"/>
            </a:ext>
          </a:extLst>
        </xdr:cNvPr>
        <xdr:cNvSpPr/>
      </xdr:nvSpPr>
      <xdr:spPr>
        <a:xfrm>
          <a:off x="14543405" y="61080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26670</xdr:rowOff>
    </xdr:from>
    <xdr:to>
      <xdr:col>81</xdr:col>
      <xdr:colOff>50800</xdr:colOff>
      <xdr:row>35</xdr:row>
      <xdr:rowOff>83820</xdr:rowOff>
    </xdr:to>
    <xdr:cxnSp macro="">
      <xdr:nvCxnSpPr>
        <xdr:cNvPr id="537" name="直線コネクタ 536">
          <a:extLst>
            <a:ext uri="{FF2B5EF4-FFF2-40B4-BE49-F238E27FC236}">
              <a16:creationId xmlns:a16="http://schemas.microsoft.com/office/drawing/2014/main" id="{D235561A-FF93-4078-A0A0-29265A7867A3}"/>
            </a:ext>
          </a:extLst>
        </xdr:cNvPr>
        <xdr:cNvCxnSpPr/>
      </xdr:nvCxnSpPr>
      <xdr:spPr>
        <a:xfrm>
          <a:off x="14592300" y="6162675"/>
          <a:ext cx="887095"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97790</xdr:rowOff>
    </xdr:from>
    <xdr:to>
      <xdr:col>72</xdr:col>
      <xdr:colOff>38100</xdr:colOff>
      <xdr:row>35</xdr:row>
      <xdr:rowOff>27940</xdr:rowOff>
    </xdr:to>
    <xdr:sp macro="" textlink="">
      <xdr:nvSpPr>
        <xdr:cNvPr id="538" name="楕円 537">
          <a:extLst>
            <a:ext uri="{FF2B5EF4-FFF2-40B4-BE49-F238E27FC236}">
              <a16:creationId xmlns:a16="http://schemas.microsoft.com/office/drawing/2014/main" id="{A4127386-6075-4066-A2E7-D730BA3E7374}"/>
            </a:ext>
          </a:extLst>
        </xdr:cNvPr>
        <xdr:cNvSpPr/>
      </xdr:nvSpPr>
      <xdr:spPr>
        <a:xfrm>
          <a:off x="13650595" y="60604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148590</xdr:rowOff>
    </xdr:from>
    <xdr:to>
      <xdr:col>76</xdr:col>
      <xdr:colOff>114300</xdr:colOff>
      <xdr:row>35</xdr:row>
      <xdr:rowOff>26670</xdr:rowOff>
    </xdr:to>
    <xdr:cxnSp macro="">
      <xdr:nvCxnSpPr>
        <xdr:cNvPr id="539" name="直線コネクタ 538">
          <a:extLst>
            <a:ext uri="{FF2B5EF4-FFF2-40B4-BE49-F238E27FC236}">
              <a16:creationId xmlns:a16="http://schemas.microsoft.com/office/drawing/2014/main" id="{707E8D48-A9B0-43E5-8999-4E57FE4FB4D6}"/>
            </a:ext>
          </a:extLst>
        </xdr:cNvPr>
        <xdr:cNvCxnSpPr/>
      </xdr:nvCxnSpPr>
      <xdr:spPr>
        <a:xfrm>
          <a:off x="13705205" y="6107430"/>
          <a:ext cx="887095"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34925</xdr:rowOff>
    </xdr:from>
    <xdr:to>
      <xdr:col>67</xdr:col>
      <xdr:colOff>101600</xdr:colOff>
      <xdr:row>35</xdr:row>
      <xdr:rowOff>136525</xdr:rowOff>
    </xdr:to>
    <xdr:sp macro="" textlink="">
      <xdr:nvSpPr>
        <xdr:cNvPr id="540" name="楕円 539">
          <a:extLst>
            <a:ext uri="{FF2B5EF4-FFF2-40B4-BE49-F238E27FC236}">
              <a16:creationId xmlns:a16="http://schemas.microsoft.com/office/drawing/2014/main" id="{8C6AC5C7-5180-42DD-87DF-BEA70CD17B65}"/>
            </a:ext>
          </a:extLst>
        </xdr:cNvPr>
        <xdr:cNvSpPr/>
      </xdr:nvSpPr>
      <xdr:spPr>
        <a:xfrm>
          <a:off x="12763500" y="616902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148590</xdr:rowOff>
    </xdr:from>
    <xdr:to>
      <xdr:col>71</xdr:col>
      <xdr:colOff>177800</xdr:colOff>
      <xdr:row>35</xdr:row>
      <xdr:rowOff>85725</xdr:rowOff>
    </xdr:to>
    <xdr:cxnSp macro="">
      <xdr:nvCxnSpPr>
        <xdr:cNvPr id="541" name="直線コネクタ 540">
          <a:extLst>
            <a:ext uri="{FF2B5EF4-FFF2-40B4-BE49-F238E27FC236}">
              <a16:creationId xmlns:a16="http://schemas.microsoft.com/office/drawing/2014/main" id="{CA99AAF7-A925-44CF-8B3B-2CD30E527163}"/>
            </a:ext>
          </a:extLst>
        </xdr:cNvPr>
        <xdr:cNvCxnSpPr/>
      </xdr:nvCxnSpPr>
      <xdr:spPr>
        <a:xfrm flipV="1">
          <a:off x="12812395" y="6107430"/>
          <a:ext cx="89281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6519492D-77A9-4815-A79A-20D1619BC2AB}"/>
            </a:ext>
          </a:extLst>
        </xdr:cNvPr>
        <xdr:cNvSpPr txBox="1"/>
      </xdr:nvSpPr>
      <xdr:spPr>
        <a:xfrm>
          <a:off x="15267949"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E7F58891-A689-413C-A6EB-861B469492C2}"/>
            </a:ext>
          </a:extLst>
        </xdr:cNvPr>
        <xdr:cNvSpPr txBox="1"/>
      </xdr:nvSpPr>
      <xdr:spPr>
        <a:xfrm>
          <a:off x="14391649"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1AA1CC8B-998C-439A-A4C1-D73CDDA0D9E8}"/>
            </a:ext>
          </a:extLst>
        </xdr:cNvPr>
        <xdr:cNvSpPr txBox="1"/>
      </xdr:nvSpPr>
      <xdr:spPr>
        <a:xfrm>
          <a:off x="13498839"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22877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0E084167-7B31-49A1-9570-FB92FB6EF26D}"/>
            </a:ext>
          </a:extLst>
        </xdr:cNvPr>
        <xdr:cNvSpPr txBox="1"/>
      </xdr:nvSpPr>
      <xdr:spPr>
        <a:xfrm>
          <a:off x="126117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151147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C2EF050F-BD3C-4A35-A140-187C3BD76D8B}"/>
            </a:ext>
          </a:extLst>
        </xdr:cNvPr>
        <xdr:cNvSpPr txBox="1"/>
      </xdr:nvSpPr>
      <xdr:spPr>
        <a:xfrm>
          <a:off x="15267949"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93997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A30A1AEA-119C-4915-A17F-DF1F4184BA6B}"/>
            </a:ext>
          </a:extLst>
        </xdr:cNvPr>
        <xdr:cNvSpPr txBox="1"/>
      </xdr:nvSpPr>
      <xdr:spPr>
        <a:xfrm>
          <a:off x="14391649"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44467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2DB4E787-EF33-4B58-A007-60C5F80E98B4}"/>
            </a:ext>
          </a:extLst>
        </xdr:cNvPr>
        <xdr:cNvSpPr txBox="1"/>
      </xdr:nvSpPr>
      <xdr:spPr>
        <a:xfrm>
          <a:off x="13498839" y="582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153052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0E17D2CD-D809-484F-A6A5-30D9AFEC2111}"/>
            </a:ext>
          </a:extLst>
        </xdr:cNvPr>
        <xdr:cNvSpPr txBox="1"/>
      </xdr:nvSpPr>
      <xdr:spPr>
        <a:xfrm>
          <a:off x="1261174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A127973B-EC4E-4043-81C0-9C39D740B1E2}"/>
            </a:ext>
          </a:extLst>
        </xdr:cNvPr>
        <xdr:cNvSpPr/>
      </xdr:nvSpPr>
      <xdr:spPr>
        <a:xfrm>
          <a:off x="18288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9575C894-E030-4DA1-8788-C914004DEF20}"/>
            </a:ext>
          </a:extLst>
        </xdr:cNvPr>
        <xdr:cNvSpPr/>
      </xdr:nvSpPr>
      <xdr:spPr>
        <a:xfrm>
          <a:off x="18413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529C3A4F-BB0F-4808-A54B-74E4CFE27CF8}"/>
            </a:ext>
          </a:extLst>
        </xdr:cNvPr>
        <xdr:cNvSpPr/>
      </xdr:nvSpPr>
      <xdr:spPr>
        <a:xfrm>
          <a:off x="18413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4A984F5A-7FB4-4278-85BF-8B08615050D8}"/>
            </a:ext>
          </a:extLst>
        </xdr:cNvPr>
        <xdr:cNvSpPr/>
      </xdr:nvSpPr>
      <xdr:spPr>
        <a:xfrm>
          <a:off x="19431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B19763D5-0C37-4292-8312-49702AB10010}"/>
            </a:ext>
          </a:extLst>
        </xdr:cNvPr>
        <xdr:cNvSpPr/>
      </xdr:nvSpPr>
      <xdr:spPr>
        <a:xfrm>
          <a:off x="19431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2086CF42-68F2-4F3B-B83E-3EADBC73FFE3}"/>
            </a:ext>
          </a:extLst>
        </xdr:cNvPr>
        <xdr:cNvSpPr/>
      </xdr:nvSpPr>
      <xdr:spPr>
        <a:xfrm>
          <a:off x="20574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9B2A6946-94C6-4F76-AFBC-7371C4336687}"/>
            </a:ext>
          </a:extLst>
        </xdr:cNvPr>
        <xdr:cNvSpPr/>
      </xdr:nvSpPr>
      <xdr:spPr>
        <a:xfrm>
          <a:off x="20574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2BAC39E2-5DB2-49E9-8EB5-F601C117ECB1}"/>
            </a:ext>
          </a:extLst>
        </xdr:cNvPr>
        <xdr:cNvSpPr/>
      </xdr:nvSpPr>
      <xdr:spPr>
        <a:xfrm>
          <a:off x="18288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65356AF4-71AD-4115-8BD8-F7D9F17ADE09}"/>
            </a:ext>
          </a:extLst>
        </xdr:cNvPr>
        <xdr:cNvSpPr txBox="1"/>
      </xdr:nvSpPr>
      <xdr:spPr>
        <a:xfrm>
          <a:off x="18249900"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D0A9C837-C68C-44DE-9FB0-57820E5FAA14}"/>
            </a:ext>
          </a:extLst>
        </xdr:cNvPr>
        <xdr:cNvCxnSpPr/>
      </xdr:nvCxnSpPr>
      <xdr:spPr>
        <a:xfrm>
          <a:off x="18288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B3D167BB-0F22-458D-AFC3-D3F9BF6CCE1D}"/>
            </a:ext>
          </a:extLst>
        </xdr:cNvPr>
        <xdr:cNvCxnSpPr/>
      </xdr:nvCxnSpPr>
      <xdr:spPr>
        <a:xfrm>
          <a:off x="18288000"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7CB92D80-2430-4168-80A6-667FFB9793A8}"/>
            </a:ext>
          </a:extLst>
        </xdr:cNvPr>
        <xdr:cNvSpPr txBox="1"/>
      </xdr:nvSpPr>
      <xdr:spPr>
        <a:xfrm>
          <a:off x="18043024" y="72548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D7A27B98-16E8-4CBD-8891-51ED9FCEA640}"/>
            </a:ext>
          </a:extLst>
        </xdr:cNvPr>
        <xdr:cNvCxnSpPr/>
      </xdr:nvCxnSpPr>
      <xdr:spPr>
        <a:xfrm>
          <a:off x="18288000"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27F08722-9AF3-46E3-B2A8-72CD52612DCC}"/>
            </a:ext>
          </a:extLst>
        </xdr:cNvPr>
        <xdr:cNvSpPr txBox="1"/>
      </xdr:nvSpPr>
      <xdr:spPr>
        <a:xfrm>
          <a:off x="17690676" y="6866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C3A2056C-2C1B-4B9E-B479-B11F2788F739}"/>
            </a:ext>
          </a:extLst>
        </xdr:cNvPr>
        <xdr:cNvCxnSpPr/>
      </xdr:nvCxnSpPr>
      <xdr:spPr>
        <a:xfrm>
          <a:off x="18288000"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37FB638E-CA9D-4DCF-81A4-E9CCD3DDD61F}"/>
            </a:ext>
          </a:extLst>
        </xdr:cNvPr>
        <xdr:cNvSpPr txBox="1"/>
      </xdr:nvSpPr>
      <xdr:spPr>
        <a:xfrm>
          <a:off x="17690676" y="647003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81C63B87-9A18-4A59-BC16-A53A0827DB19}"/>
            </a:ext>
          </a:extLst>
        </xdr:cNvPr>
        <xdr:cNvCxnSpPr/>
      </xdr:nvCxnSpPr>
      <xdr:spPr>
        <a:xfrm>
          <a:off x="18288000"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20CDDE04-FDD8-4B51-8A44-79C2C1A035C0}"/>
            </a:ext>
          </a:extLst>
        </xdr:cNvPr>
        <xdr:cNvSpPr txBox="1"/>
      </xdr:nvSpPr>
      <xdr:spPr>
        <a:xfrm>
          <a:off x="17690676" y="60814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10644005-BAB0-4CA9-89D9-19E1BF811C30}"/>
            </a:ext>
          </a:extLst>
        </xdr:cNvPr>
        <xdr:cNvCxnSpPr/>
      </xdr:nvCxnSpPr>
      <xdr:spPr>
        <a:xfrm>
          <a:off x="18288000"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F8CA4EA0-9D67-45B0-B18D-67EE337B852B}"/>
            </a:ext>
          </a:extLst>
        </xdr:cNvPr>
        <xdr:cNvSpPr txBox="1"/>
      </xdr:nvSpPr>
      <xdr:spPr>
        <a:xfrm>
          <a:off x="17690676" y="56927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B4ABAF03-393D-4E8D-B859-FE1BC891394C}"/>
            </a:ext>
          </a:extLst>
        </xdr:cNvPr>
        <xdr:cNvCxnSpPr/>
      </xdr:nvCxnSpPr>
      <xdr:spPr>
        <a:xfrm>
          <a:off x="18288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F42BF126-833D-477A-849A-BDD26BE0BEB7}"/>
            </a:ext>
          </a:extLst>
        </xdr:cNvPr>
        <xdr:cNvSpPr txBox="1"/>
      </xdr:nvSpPr>
      <xdr:spPr>
        <a:xfrm>
          <a:off x="17690676" y="53041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97756A2E-C0EB-4559-9A08-5D52C5FAD893}"/>
            </a:ext>
          </a:extLst>
        </xdr:cNvPr>
        <xdr:cNvSpPr/>
      </xdr:nvSpPr>
      <xdr:spPr>
        <a:xfrm>
          <a:off x="18288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40D06A7E-7CEA-48D5-A8C9-292BC56F8CFB}"/>
            </a:ext>
          </a:extLst>
        </xdr:cNvPr>
        <xdr:cNvCxnSpPr/>
      </xdr:nvCxnSpPr>
      <xdr:spPr>
        <a:xfrm flipV="1">
          <a:off x="22162769" y="5901084"/>
          <a:ext cx="0" cy="1497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7B3571CD-5678-4852-86A2-F617D1D569FB}"/>
            </a:ext>
          </a:extLst>
        </xdr:cNvPr>
        <xdr:cNvSpPr txBox="1"/>
      </xdr:nvSpPr>
      <xdr:spPr>
        <a:xfrm>
          <a:off x="22201505" y="74025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B4DDF2ED-05FC-433C-893C-B8B41A2CC98F}"/>
            </a:ext>
          </a:extLst>
        </xdr:cNvPr>
        <xdr:cNvCxnSpPr/>
      </xdr:nvCxnSpPr>
      <xdr:spPr>
        <a:xfrm>
          <a:off x="22070695" y="739873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A61F6A45-EBF2-4780-9884-CD63CA44C9B9}"/>
            </a:ext>
          </a:extLst>
        </xdr:cNvPr>
        <xdr:cNvSpPr txBox="1"/>
      </xdr:nvSpPr>
      <xdr:spPr>
        <a:xfrm>
          <a:off x="22201505" y="5674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33541E66-2D6E-4956-A02A-5F6E57773246}"/>
            </a:ext>
          </a:extLst>
        </xdr:cNvPr>
        <xdr:cNvCxnSpPr/>
      </xdr:nvCxnSpPr>
      <xdr:spPr>
        <a:xfrm>
          <a:off x="22070695" y="590108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38D626B8-CA33-4BDD-A385-A898E0E295AA}"/>
            </a:ext>
          </a:extLst>
        </xdr:cNvPr>
        <xdr:cNvSpPr txBox="1"/>
      </xdr:nvSpPr>
      <xdr:spPr>
        <a:xfrm>
          <a:off x="22201505" y="68432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2A5DA6AB-9C9B-465C-9D18-2C844C4AC921}"/>
            </a:ext>
          </a:extLst>
        </xdr:cNvPr>
        <xdr:cNvSpPr/>
      </xdr:nvSpPr>
      <xdr:spPr>
        <a:xfrm>
          <a:off x="22108795" y="686867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357DBA8D-9CB2-4B3F-876E-AA519DC1D890}"/>
            </a:ext>
          </a:extLst>
        </xdr:cNvPr>
        <xdr:cNvSpPr/>
      </xdr:nvSpPr>
      <xdr:spPr>
        <a:xfrm>
          <a:off x="21270595" y="687683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C12B699F-260E-48F5-B45A-0E2722D475D3}"/>
            </a:ext>
          </a:extLst>
        </xdr:cNvPr>
        <xdr:cNvSpPr/>
      </xdr:nvSpPr>
      <xdr:spPr>
        <a:xfrm>
          <a:off x="20383500" y="6893671"/>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0D60185F-E91E-44E6-B5C7-3ACDF6C37DBD}"/>
            </a:ext>
          </a:extLst>
        </xdr:cNvPr>
        <xdr:cNvSpPr/>
      </xdr:nvSpPr>
      <xdr:spPr>
        <a:xfrm>
          <a:off x="19496405" y="690243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119564</xdr:rowOff>
    </xdr:from>
    <xdr:to>
      <xdr:col>98</xdr:col>
      <xdr:colOff>38100</xdr:colOff>
      <xdr:row>40</xdr:row>
      <xdr:rowOff>49714</xdr:rowOff>
    </xdr:to>
    <xdr:sp macro="" textlink="">
      <xdr:nvSpPr>
        <xdr:cNvPr id="583" name="フローチャート: 判断 582">
          <a:extLst>
            <a:ext uri="{FF2B5EF4-FFF2-40B4-BE49-F238E27FC236}">
              <a16:creationId xmlns:a16="http://schemas.microsoft.com/office/drawing/2014/main" id="{B0D9C41D-2B39-4C1C-ACEA-5288FC1E8081}"/>
            </a:ext>
          </a:extLst>
        </xdr:cNvPr>
        <xdr:cNvSpPr/>
      </xdr:nvSpPr>
      <xdr:spPr>
        <a:xfrm>
          <a:off x="18603595" y="6952799"/>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E6C9AF0-C0C0-4913-BABE-24DCEC8504B7}"/>
            </a:ext>
          </a:extLst>
        </xdr:cNvPr>
        <xdr:cNvSpPr txBox="1"/>
      </xdr:nvSpPr>
      <xdr:spPr>
        <a:xfrm>
          <a:off x="21972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195134C-26FB-4353-8F67-C8E332FB3B97}"/>
            </a:ext>
          </a:extLst>
        </xdr:cNvPr>
        <xdr:cNvSpPr txBox="1"/>
      </xdr:nvSpPr>
      <xdr:spPr>
        <a:xfrm>
          <a:off x="2113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4C5A251-702E-4113-A365-9641481DC70C}"/>
            </a:ext>
          </a:extLst>
        </xdr:cNvPr>
        <xdr:cNvSpPr txBox="1"/>
      </xdr:nvSpPr>
      <xdr:spPr>
        <a:xfrm>
          <a:off x="2024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617FCB33-52DE-4D4F-8008-A06AD80925A1}"/>
            </a:ext>
          </a:extLst>
        </xdr:cNvPr>
        <xdr:cNvSpPr txBox="1"/>
      </xdr:nvSpPr>
      <xdr:spPr>
        <a:xfrm>
          <a:off x="19354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CCC0F97-FE8A-42F5-8F79-D832F45070EB}"/>
            </a:ext>
          </a:extLst>
        </xdr:cNvPr>
        <xdr:cNvSpPr txBox="1"/>
      </xdr:nvSpPr>
      <xdr:spPr>
        <a:xfrm>
          <a:off x="18467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39802</xdr:rowOff>
    </xdr:from>
    <xdr:to>
      <xdr:col>116</xdr:col>
      <xdr:colOff>114300</xdr:colOff>
      <xdr:row>34</xdr:row>
      <xdr:rowOff>141402</xdr:rowOff>
    </xdr:to>
    <xdr:sp macro="" textlink="">
      <xdr:nvSpPr>
        <xdr:cNvPr id="589" name="楕円 588">
          <a:extLst>
            <a:ext uri="{FF2B5EF4-FFF2-40B4-BE49-F238E27FC236}">
              <a16:creationId xmlns:a16="http://schemas.microsoft.com/office/drawing/2014/main" id="{3C8A459D-D667-4444-AC80-B38C5D61A202}"/>
            </a:ext>
          </a:extLst>
        </xdr:cNvPr>
        <xdr:cNvSpPr/>
      </xdr:nvSpPr>
      <xdr:spPr>
        <a:xfrm>
          <a:off x="22108795" y="5998642"/>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62679</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EBC4E308-B3CD-4072-86F3-CEC3375DF034}"/>
            </a:ext>
          </a:extLst>
        </xdr:cNvPr>
        <xdr:cNvSpPr txBox="1"/>
      </xdr:nvSpPr>
      <xdr:spPr>
        <a:xfrm>
          <a:off x="22201505" y="5848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56787</xdr:rowOff>
    </xdr:from>
    <xdr:to>
      <xdr:col>112</xdr:col>
      <xdr:colOff>38100</xdr:colOff>
      <xdr:row>34</xdr:row>
      <xdr:rowOff>158387</xdr:rowOff>
    </xdr:to>
    <xdr:sp macro="" textlink="">
      <xdr:nvSpPr>
        <xdr:cNvPr id="591" name="楕円 590">
          <a:extLst>
            <a:ext uri="{FF2B5EF4-FFF2-40B4-BE49-F238E27FC236}">
              <a16:creationId xmlns:a16="http://schemas.microsoft.com/office/drawing/2014/main" id="{BB33E251-808A-463F-96CA-BB0AB233B592}"/>
            </a:ext>
          </a:extLst>
        </xdr:cNvPr>
        <xdr:cNvSpPr/>
      </xdr:nvSpPr>
      <xdr:spPr>
        <a:xfrm>
          <a:off x="21270595" y="6019437"/>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90602</xdr:rowOff>
    </xdr:from>
    <xdr:to>
      <xdr:col>116</xdr:col>
      <xdr:colOff>63500</xdr:colOff>
      <xdr:row>34</xdr:row>
      <xdr:rowOff>107587</xdr:rowOff>
    </xdr:to>
    <xdr:cxnSp macro="">
      <xdr:nvCxnSpPr>
        <xdr:cNvPr id="592" name="直線コネクタ 591">
          <a:extLst>
            <a:ext uri="{FF2B5EF4-FFF2-40B4-BE49-F238E27FC236}">
              <a16:creationId xmlns:a16="http://schemas.microsoft.com/office/drawing/2014/main" id="{E74DB1C1-2E89-4EA3-9259-B5E23623980C}"/>
            </a:ext>
          </a:extLst>
        </xdr:cNvPr>
        <xdr:cNvCxnSpPr/>
      </xdr:nvCxnSpPr>
      <xdr:spPr>
        <a:xfrm flipV="1">
          <a:off x="21325205" y="6053252"/>
          <a:ext cx="838200" cy="1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75398</xdr:rowOff>
    </xdr:from>
    <xdr:to>
      <xdr:col>107</xdr:col>
      <xdr:colOff>101600</xdr:colOff>
      <xdr:row>35</xdr:row>
      <xdr:rowOff>5548</xdr:rowOff>
    </xdr:to>
    <xdr:sp macro="" textlink="">
      <xdr:nvSpPr>
        <xdr:cNvPr id="593" name="楕円 592">
          <a:extLst>
            <a:ext uri="{FF2B5EF4-FFF2-40B4-BE49-F238E27FC236}">
              <a16:creationId xmlns:a16="http://schemas.microsoft.com/office/drawing/2014/main" id="{0E0537F3-8AB7-406A-AA53-0F8FCA5361E6}"/>
            </a:ext>
          </a:extLst>
        </xdr:cNvPr>
        <xdr:cNvSpPr/>
      </xdr:nvSpPr>
      <xdr:spPr>
        <a:xfrm>
          <a:off x="20383500" y="603423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107587</xdr:rowOff>
    </xdr:from>
    <xdr:to>
      <xdr:col>111</xdr:col>
      <xdr:colOff>177800</xdr:colOff>
      <xdr:row>34</xdr:row>
      <xdr:rowOff>126198</xdr:rowOff>
    </xdr:to>
    <xdr:cxnSp macro="">
      <xdr:nvCxnSpPr>
        <xdr:cNvPr id="594" name="直線コネクタ 593">
          <a:extLst>
            <a:ext uri="{FF2B5EF4-FFF2-40B4-BE49-F238E27FC236}">
              <a16:creationId xmlns:a16="http://schemas.microsoft.com/office/drawing/2014/main" id="{8D46136C-B540-42EE-8A70-148C46A88D5B}"/>
            </a:ext>
          </a:extLst>
        </xdr:cNvPr>
        <xdr:cNvCxnSpPr/>
      </xdr:nvCxnSpPr>
      <xdr:spPr>
        <a:xfrm flipV="1">
          <a:off x="20432395" y="6068332"/>
          <a:ext cx="892810" cy="1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114326</xdr:rowOff>
    </xdr:from>
    <xdr:to>
      <xdr:col>102</xdr:col>
      <xdr:colOff>165100</xdr:colOff>
      <xdr:row>35</xdr:row>
      <xdr:rowOff>44476</xdr:rowOff>
    </xdr:to>
    <xdr:sp macro="" textlink="">
      <xdr:nvSpPr>
        <xdr:cNvPr id="595" name="楕円 594">
          <a:extLst>
            <a:ext uri="{FF2B5EF4-FFF2-40B4-BE49-F238E27FC236}">
              <a16:creationId xmlns:a16="http://schemas.microsoft.com/office/drawing/2014/main" id="{26005CA2-449D-4230-9FA6-ABCEF214B8F9}"/>
            </a:ext>
          </a:extLst>
        </xdr:cNvPr>
        <xdr:cNvSpPr/>
      </xdr:nvSpPr>
      <xdr:spPr>
        <a:xfrm>
          <a:off x="19496405" y="60731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126198</xdr:rowOff>
    </xdr:from>
    <xdr:to>
      <xdr:col>107</xdr:col>
      <xdr:colOff>50800</xdr:colOff>
      <xdr:row>34</xdr:row>
      <xdr:rowOff>165126</xdr:rowOff>
    </xdr:to>
    <xdr:cxnSp macro="">
      <xdr:nvCxnSpPr>
        <xdr:cNvPr id="596" name="直線コネクタ 595">
          <a:extLst>
            <a:ext uri="{FF2B5EF4-FFF2-40B4-BE49-F238E27FC236}">
              <a16:creationId xmlns:a16="http://schemas.microsoft.com/office/drawing/2014/main" id="{10D5C25B-D337-4DB0-BA8E-3161B5138D1E}"/>
            </a:ext>
          </a:extLst>
        </xdr:cNvPr>
        <xdr:cNvCxnSpPr/>
      </xdr:nvCxnSpPr>
      <xdr:spPr>
        <a:xfrm flipV="1">
          <a:off x="19545300" y="6083133"/>
          <a:ext cx="887095" cy="38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114855</xdr:rowOff>
    </xdr:from>
    <xdr:to>
      <xdr:col>98</xdr:col>
      <xdr:colOff>38100</xdr:colOff>
      <xdr:row>39</xdr:row>
      <xdr:rowOff>45005</xdr:rowOff>
    </xdr:to>
    <xdr:sp macro="" textlink="">
      <xdr:nvSpPr>
        <xdr:cNvPr id="597" name="楕円 596">
          <a:extLst>
            <a:ext uri="{FF2B5EF4-FFF2-40B4-BE49-F238E27FC236}">
              <a16:creationId xmlns:a16="http://schemas.microsoft.com/office/drawing/2014/main" id="{7152A3BD-3346-4972-8CD4-A12C0AE94988}"/>
            </a:ext>
          </a:extLst>
        </xdr:cNvPr>
        <xdr:cNvSpPr/>
      </xdr:nvSpPr>
      <xdr:spPr>
        <a:xfrm>
          <a:off x="18603595" y="677473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165126</xdr:rowOff>
    </xdr:from>
    <xdr:to>
      <xdr:col>102</xdr:col>
      <xdr:colOff>114300</xdr:colOff>
      <xdr:row>38</xdr:row>
      <xdr:rowOff>165655</xdr:rowOff>
    </xdr:to>
    <xdr:cxnSp macro="">
      <xdr:nvCxnSpPr>
        <xdr:cNvPr id="598" name="直線コネクタ 597">
          <a:extLst>
            <a:ext uri="{FF2B5EF4-FFF2-40B4-BE49-F238E27FC236}">
              <a16:creationId xmlns:a16="http://schemas.microsoft.com/office/drawing/2014/main" id="{7322547E-CD39-425C-A28F-2023729207AE}"/>
            </a:ext>
          </a:extLst>
        </xdr:cNvPr>
        <xdr:cNvCxnSpPr/>
      </xdr:nvCxnSpPr>
      <xdr:spPr>
        <a:xfrm flipV="1">
          <a:off x="18658205" y="6122061"/>
          <a:ext cx="887095" cy="70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793DBE18-73C4-445F-B2CC-1A44A828BFD2}"/>
            </a:ext>
          </a:extLst>
        </xdr:cNvPr>
        <xdr:cNvSpPr txBox="1"/>
      </xdr:nvSpPr>
      <xdr:spPr>
        <a:xfrm>
          <a:off x="21014905" y="6973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CAAAAC45-BAD6-4945-83C6-17F9C2F693AD}"/>
            </a:ext>
          </a:extLst>
        </xdr:cNvPr>
        <xdr:cNvSpPr txBox="1"/>
      </xdr:nvSpPr>
      <xdr:spPr>
        <a:xfrm>
          <a:off x="20138605" y="6984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0150AB5C-C139-42AB-A53A-127580366C84}"/>
            </a:ext>
          </a:extLst>
        </xdr:cNvPr>
        <xdr:cNvSpPr txBox="1"/>
      </xdr:nvSpPr>
      <xdr:spPr>
        <a:xfrm>
          <a:off x="19243890" y="6991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40841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A95FA6DF-BBB3-4ADF-879E-BC0C09B6954F}"/>
            </a:ext>
          </a:extLst>
        </xdr:cNvPr>
        <xdr:cNvSpPr txBox="1"/>
      </xdr:nvSpPr>
      <xdr:spPr>
        <a:xfrm>
          <a:off x="18358700" y="7051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33</xdr:row>
      <xdr:rowOff>3464</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7935FF0A-E940-4DAD-8225-EF2A0F1F2B0B}"/>
            </a:ext>
          </a:extLst>
        </xdr:cNvPr>
        <xdr:cNvSpPr txBox="1"/>
      </xdr:nvSpPr>
      <xdr:spPr>
        <a:xfrm>
          <a:off x="21014905" y="5787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22075</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74C24FB5-01EE-42D7-AC87-BAE35AF1EFA9}"/>
            </a:ext>
          </a:extLst>
        </xdr:cNvPr>
        <xdr:cNvSpPr txBox="1"/>
      </xdr:nvSpPr>
      <xdr:spPr>
        <a:xfrm>
          <a:off x="20138605" y="5809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33</xdr:row>
      <xdr:rowOff>61003</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D5BAFA74-4303-4FB5-86CC-6966B6F75F5E}"/>
            </a:ext>
          </a:extLst>
        </xdr:cNvPr>
        <xdr:cNvSpPr txBox="1"/>
      </xdr:nvSpPr>
      <xdr:spPr>
        <a:xfrm>
          <a:off x="19243890" y="5848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61532</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6FB897C4-0F15-48A3-A87E-4635E5650949}"/>
            </a:ext>
          </a:extLst>
        </xdr:cNvPr>
        <xdr:cNvSpPr txBox="1"/>
      </xdr:nvSpPr>
      <xdr:spPr>
        <a:xfrm>
          <a:off x="18358700" y="6549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F9F9FFD3-5D24-4D97-9530-0DB57C703097}"/>
            </a:ext>
          </a:extLst>
        </xdr:cNvPr>
        <xdr:cNvSpPr/>
      </xdr:nvSpPr>
      <xdr:spPr>
        <a:xfrm>
          <a:off x="1244790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F6DFB412-A122-457C-896C-4079F663C3B9}"/>
            </a:ext>
          </a:extLst>
        </xdr:cNvPr>
        <xdr:cNvSpPr/>
      </xdr:nvSpPr>
      <xdr:spPr>
        <a:xfrm>
          <a:off x="12573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CAFC75D8-E412-4EF5-82AE-4398E4BF016D}"/>
            </a:ext>
          </a:extLst>
        </xdr:cNvPr>
        <xdr:cNvSpPr/>
      </xdr:nvSpPr>
      <xdr:spPr>
        <a:xfrm>
          <a:off x="12573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3F5F3829-CA92-47A9-A201-E8E83B1A87E3}"/>
            </a:ext>
          </a:extLst>
        </xdr:cNvPr>
        <xdr:cNvSpPr/>
      </xdr:nvSpPr>
      <xdr:spPr>
        <a:xfrm>
          <a:off x="13590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DDCAC562-DBC4-40E2-9061-51C1A5ED5AE1}"/>
            </a:ext>
          </a:extLst>
        </xdr:cNvPr>
        <xdr:cNvSpPr/>
      </xdr:nvSpPr>
      <xdr:spPr>
        <a:xfrm>
          <a:off x="13590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C1E01C8D-9F05-4FF1-B0B0-B5B3062E7459}"/>
            </a:ext>
          </a:extLst>
        </xdr:cNvPr>
        <xdr:cNvSpPr/>
      </xdr:nvSpPr>
      <xdr:spPr>
        <a:xfrm>
          <a:off x="14733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7F83F519-4DD6-4344-A341-C47F7E6DD468}"/>
            </a:ext>
          </a:extLst>
        </xdr:cNvPr>
        <xdr:cNvSpPr/>
      </xdr:nvSpPr>
      <xdr:spPr>
        <a:xfrm>
          <a:off x="14733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8EA46395-2E6F-4D37-9C1A-970E3860F345}"/>
            </a:ext>
          </a:extLst>
        </xdr:cNvPr>
        <xdr:cNvSpPr/>
      </xdr:nvSpPr>
      <xdr:spPr>
        <a:xfrm>
          <a:off x="1244790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82A6EB8D-A278-4A0F-8D8E-3664280D8EB3}"/>
            </a:ext>
          </a:extLst>
        </xdr:cNvPr>
        <xdr:cNvSpPr txBox="1"/>
      </xdr:nvSpPr>
      <xdr:spPr>
        <a:xfrm>
          <a:off x="12409805"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ED49778C-2848-4182-9626-3F5A6FAF4102}"/>
            </a:ext>
          </a:extLst>
        </xdr:cNvPr>
        <xdr:cNvCxnSpPr/>
      </xdr:nvCxnSpPr>
      <xdr:spPr>
        <a:xfrm>
          <a:off x="1244790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8EED4D3E-15F5-4711-91D4-43088ACA6236}"/>
            </a:ext>
          </a:extLst>
        </xdr:cNvPr>
        <xdr:cNvSpPr txBox="1"/>
      </xdr:nvSpPr>
      <xdr:spPr>
        <a:xfrm>
          <a:off x="11982631"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6DCDF992-4C59-490A-8573-B7004082D7DA}"/>
            </a:ext>
          </a:extLst>
        </xdr:cNvPr>
        <xdr:cNvCxnSpPr/>
      </xdr:nvCxnSpPr>
      <xdr:spPr>
        <a:xfrm>
          <a:off x="12447905"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7EAD8F07-1CD3-4DA0-AF2D-D0F90539BA7A}"/>
            </a:ext>
          </a:extLst>
        </xdr:cNvPr>
        <xdr:cNvSpPr txBox="1"/>
      </xdr:nvSpPr>
      <xdr:spPr>
        <a:xfrm>
          <a:off x="11982631"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DFFC375-41BB-499E-BBFB-F57BC4DB46F0}"/>
            </a:ext>
          </a:extLst>
        </xdr:cNvPr>
        <xdr:cNvCxnSpPr/>
      </xdr:nvCxnSpPr>
      <xdr:spPr>
        <a:xfrm>
          <a:off x="12447905"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19076B0D-7EC2-415C-8C02-0F11849B69DB}"/>
            </a:ext>
          </a:extLst>
        </xdr:cNvPr>
        <xdr:cNvSpPr txBox="1"/>
      </xdr:nvSpPr>
      <xdr:spPr>
        <a:xfrm>
          <a:off x="12042941" y="10760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B8D869DB-5065-4896-8451-38413ECFCC77}"/>
            </a:ext>
          </a:extLst>
        </xdr:cNvPr>
        <xdr:cNvCxnSpPr/>
      </xdr:nvCxnSpPr>
      <xdr:spPr>
        <a:xfrm>
          <a:off x="1244790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75A34D81-DA5A-432B-B4F3-6B34480C8257}"/>
            </a:ext>
          </a:extLst>
        </xdr:cNvPr>
        <xdr:cNvSpPr txBox="1"/>
      </xdr:nvSpPr>
      <xdr:spPr>
        <a:xfrm>
          <a:off x="12042941" y="10371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AD85714D-CF11-4321-9D09-CEC3FEF5FEE5}"/>
            </a:ext>
          </a:extLst>
        </xdr:cNvPr>
        <xdr:cNvCxnSpPr/>
      </xdr:nvCxnSpPr>
      <xdr:spPr>
        <a:xfrm>
          <a:off x="12447905"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E21B120A-E094-4E27-822A-72A8172054F4}"/>
            </a:ext>
          </a:extLst>
        </xdr:cNvPr>
        <xdr:cNvSpPr txBox="1"/>
      </xdr:nvSpPr>
      <xdr:spPr>
        <a:xfrm>
          <a:off x="12042941" y="99752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89A036C5-1339-482F-B360-C4D2FDDAD344}"/>
            </a:ext>
          </a:extLst>
        </xdr:cNvPr>
        <xdr:cNvCxnSpPr/>
      </xdr:nvCxnSpPr>
      <xdr:spPr>
        <a:xfrm>
          <a:off x="12447905"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F3B206C9-65D0-4302-B53F-B515D7EC46E5}"/>
            </a:ext>
          </a:extLst>
        </xdr:cNvPr>
        <xdr:cNvSpPr txBox="1"/>
      </xdr:nvSpPr>
      <xdr:spPr>
        <a:xfrm>
          <a:off x="12042941" y="95866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53513C92-4A3A-4706-B9C9-2698B5C731CF}"/>
            </a:ext>
          </a:extLst>
        </xdr:cNvPr>
        <xdr:cNvCxnSpPr/>
      </xdr:nvCxnSpPr>
      <xdr:spPr>
        <a:xfrm>
          <a:off x="1244790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427370D2-3F96-4E7B-8EEB-A1EBEE8EEB0B}"/>
            </a:ext>
          </a:extLst>
        </xdr:cNvPr>
        <xdr:cNvSpPr txBox="1"/>
      </xdr:nvSpPr>
      <xdr:spPr>
        <a:xfrm>
          <a:off x="12108966" y="919799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E53DA0BF-B178-4176-A05A-1BC08EA53870}"/>
            </a:ext>
          </a:extLst>
        </xdr:cNvPr>
        <xdr:cNvSpPr/>
      </xdr:nvSpPr>
      <xdr:spPr>
        <a:xfrm>
          <a:off x="1244790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7E2ECFBD-8FE7-49B3-B032-663016452ABA}"/>
            </a:ext>
          </a:extLst>
        </xdr:cNvPr>
        <xdr:cNvCxnSpPr/>
      </xdr:nvCxnSpPr>
      <xdr:spPr>
        <a:xfrm flipV="1">
          <a:off x="16316959" y="981456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C8DAEA93-BA67-4E99-83BB-F7264BA561BB}"/>
            </a:ext>
          </a:extLst>
        </xdr:cNvPr>
        <xdr:cNvSpPr txBox="1"/>
      </xdr:nvSpPr>
      <xdr:spPr>
        <a:xfrm>
          <a:off x="16355695" y="1129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ED84E75C-AC6D-44EE-9401-D58E1B31D616}"/>
            </a:ext>
          </a:extLst>
        </xdr:cNvPr>
        <xdr:cNvCxnSpPr/>
      </xdr:nvCxnSpPr>
      <xdr:spPr>
        <a:xfrm>
          <a:off x="16230600" y="1129284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42EC38F3-BFF9-4F21-A15E-1DA45F6CFB8E}"/>
            </a:ext>
          </a:extLst>
        </xdr:cNvPr>
        <xdr:cNvSpPr txBox="1"/>
      </xdr:nvSpPr>
      <xdr:spPr>
        <a:xfrm>
          <a:off x="16355695" y="9582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1CB35CAD-414E-4C3D-8A67-C4ACAF4006A0}"/>
            </a:ext>
          </a:extLst>
        </xdr:cNvPr>
        <xdr:cNvCxnSpPr/>
      </xdr:nvCxnSpPr>
      <xdr:spPr>
        <a:xfrm>
          <a:off x="16230600" y="981456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EE055A24-2532-4342-B15F-FB0D59AA867F}"/>
            </a:ext>
          </a:extLst>
        </xdr:cNvPr>
        <xdr:cNvSpPr txBox="1"/>
      </xdr:nvSpPr>
      <xdr:spPr>
        <a:xfrm>
          <a:off x="16355695" y="1037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48AD0900-D5D9-4E2F-A960-8B27D29BF52D}"/>
            </a:ext>
          </a:extLst>
        </xdr:cNvPr>
        <xdr:cNvSpPr/>
      </xdr:nvSpPr>
      <xdr:spPr>
        <a:xfrm>
          <a:off x="16268700" y="1040384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70C8C65E-BF77-4327-BF64-ECA9F5F39A59}"/>
            </a:ext>
          </a:extLst>
        </xdr:cNvPr>
        <xdr:cNvSpPr/>
      </xdr:nvSpPr>
      <xdr:spPr>
        <a:xfrm>
          <a:off x="15430500" y="1037717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48BD694D-1DFD-4E83-9A12-F365FFED6A91}"/>
            </a:ext>
          </a:extLst>
        </xdr:cNvPr>
        <xdr:cNvSpPr/>
      </xdr:nvSpPr>
      <xdr:spPr>
        <a:xfrm>
          <a:off x="14543405" y="1034478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23AE1F67-F29C-4196-9FC8-5D8E269736F8}"/>
            </a:ext>
          </a:extLst>
        </xdr:cNvPr>
        <xdr:cNvSpPr/>
      </xdr:nvSpPr>
      <xdr:spPr>
        <a:xfrm>
          <a:off x="13650595" y="1030478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98957B9A-86FA-4FAC-9DDD-83CEFD105040}"/>
            </a:ext>
          </a:extLst>
        </xdr:cNvPr>
        <xdr:cNvSpPr/>
      </xdr:nvSpPr>
      <xdr:spPr>
        <a:xfrm>
          <a:off x="12763500" y="10247630"/>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E59737AC-6EF5-4D9E-8C4F-356052321D08}"/>
            </a:ext>
          </a:extLst>
        </xdr:cNvPr>
        <xdr:cNvSpPr txBox="1"/>
      </xdr:nvSpPr>
      <xdr:spPr>
        <a:xfrm>
          <a:off x="161270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A259162E-F15F-4C60-A9C7-7B999D080A84}"/>
            </a:ext>
          </a:extLst>
        </xdr:cNvPr>
        <xdr:cNvSpPr txBox="1"/>
      </xdr:nvSpPr>
      <xdr:spPr>
        <a:xfrm>
          <a:off x="1528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4F3AF11-5606-4608-B538-BECE8593BDC2}"/>
            </a:ext>
          </a:extLst>
        </xdr:cNvPr>
        <xdr:cNvSpPr txBox="1"/>
      </xdr:nvSpPr>
      <xdr:spPr>
        <a:xfrm>
          <a:off x="1440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D50C0314-3B93-4E36-92E5-1FAB9413F152}"/>
            </a:ext>
          </a:extLst>
        </xdr:cNvPr>
        <xdr:cNvSpPr txBox="1"/>
      </xdr:nvSpPr>
      <xdr:spPr>
        <a:xfrm>
          <a:off x="1351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E931E772-91BA-4321-A399-A810853C5AF6}"/>
            </a:ext>
          </a:extLst>
        </xdr:cNvPr>
        <xdr:cNvSpPr txBox="1"/>
      </xdr:nvSpPr>
      <xdr:spPr>
        <a:xfrm>
          <a:off x="1262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10160</xdr:rowOff>
    </xdr:from>
    <xdr:to>
      <xdr:col>85</xdr:col>
      <xdr:colOff>177800</xdr:colOff>
      <xdr:row>58</xdr:row>
      <xdr:rowOff>111760</xdr:rowOff>
    </xdr:to>
    <xdr:sp macro="" textlink="">
      <xdr:nvSpPr>
        <xdr:cNvPr id="647" name="楕円 646">
          <a:extLst>
            <a:ext uri="{FF2B5EF4-FFF2-40B4-BE49-F238E27FC236}">
              <a16:creationId xmlns:a16="http://schemas.microsoft.com/office/drawing/2014/main" id="{0BFD9AEB-E186-4310-B2DF-1E0DFA392838}"/>
            </a:ext>
          </a:extLst>
        </xdr:cNvPr>
        <xdr:cNvSpPr/>
      </xdr:nvSpPr>
      <xdr:spPr>
        <a:xfrm>
          <a:off x="16268700" y="1017333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33037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40B8E94A-F018-49D1-B783-D2D8C0D35C98}"/>
            </a:ext>
          </a:extLst>
        </xdr:cNvPr>
        <xdr:cNvSpPr txBox="1"/>
      </xdr:nvSpPr>
      <xdr:spPr>
        <a:xfrm>
          <a:off x="16355695" y="1002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141605</xdr:rowOff>
    </xdr:from>
    <xdr:to>
      <xdr:col>81</xdr:col>
      <xdr:colOff>101600</xdr:colOff>
      <xdr:row>58</xdr:row>
      <xdr:rowOff>71755</xdr:rowOff>
    </xdr:to>
    <xdr:sp macro="" textlink="">
      <xdr:nvSpPr>
        <xdr:cNvPr id="649" name="楕円 648">
          <a:extLst>
            <a:ext uri="{FF2B5EF4-FFF2-40B4-BE49-F238E27FC236}">
              <a16:creationId xmlns:a16="http://schemas.microsoft.com/office/drawing/2014/main" id="{C27F9E06-5490-4E25-B2CE-ADCF6FECF656}"/>
            </a:ext>
          </a:extLst>
        </xdr:cNvPr>
        <xdr:cNvSpPr/>
      </xdr:nvSpPr>
      <xdr:spPr>
        <a:xfrm>
          <a:off x="15430500" y="1013333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20955</xdr:rowOff>
    </xdr:from>
    <xdr:to>
      <xdr:col>85</xdr:col>
      <xdr:colOff>127000</xdr:colOff>
      <xdr:row>58</xdr:row>
      <xdr:rowOff>60960</xdr:rowOff>
    </xdr:to>
    <xdr:cxnSp macro="">
      <xdr:nvCxnSpPr>
        <xdr:cNvPr id="650" name="直線コネクタ 649">
          <a:extLst>
            <a:ext uri="{FF2B5EF4-FFF2-40B4-BE49-F238E27FC236}">
              <a16:creationId xmlns:a16="http://schemas.microsoft.com/office/drawing/2014/main" id="{BA0CB072-626D-4C7D-8D2D-B17739D12B10}"/>
            </a:ext>
          </a:extLst>
        </xdr:cNvPr>
        <xdr:cNvCxnSpPr/>
      </xdr:nvCxnSpPr>
      <xdr:spPr>
        <a:xfrm>
          <a:off x="15479395" y="1018984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101600</xdr:rowOff>
    </xdr:from>
    <xdr:to>
      <xdr:col>76</xdr:col>
      <xdr:colOff>165100</xdr:colOff>
      <xdr:row>58</xdr:row>
      <xdr:rowOff>31750</xdr:rowOff>
    </xdr:to>
    <xdr:sp macro="" textlink="">
      <xdr:nvSpPr>
        <xdr:cNvPr id="651" name="楕円 650">
          <a:extLst>
            <a:ext uri="{FF2B5EF4-FFF2-40B4-BE49-F238E27FC236}">
              <a16:creationId xmlns:a16="http://schemas.microsoft.com/office/drawing/2014/main" id="{41A31FC3-7031-44EE-9C47-4B05B1CBB237}"/>
            </a:ext>
          </a:extLst>
        </xdr:cNvPr>
        <xdr:cNvSpPr/>
      </xdr:nvSpPr>
      <xdr:spPr>
        <a:xfrm>
          <a:off x="14543405" y="1009332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152400</xdr:rowOff>
    </xdr:from>
    <xdr:to>
      <xdr:col>81</xdr:col>
      <xdr:colOff>50800</xdr:colOff>
      <xdr:row>58</xdr:row>
      <xdr:rowOff>20955</xdr:rowOff>
    </xdr:to>
    <xdr:cxnSp macro="">
      <xdr:nvCxnSpPr>
        <xdr:cNvPr id="652" name="直線コネクタ 651">
          <a:extLst>
            <a:ext uri="{FF2B5EF4-FFF2-40B4-BE49-F238E27FC236}">
              <a16:creationId xmlns:a16="http://schemas.microsoft.com/office/drawing/2014/main" id="{5D34D4A4-966F-4575-9338-E73C93621C9E}"/>
            </a:ext>
          </a:extLst>
        </xdr:cNvPr>
        <xdr:cNvCxnSpPr/>
      </xdr:nvCxnSpPr>
      <xdr:spPr>
        <a:xfrm>
          <a:off x="14592300" y="10142220"/>
          <a:ext cx="88709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61595</xdr:rowOff>
    </xdr:from>
    <xdr:to>
      <xdr:col>72</xdr:col>
      <xdr:colOff>38100</xdr:colOff>
      <xdr:row>57</xdr:row>
      <xdr:rowOff>163195</xdr:rowOff>
    </xdr:to>
    <xdr:sp macro="" textlink="">
      <xdr:nvSpPr>
        <xdr:cNvPr id="653" name="楕円 652">
          <a:extLst>
            <a:ext uri="{FF2B5EF4-FFF2-40B4-BE49-F238E27FC236}">
              <a16:creationId xmlns:a16="http://schemas.microsoft.com/office/drawing/2014/main" id="{6538B361-B3E5-4504-B5C1-5D4001D69ACC}"/>
            </a:ext>
          </a:extLst>
        </xdr:cNvPr>
        <xdr:cNvSpPr/>
      </xdr:nvSpPr>
      <xdr:spPr>
        <a:xfrm>
          <a:off x="13650595" y="10055225"/>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112395</xdr:rowOff>
    </xdr:from>
    <xdr:to>
      <xdr:col>76</xdr:col>
      <xdr:colOff>114300</xdr:colOff>
      <xdr:row>57</xdr:row>
      <xdr:rowOff>152400</xdr:rowOff>
    </xdr:to>
    <xdr:cxnSp macro="">
      <xdr:nvCxnSpPr>
        <xdr:cNvPr id="654" name="直線コネクタ 653">
          <a:extLst>
            <a:ext uri="{FF2B5EF4-FFF2-40B4-BE49-F238E27FC236}">
              <a16:creationId xmlns:a16="http://schemas.microsoft.com/office/drawing/2014/main" id="{11FD5B86-949A-4C68-8FB5-3E38E70C2990}"/>
            </a:ext>
          </a:extLst>
        </xdr:cNvPr>
        <xdr:cNvCxnSpPr/>
      </xdr:nvCxnSpPr>
      <xdr:spPr>
        <a:xfrm>
          <a:off x="13705205" y="10102215"/>
          <a:ext cx="88709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21590</xdr:rowOff>
    </xdr:from>
    <xdr:to>
      <xdr:col>67</xdr:col>
      <xdr:colOff>101600</xdr:colOff>
      <xdr:row>57</xdr:row>
      <xdr:rowOff>123190</xdr:rowOff>
    </xdr:to>
    <xdr:sp macro="" textlink="">
      <xdr:nvSpPr>
        <xdr:cNvPr id="655" name="楕円 654">
          <a:extLst>
            <a:ext uri="{FF2B5EF4-FFF2-40B4-BE49-F238E27FC236}">
              <a16:creationId xmlns:a16="http://schemas.microsoft.com/office/drawing/2014/main" id="{AF29F5C9-E2F8-41F2-A00F-265FD9195D94}"/>
            </a:ext>
          </a:extLst>
        </xdr:cNvPr>
        <xdr:cNvSpPr/>
      </xdr:nvSpPr>
      <xdr:spPr>
        <a:xfrm>
          <a:off x="12763500" y="10015220"/>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72390</xdr:rowOff>
    </xdr:from>
    <xdr:to>
      <xdr:col>71</xdr:col>
      <xdr:colOff>177800</xdr:colOff>
      <xdr:row>57</xdr:row>
      <xdr:rowOff>112395</xdr:rowOff>
    </xdr:to>
    <xdr:cxnSp macro="">
      <xdr:nvCxnSpPr>
        <xdr:cNvPr id="656" name="直線コネクタ 655">
          <a:extLst>
            <a:ext uri="{FF2B5EF4-FFF2-40B4-BE49-F238E27FC236}">
              <a16:creationId xmlns:a16="http://schemas.microsoft.com/office/drawing/2014/main" id="{B9ACE222-4E54-4CEA-B113-70852200401E}"/>
            </a:ext>
          </a:extLst>
        </xdr:cNvPr>
        <xdr:cNvCxnSpPr/>
      </xdr:nvCxnSpPr>
      <xdr:spPr>
        <a:xfrm>
          <a:off x="12812395" y="10062210"/>
          <a:ext cx="89281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4248DDBD-969A-4644-849B-E64C6AE92358}"/>
            </a:ext>
          </a:extLst>
        </xdr:cNvPr>
        <xdr:cNvSpPr txBox="1"/>
      </xdr:nvSpPr>
      <xdr:spPr>
        <a:xfrm>
          <a:off x="15267949"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FAAA9E5F-3AB8-40ED-A7DB-7FC04E70A8D4}"/>
            </a:ext>
          </a:extLst>
        </xdr:cNvPr>
        <xdr:cNvSpPr txBox="1"/>
      </xdr:nvSpPr>
      <xdr:spPr>
        <a:xfrm>
          <a:off x="14391649"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0A5417D7-2F24-459D-A940-BC45F1B76437}"/>
            </a:ext>
          </a:extLst>
        </xdr:cNvPr>
        <xdr:cNvSpPr txBox="1"/>
      </xdr:nvSpPr>
      <xdr:spPr>
        <a:xfrm>
          <a:off x="13498839"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5732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F23098B5-FE37-4475-82F2-A5450C5F2958}"/>
            </a:ext>
          </a:extLst>
        </xdr:cNvPr>
        <xdr:cNvSpPr txBox="1"/>
      </xdr:nvSpPr>
      <xdr:spPr>
        <a:xfrm>
          <a:off x="12611744" y="1034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88282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93DF8504-3EEB-4D55-B02C-A16006C66B08}"/>
            </a:ext>
          </a:extLst>
        </xdr:cNvPr>
        <xdr:cNvSpPr txBox="1"/>
      </xdr:nvSpPr>
      <xdr:spPr>
        <a:xfrm>
          <a:off x="15267949"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48277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CFBE5D2E-874F-4F32-99E8-B381EA050AFF}"/>
            </a:ext>
          </a:extLst>
        </xdr:cNvPr>
        <xdr:cNvSpPr txBox="1"/>
      </xdr:nvSpPr>
      <xdr:spPr>
        <a:xfrm>
          <a:off x="14391649"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8272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CF224D36-2D90-4FAE-BDB5-E924D024A1FD}"/>
            </a:ext>
          </a:extLst>
        </xdr:cNvPr>
        <xdr:cNvSpPr txBox="1"/>
      </xdr:nvSpPr>
      <xdr:spPr>
        <a:xfrm>
          <a:off x="13498839"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139717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6639BEF7-6933-4ACE-9700-3FF3A1C843EB}"/>
            </a:ext>
          </a:extLst>
        </xdr:cNvPr>
        <xdr:cNvSpPr txBox="1"/>
      </xdr:nvSpPr>
      <xdr:spPr>
        <a:xfrm>
          <a:off x="12611744"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BDA2B11C-9EBC-473A-9759-5AA4FBD6D894}"/>
            </a:ext>
          </a:extLst>
        </xdr:cNvPr>
        <xdr:cNvSpPr/>
      </xdr:nvSpPr>
      <xdr:spPr>
        <a:xfrm>
          <a:off x="18288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22D19AF6-2C0E-4156-BEFE-6DEF0406B449}"/>
            </a:ext>
          </a:extLst>
        </xdr:cNvPr>
        <xdr:cNvSpPr/>
      </xdr:nvSpPr>
      <xdr:spPr>
        <a:xfrm>
          <a:off x="18413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16CB33C5-4660-402C-AD44-61B81C3566E2}"/>
            </a:ext>
          </a:extLst>
        </xdr:cNvPr>
        <xdr:cNvSpPr/>
      </xdr:nvSpPr>
      <xdr:spPr>
        <a:xfrm>
          <a:off x="18413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827258DB-AD46-4E26-A96F-FD6B3EA9C419}"/>
            </a:ext>
          </a:extLst>
        </xdr:cNvPr>
        <xdr:cNvSpPr/>
      </xdr:nvSpPr>
      <xdr:spPr>
        <a:xfrm>
          <a:off x="19431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8B9F24C-7EEC-45B8-8063-0DC519DB2B93}"/>
            </a:ext>
          </a:extLst>
        </xdr:cNvPr>
        <xdr:cNvSpPr/>
      </xdr:nvSpPr>
      <xdr:spPr>
        <a:xfrm>
          <a:off x="19431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3A55A8D8-557B-469D-875D-2A27CFFE268C}"/>
            </a:ext>
          </a:extLst>
        </xdr:cNvPr>
        <xdr:cNvSpPr/>
      </xdr:nvSpPr>
      <xdr:spPr>
        <a:xfrm>
          <a:off x="20574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A0A18BCD-ECC6-4F21-8781-70ACF15FDFCD}"/>
            </a:ext>
          </a:extLst>
        </xdr:cNvPr>
        <xdr:cNvSpPr/>
      </xdr:nvSpPr>
      <xdr:spPr>
        <a:xfrm>
          <a:off x="20574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1646032E-8AE3-49FF-8975-9489A836A6A7}"/>
            </a:ext>
          </a:extLst>
        </xdr:cNvPr>
        <xdr:cNvSpPr/>
      </xdr:nvSpPr>
      <xdr:spPr>
        <a:xfrm>
          <a:off x="18288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36ABA314-FBD5-412D-857A-2B62B2906F3C}"/>
            </a:ext>
          </a:extLst>
        </xdr:cNvPr>
        <xdr:cNvSpPr txBox="1"/>
      </xdr:nvSpPr>
      <xdr:spPr>
        <a:xfrm>
          <a:off x="18249900"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4330016-F013-4961-A665-3114ECD597AA}"/>
            </a:ext>
          </a:extLst>
        </xdr:cNvPr>
        <xdr:cNvCxnSpPr/>
      </xdr:nvCxnSpPr>
      <xdr:spPr>
        <a:xfrm>
          <a:off x="18288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BF15FC20-03A0-4E05-8B81-2983C6FFE356}"/>
            </a:ext>
          </a:extLst>
        </xdr:cNvPr>
        <xdr:cNvCxnSpPr/>
      </xdr:nvCxnSpPr>
      <xdr:spPr>
        <a:xfrm>
          <a:off x="18288000"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182CC847-F92B-4B0E-A6FE-FAE8ACC62A9D}"/>
            </a:ext>
          </a:extLst>
        </xdr:cNvPr>
        <xdr:cNvSpPr txBox="1"/>
      </xdr:nvSpPr>
      <xdr:spPr>
        <a:xfrm>
          <a:off x="17822726" y="111993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E4946DBB-1827-4C27-BB46-4495A48CEDA2}"/>
            </a:ext>
          </a:extLst>
        </xdr:cNvPr>
        <xdr:cNvCxnSpPr/>
      </xdr:nvCxnSpPr>
      <xdr:spPr>
        <a:xfrm>
          <a:off x="18288000"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564440A9-3572-4FA8-AC81-DDFD7477C93A}"/>
            </a:ext>
          </a:extLst>
        </xdr:cNvPr>
        <xdr:cNvSpPr txBox="1"/>
      </xdr:nvSpPr>
      <xdr:spPr>
        <a:xfrm>
          <a:off x="17822726" y="1087085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77326CE6-F0CB-41C1-ACBF-1EB7C4951040}"/>
            </a:ext>
          </a:extLst>
        </xdr:cNvPr>
        <xdr:cNvCxnSpPr/>
      </xdr:nvCxnSpPr>
      <xdr:spPr>
        <a:xfrm>
          <a:off x="18288000"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CAF6C3C0-2770-4F56-8D23-C1EE6B36F73E}"/>
            </a:ext>
          </a:extLst>
        </xdr:cNvPr>
        <xdr:cNvSpPr txBox="1"/>
      </xdr:nvSpPr>
      <xdr:spPr>
        <a:xfrm>
          <a:off x="17822726" y="10540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6D0FF1BE-7D23-4C89-A54A-0B277216D719}"/>
            </a:ext>
          </a:extLst>
        </xdr:cNvPr>
        <xdr:cNvCxnSpPr/>
      </xdr:nvCxnSpPr>
      <xdr:spPr>
        <a:xfrm>
          <a:off x="18288000"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0E3342E0-00B8-4C6F-9AF6-BFC0AC688172}"/>
            </a:ext>
          </a:extLst>
        </xdr:cNvPr>
        <xdr:cNvSpPr txBox="1"/>
      </xdr:nvSpPr>
      <xdr:spPr>
        <a:xfrm>
          <a:off x="17822726" y="10202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4B928B32-1227-4B70-8D7E-78D9B521380C}"/>
            </a:ext>
          </a:extLst>
        </xdr:cNvPr>
        <xdr:cNvCxnSpPr/>
      </xdr:nvCxnSpPr>
      <xdr:spPr>
        <a:xfrm>
          <a:off x="18288000"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9C952503-53D4-4536-A07D-C753869223A0}"/>
            </a:ext>
          </a:extLst>
        </xdr:cNvPr>
        <xdr:cNvSpPr txBox="1"/>
      </xdr:nvSpPr>
      <xdr:spPr>
        <a:xfrm>
          <a:off x="17822726" y="987209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775708E9-D546-45A3-8D23-5B755A46F5E2}"/>
            </a:ext>
          </a:extLst>
        </xdr:cNvPr>
        <xdr:cNvCxnSpPr/>
      </xdr:nvCxnSpPr>
      <xdr:spPr>
        <a:xfrm>
          <a:off x="18288000"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AB39D78C-EB69-47A8-8DAB-30083612CE1C}"/>
            </a:ext>
          </a:extLst>
        </xdr:cNvPr>
        <xdr:cNvSpPr txBox="1"/>
      </xdr:nvSpPr>
      <xdr:spPr>
        <a:xfrm>
          <a:off x="17822726" y="95359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93FE9D96-C206-4879-9A00-25C41D22A8A2}"/>
            </a:ext>
          </a:extLst>
        </xdr:cNvPr>
        <xdr:cNvCxnSpPr/>
      </xdr:nvCxnSpPr>
      <xdr:spPr>
        <a:xfrm>
          <a:off x="18288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19853FBD-48E9-445C-BF0E-6229578E60FA}"/>
            </a:ext>
          </a:extLst>
        </xdr:cNvPr>
        <xdr:cNvSpPr txBox="1"/>
      </xdr:nvSpPr>
      <xdr:spPr>
        <a:xfrm>
          <a:off x="17822726" y="9197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05EBF66E-D0CC-4D96-99B2-7BB682AA4FC5}"/>
            </a:ext>
          </a:extLst>
        </xdr:cNvPr>
        <xdr:cNvSpPr/>
      </xdr:nvSpPr>
      <xdr:spPr>
        <a:xfrm>
          <a:off x="18288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6E27318C-BE25-405C-8CEC-086C46A753D7}"/>
            </a:ext>
          </a:extLst>
        </xdr:cNvPr>
        <xdr:cNvCxnSpPr/>
      </xdr:nvCxnSpPr>
      <xdr:spPr>
        <a:xfrm flipV="1">
          <a:off x="22162769" y="9894298"/>
          <a:ext cx="0" cy="1439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6DD3C05C-F0B4-4FA6-BCE6-557858FA02A6}"/>
            </a:ext>
          </a:extLst>
        </xdr:cNvPr>
        <xdr:cNvSpPr txBox="1"/>
      </xdr:nvSpPr>
      <xdr:spPr>
        <a:xfrm>
          <a:off x="22201505" y="11336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72E94A10-45C2-40E4-98DD-D5CC776989AE}"/>
            </a:ext>
          </a:extLst>
        </xdr:cNvPr>
        <xdr:cNvCxnSpPr/>
      </xdr:nvCxnSpPr>
      <xdr:spPr>
        <a:xfrm>
          <a:off x="22070695" y="11334206"/>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F5BDDDE4-42E9-4A83-BF7F-6608E7B99199}"/>
            </a:ext>
          </a:extLst>
        </xdr:cNvPr>
        <xdr:cNvSpPr txBox="1"/>
      </xdr:nvSpPr>
      <xdr:spPr>
        <a:xfrm>
          <a:off x="22201505" y="9669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F525F5E8-C3CB-4011-864A-0E8D947D25C4}"/>
            </a:ext>
          </a:extLst>
        </xdr:cNvPr>
        <xdr:cNvCxnSpPr/>
      </xdr:nvCxnSpPr>
      <xdr:spPr>
        <a:xfrm>
          <a:off x="22070695" y="989429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E0B8236B-08F3-4993-B632-D3884C70E871}"/>
            </a:ext>
          </a:extLst>
        </xdr:cNvPr>
        <xdr:cNvSpPr txBox="1"/>
      </xdr:nvSpPr>
      <xdr:spPr>
        <a:xfrm>
          <a:off x="22201505" y="108926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4098AA54-5E9E-4FF5-A13E-FAB2A0F85077}"/>
            </a:ext>
          </a:extLst>
        </xdr:cNvPr>
        <xdr:cNvSpPr/>
      </xdr:nvSpPr>
      <xdr:spPr>
        <a:xfrm>
          <a:off x="22108795" y="1104119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2A338E34-05C2-48C8-BB3E-5D88F0B1E9D0}"/>
            </a:ext>
          </a:extLst>
        </xdr:cNvPr>
        <xdr:cNvSpPr/>
      </xdr:nvSpPr>
      <xdr:spPr>
        <a:xfrm>
          <a:off x="21270595" y="11037933"/>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B1C1420C-D492-4E57-8A27-DE486EF800AC}"/>
            </a:ext>
          </a:extLst>
        </xdr:cNvPr>
        <xdr:cNvSpPr/>
      </xdr:nvSpPr>
      <xdr:spPr>
        <a:xfrm>
          <a:off x="20383500" y="1104119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E63060F4-1B82-4DC7-A430-308804E36DB3}"/>
            </a:ext>
          </a:extLst>
        </xdr:cNvPr>
        <xdr:cNvSpPr/>
      </xdr:nvSpPr>
      <xdr:spPr>
        <a:xfrm>
          <a:off x="19496405" y="11037933"/>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F5C411A3-4B6E-430F-B7E8-764AB2789C63}"/>
            </a:ext>
          </a:extLst>
        </xdr:cNvPr>
        <xdr:cNvSpPr/>
      </xdr:nvSpPr>
      <xdr:spPr>
        <a:xfrm>
          <a:off x="18603595" y="1110841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BCA6CC58-A84C-4772-B95D-D28005BFCCDC}"/>
            </a:ext>
          </a:extLst>
        </xdr:cNvPr>
        <xdr:cNvSpPr txBox="1"/>
      </xdr:nvSpPr>
      <xdr:spPr>
        <a:xfrm>
          <a:off x="21972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F0D05C72-39DB-4867-A235-F91C62853F3D}"/>
            </a:ext>
          </a:extLst>
        </xdr:cNvPr>
        <xdr:cNvSpPr txBox="1"/>
      </xdr:nvSpPr>
      <xdr:spPr>
        <a:xfrm>
          <a:off x="2113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8A48BC4E-8D64-416A-8F80-D8761719F60C}"/>
            </a:ext>
          </a:extLst>
        </xdr:cNvPr>
        <xdr:cNvSpPr txBox="1"/>
      </xdr:nvSpPr>
      <xdr:spPr>
        <a:xfrm>
          <a:off x="2024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2DC1353D-3E92-40F0-A5D6-5CDE7E7B1982}"/>
            </a:ext>
          </a:extLst>
        </xdr:cNvPr>
        <xdr:cNvSpPr txBox="1"/>
      </xdr:nvSpPr>
      <xdr:spPr>
        <a:xfrm>
          <a:off x="19354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649DD552-94CD-411C-9BDE-0ADA4924080D}"/>
            </a:ext>
          </a:extLst>
        </xdr:cNvPr>
        <xdr:cNvSpPr txBox="1"/>
      </xdr:nvSpPr>
      <xdr:spPr>
        <a:xfrm>
          <a:off x="18467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133713</xdr:rowOff>
    </xdr:from>
    <xdr:to>
      <xdr:col>116</xdr:col>
      <xdr:colOff>114300</xdr:colOff>
      <xdr:row>64</xdr:row>
      <xdr:rowOff>63863</xdr:rowOff>
    </xdr:to>
    <xdr:sp macro="" textlink="">
      <xdr:nvSpPr>
        <xdr:cNvPr id="706" name="楕円 705">
          <a:extLst>
            <a:ext uri="{FF2B5EF4-FFF2-40B4-BE49-F238E27FC236}">
              <a16:creationId xmlns:a16="http://schemas.microsoft.com/office/drawing/2014/main" id="{89F75820-6709-43B1-94FF-5DC1C4DF73EB}"/>
            </a:ext>
          </a:extLst>
        </xdr:cNvPr>
        <xdr:cNvSpPr/>
      </xdr:nvSpPr>
      <xdr:spPr>
        <a:xfrm>
          <a:off x="22108795" y="1117890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48640</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6F212116-9B18-4A1A-9C83-3371CE191C14}"/>
            </a:ext>
          </a:extLst>
        </xdr:cNvPr>
        <xdr:cNvSpPr txBox="1"/>
      </xdr:nvSpPr>
      <xdr:spPr>
        <a:xfrm>
          <a:off x="22201505" y="11088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136978</xdr:rowOff>
    </xdr:from>
    <xdr:to>
      <xdr:col>112</xdr:col>
      <xdr:colOff>38100</xdr:colOff>
      <xdr:row>64</xdr:row>
      <xdr:rowOff>67128</xdr:rowOff>
    </xdr:to>
    <xdr:sp macro="" textlink="">
      <xdr:nvSpPr>
        <xdr:cNvPr id="708" name="楕円 707">
          <a:extLst>
            <a:ext uri="{FF2B5EF4-FFF2-40B4-BE49-F238E27FC236}">
              <a16:creationId xmlns:a16="http://schemas.microsoft.com/office/drawing/2014/main" id="{4D333621-BC22-4625-B821-C883B00B6B56}"/>
            </a:ext>
          </a:extLst>
        </xdr:cNvPr>
        <xdr:cNvSpPr/>
      </xdr:nvSpPr>
      <xdr:spPr>
        <a:xfrm>
          <a:off x="21270595" y="1118216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13063</xdr:rowOff>
    </xdr:from>
    <xdr:to>
      <xdr:col>116</xdr:col>
      <xdr:colOff>63500</xdr:colOff>
      <xdr:row>64</xdr:row>
      <xdr:rowOff>16328</xdr:rowOff>
    </xdr:to>
    <xdr:cxnSp macro="">
      <xdr:nvCxnSpPr>
        <xdr:cNvPr id="709" name="直線コネクタ 708">
          <a:extLst>
            <a:ext uri="{FF2B5EF4-FFF2-40B4-BE49-F238E27FC236}">
              <a16:creationId xmlns:a16="http://schemas.microsoft.com/office/drawing/2014/main" id="{CACA59C7-340E-4F39-BE27-FF8CE7796EFD}"/>
            </a:ext>
          </a:extLst>
        </xdr:cNvPr>
        <xdr:cNvCxnSpPr/>
      </xdr:nvCxnSpPr>
      <xdr:spPr>
        <a:xfrm flipV="1">
          <a:off x="21325205" y="11227798"/>
          <a:ext cx="838200" cy="8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136978</xdr:rowOff>
    </xdr:from>
    <xdr:to>
      <xdr:col>107</xdr:col>
      <xdr:colOff>101600</xdr:colOff>
      <xdr:row>64</xdr:row>
      <xdr:rowOff>67128</xdr:rowOff>
    </xdr:to>
    <xdr:sp macro="" textlink="">
      <xdr:nvSpPr>
        <xdr:cNvPr id="710" name="楕円 709">
          <a:extLst>
            <a:ext uri="{FF2B5EF4-FFF2-40B4-BE49-F238E27FC236}">
              <a16:creationId xmlns:a16="http://schemas.microsoft.com/office/drawing/2014/main" id="{139CAC53-D0FC-4668-8CAB-14EE2984195E}"/>
            </a:ext>
          </a:extLst>
        </xdr:cNvPr>
        <xdr:cNvSpPr/>
      </xdr:nvSpPr>
      <xdr:spPr>
        <a:xfrm>
          <a:off x="20383500" y="1118216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16328</xdr:rowOff>
    </xdr:from>
    <xdr:to>
      <xdr:col>111</xdr:col>
      <xdr:colOff>177800</xdr:colOff>
      <xdr:row>64</xdr:row>
      <xdr:rowOff>16328</xdr:rowOff>
    </xdr:to>
    <xdr:cxnSp macro="">
      <xdr:nvCxnSpPr>
        <xdr:cNvPr id="711" name="直線コネクタ 710">
          <a:extLst>
            <a:ext uri="{FF2B5EF4-FFF2-40B4-BE49-F238E27FC236}">
              <a16:creationId xmlns:a16="http://schemas.microsoft.com/office/drawing/2014/main" id="{697774AD-8ED5-438F-B593-619D89D382B5}"/>
            </a:ext>
          </a:extLst>
        </xdr:cNvPr>
        <xdr:cNvCxnSpPr/>
      </xdr:nvCxnSpPr>
      <xdr:spPr>
        <a:xfrm>
          <a:off x="20432395" y="11236778"/>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140244</xdr:rowOff>
    </xdr:from>
    <xdr:to>
      <xdr:col>102</xdr:col>
      <xdr:colOff>165100</xdr:colOff>
      <xdr:row>64</xdr:row>
      <xdr:rowOff>70394</xdr:rowOff>
    </xdr:to>
    <xdr:sp macro="" textlink="">
      <xdr:nvSpPr>
        <xdr:cNvPr id="712" name="楕円 711">
          <a:extLst>
            <a:ext uri="{FF2B5EF4-FFF2-40B4-BE49-F238E27FC236}">
              <a16:creationId xmlns:a16="http://schemas.microsoft.com/office/drawing/2014/main" id="{2218B004-F07D-4A00-8AEA-1E7C8EF516D7}"/>
            </a:ext>
          </a:extLst>
        </xdr:cNvPr>
        <xdr:cNvSpPr/>
      </xdr:nvSpPr>
      <xdr:spPr>
        <a:xfrm>
          <a:off x="19496405" y="11183529"/>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16328</xdr:rowOff>
    </xdr:from>
    <xdr:to>
      <xdr:col>107</xdr:col>
      <xdr:colOff>50800</xdr:colOff>
      <xdr:row>64</xdr:row>
      <xdr:rowOff>19594</xdr:rowOff>
    </xdr:to>
    <xdr:cxnSp macro="">
      <xdr:nvCxnSpPr>
        <xdr:cNvPr id="713" name="直線コネクタ 712">
          <a:extLst>
            <a:ext uri="{FF2B5EF4-FFF2-40B4-BE49-F238E27FC236}">
              <a16:creationId xmlns:a16="http://schemas.microsoft.com/office/drawing/2014/main" id="{862A199F-D72A-4BC0-A6E5-3212A34957B1}"/>
            </a:ext>
          </a:extLst>
        </xdr:cNvPr>
        <xdr:cNvCxnSpPr/>
      </xdr:nvCxnSpPr>
      <xdr:spPr>
        <a:xfrm flipV="1">
          <a:off x="19545300" y="11236778"/>
          <a:ext cx="887095"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140244</xdr:rowOff>
    </xdr:from>
    <xdr:to>
      <xdr:col>98</xdr:col>
      <xdr:colOff>38100</xdr:colOff>
      <xdr:row>64</xdr:row>
      <xdr:rowOff>70394</xdr:rowOff>
    </xdr:to>
    <xdr:sp macro="" textlink="">
      <xdr:nvSpPr>
        <xdr:cNvPr id="714" name="楕円 713">
          <a:extLst>
            <a:ext uri="{FF2B5EF4-FFF2-40B4-BE49-F238E27FC236}">
              <a16:creationId xmlns:a16="http://schemas.microsoft.com/office/drawing/2014/main" id="{087279EA-E4B2-4DCE-804C-0CB29EF62514}"/>
            </a:ext>
          </a:extLst>
        </xdr:cNvPr>
        <xdr:cNvSpPr/>
      </xdr:nvSpPr>
      <xdr:spPr>
        <a:xfrm>
          <a:off x="18603595" y="11183529"/>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19594</xdr:rowOff>
    </xdr:from>
    <xdr:to>
      <xdr:col>102</xdr:col>
      <xdr:colOff>114300</xdr:colOff>
      <xdr:row>64</xdr:row>
      <xdr:rowOff>19594</xdr:rowOff>
    </xdr:to>
    <xdr:cxnSp macro="">
      <xdr:nvCxnSpPr>
        <xdr:cNvPr id="715" name="直線コネクタ 714">
          <a:extLst>
            <a:ext uri="{FF2B5EF4-FFF2-40B4-BE49-F238E27FC236}">
              <a16:creationId xmlns:a16="http://schemas.microsoft.com/office/drawing/2014/main" id="{FE893E82-2A68-42D0-AFC4-BD6ADD21ED7D}"/>
            </a:ext>
          </a:extLst>
        </xdr:cNvPr>
        <xdr:cNvCxnSpPr/>
      </xdr:nvCxnSpPr>
      <xdr:spPr>
        <a:xfrm>
          <a:off x="18658205" y="11240044"/>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a:extLst>
            <a:ext uri="{FF2B5EF4-FFF2-40B4-BE49-F238E27FC236}">
              <a16:creationId xmlns:a16="http://schemas.microsoft.com/office/drawing/2014/main" id="{04B4105D-270A-42D6-BACC-C82CE4214AE9}"/>
            </a:ext>
          </a:extLst>
        </xdr:cNvPr>
        <xdr:cNvSpPr txBox="1"/>
      </xdr:nvSpPr>
      <xdr:spPr>
        <a:xfrm>
          <a:off x="21073822" y="10805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53D52297-3F0B-45B7-826C-F82C5A2D7B64}"/>
            </a:ext>
          </a:extLst>
        </xdr:cNvPr>
        <xdr:cNvSpPr txBox="1"/>
      </xdr:nvSpPr>
      <xdr:spPr>
        <a:xfrm>
          <a:off x="20197522" y="1080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17D21341-B326-400D-BAA7-A536A07833B5}"/>
            </a:ext>
          </a:extLst>
        </xdr:cNvPr>
        <xdr:cNvSpPr txBox="1"/>
      </xdr:nvSpPr>
      <xdr:spPr>
        <a:xfrm>
          <a:off x="19312332" y="10805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19" name="n_4aveValue【保健センター・保健所】&#10;一人当たり面積">
          <a:extLst>
            <a:ext uri="{FF2B5EF4-FFF2-40B4-BE49-F238E27FC236}">
              <a16:creationId xmlns:a16="http://schemas.microsoft.com/office/drawing/2014/main" id="{70A5ADFC-994A-4231-9E14-290C8C44E7E2}"/>
            </a:ext>
          </a:extLst>
        </xdr:cNvPr>
        <xdr:cNvSpPr txBox="1"/>
      </xdr:nvSpPr>
      <xdr:spPr>
        <a:xfrm>
          <a:off x="18425237" y="1087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58255</xdr:rowOff>
    </xdr:from>
    <xdr:ext cx="469744" cy="259045"/>
    <xdr:sp macro="" textlink="">
      <xdr:nvSpPr>
        <xdr:cNvPr id="720" name="n_1mainValue【保健センター・保健所】&#10;一人当たり面積">
          <a:extLst>
            <a:ext uri="{FF2B5EF4-FFF2-40B4-BE49-F238E27FC236}">
              <a16:creationId xmlns:a16="http://schemas.microsoft.com/office/drawing/2014/main" id="{95733BBB-1F22-4A5D-B8A9-A75E4955EFC4}"/>
            </a:ext>
          </a:extLst>
        </xdr:cNvPr>
        <xdr:cNvSpPr txBox="1"/>
      </xdr:nvSpPr>
      <xdr:spPr>
        <a:xfrm>
          <a:off x="21073822" y="1127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58255</xdr:rowOff>
    </xdr:from>
    <xdr:ext cx="469744" cy="259045"/>
    <xdr:sp macro="" textlink="">
      <xdr:nvSpPr>
        <xdr:cNvPr id="721" name="n_2mainValue【保健センター・保健所】&#10;一人当たり面積">
          <a:extLst>
            <a:ext uri="{FF2B5EF4-FFF2-40B4-BE49-F238E27FC236}">
              <a16:creationId xmlns:a16="http://schemas.microsoft.com/office/drawing/2014/main" id="{D478BA9D-B8E8-4D71-869C-551E3DC9D68C}"/>
            </a:ext>
          </a:extLst>
        </xdr:cNvPr>
        <xdr:cNvSpPr txBox="1"/>
      </xdr:nvSpPr>
      <xdr:spPr>
        <a:xfrm>
          <a:off x="20197522" y="1127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61521</xdr:rowOff>
    </xdr:from>
    <xdr:ext cx="469744" cy="259045"/>
    <xdr:sp macro="" textlink="">
      <xdr:nvSpPr>
        <xdr:cNvPr id="722" name="n_3mainValue【保健センター・保健所】&#10;一人当たり面積">
          <a:extLst>
            <a:ext uri="{FF2B5EF4-FFF2-40B4-BE49-F238E27FC236}">
              <a16:creationId xmlns:a16="http://schemas.microsoft.com/office/drawing/2014/main" id="{325B9667-234A-4CDD-A93E-D4B60C6C60C4}"/>
            </a:ext>
          </a:extLst>
        </xdr:cNvPr>
        <xdr:cNvSpPr txBox="1"/>
      </xdr:nvSpPr>
      <xdr:spPr>
        <a:xfrm>
          <a:off x="19312332" y="11281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61521</xdr:rowOff>
    </xdr:from>
    <xdr:ext cx="469744" cy="259045"/>
    <xdr:sp macro="" textlink="">
      <xdr:nvSpPr>
        <xdr:cNvPr id="723" name="n_4mainValue【保健センター・保健所】&#10;一人当たり面積">
          <a:extLst>
            <a:ext uri="{FF2B5EF4-FFF2-40B4-BE49-F238E27FC236}">
              <a16:creationId xmlns:a16="http://schemas.microsoft.com/office/drawing/2014/main" id="{A5B8B8EE-71E0-4872-81DD-D0712C2EF3E3}"/>
            </a:ext>
          </a:extLst>
        </xdr:cNvPr>
        <xdr:cNvSpPr txBox="1"/>
      </xdr:nvSpPr>
      <xdr:spPr>
        <a:xfrm>
          <a:off x="18425237" y="11281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530E5A8B-5C15-4009-B449-5B538C8167A9}"/>
            </a:ext>
          </a:extLst>
        </xdr:cNvPr>
        <xdr:cNvSpPr/>
      </xdr:nvSpPr>
      <xdr:spPr>
        <a:xfrm>
          <a:off x="1244790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C460896A-EE51-4A7C-89B2-E17415501693}"/>
            </a:ext>
          </a:extLst>
        </xdr:cNvPr>
        <xdr:cNvSpPr/>
      </xdr:nvSpPr>
      <xdr:spPr>
        <a:xfrm>
          <a:off x="12573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9FCC61E1-58D8-43A0-B554-FDB3184900DA}"/>
            </a:ext>
          </a:extLst>
        </xdr:cNvPr>
        <xdr:cNvSpPr/>
      </xdr:nvSpPr>
      <xdr:spPr>
        <a:xfrm>
          <a:off x="12573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530A2D52-7B8A-4CB1-A86E-F9FC54DE221C}"/>
            </a:ext>
          </a:extLst>
        </xdr:cNvPr>
        <xdr:cNvSpPr/>
      </xdr:nvSpPr>
      <xdr:spPr>
        <a:xfrm>
          <a:off x="13590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9D375F98-49FF-4429-9AD5-AC49A7A35756}"/>
            </a:ext>
          </a:extLst>
        </xdr:cNvPr>
        <xdr:cNvSpPr/>
      </xdr:nvSpPr>
      <xdr:spPr>
        <a:xfrm>
          <a:off x="13590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285B4208-C93B-43E1-ADE1-B8191FE6D6A1}"/>
            </a:ext>
          </a:extLst>
        </xdr:cNvPr>
        <xdr:cNvSpPr/>
      </xdr:nvSpPr>
      <xdr:spPr>
        <a:xfrm>
          <a:off x="14733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AD7EFDA9-7FDA-4C11-B45E-5C253DCE1528}"/>
            </a:ext>
          </a:extLst>
        </xdr:cNvPr>
        <xdr:cNvSpPr/>
      </xdr:nvSpPr>
      <xdr:spPr>
        <a:xfrm>
          <a:off x="14733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37597DB4-F3BA-4373-B5A6-DA3350E1ADB7}"/>
            </a:ext>
          </a:extLst>
        </xdr:cNvPr>
        <xdr:cNvSpPr/>
      </xdr:nvSpPr>
      <xdr:spPr>
        <a:xfrm>
          <a:off x="1244790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7218CBD6-6C60-4CC6-B447-5B2A2ED54C4A}"/>
            </a:ext>
          </a:extLst>
        </xdr:cNvPr>
        <xdr:cNvSpPr txBox="1"/>
      </xdr:nvSpPr>
      <xdr:spPr>
        <a:xfrm>
          <a:off x="12409805"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E04E0430-8CEF-4268-9642-2126F7FE3D93}"/>
            </a:ext>
          </a:extLst>
        </xdr:cNvPr>
        <xdr:cNvCxnSpPr/>
      </xdr:nvCxnSpPr>
      <xdr:spPr>
        <a:xfrm>
          <a:off x="1244790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9E2A2909-8D88-4479-8543-635340C776C8}"/>
            </a:ext>
          </a:extLst>
        </xdr:cNvPr>
        <xdr:cNvSpPr txBox="1"/>
      </xdr:nvSpPr>
      <xdr:spPr>
        <a:xfrm>
          <a:off x="11982631"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7A2085B6-4A20-40B3-B3F7-6AE67225677B}"/>
            </a:ext>
          </a:extLst>
        </xdr:cNvPr>
        <xdr:cNvCxnSpPr/>
      </xdr:nvCxnSpPr>
      <xdr:spPr>
        <a:xfrm>
          <a:off x="12447905" y="151866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E166AE1F-B6CA-4E44-81A0-7C14E5E3DDDA}"/>
            </a:ext>
          </a:extLst>
        </xdr:cNvPr>
        <xdr:cNvSpPr txBox="1"/>
      </xdr:nvSpPr>
      <xdr:spPr>
        <a:xfrm>
          <a:off x="11982631" y="150425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D8724523-AFDB-4329-AEAC-833CDB6ACE04}"/>
            </a:ext>
          </a:extLst>
        </xdr:cNvPr>
        <xdr:cNvCxnSpPr/>
      </xdr:nvCxnSpPr>
      <xdr:spPr>
        <a:xfrm>
          <a:off x="12447905" y="147980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48B19A9A-B128-45C4-9388-260A7FD72B6A}"/>
            </a:ext>
          </a:extLst>
        </xdr:cNvPr>
        <xdr:cNvSpPr txBox="1"/>
      </xdr:nvSpPr>
      <xdr:spPr>
        <a:xfrm>
          <a:off x="12042941" y="146539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50FEC7DA-CC83-496B-B1A4-999892E604E9}"/>
            </a:ext>
          </a:extLst>
        </xdr:cNvPr>
        <xdr:cNvCxnSpPr/>
      </xdr:nvCxnSpPr>
      <xdr:spPr>
        <a:xfrm>
          <a:off x="12447905" y="14409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4F02D46D-0F42-4B89-B0D6-868596E21FDD}"/>
            </a:ext>
          </a:extLst>
        </xdr:cNvPr>
        <xdr:cNvSpPr txBox="1"/>
      </xdr:nvSpPr>
      <xdr:spPr>
        <a:xfrm>
          <a:off x="12042941" y="142652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21FDBDDD-6356-4F6B-8C57-92E6D28FC3C7}"/>
            </a:ext>
          </a:extLst>
        </xdr:cNvPr>
        <xdr:cNvCxnSpPr/>
      </xdr:nvCxnSpPr>
      <xdr:spPr>
        <a:xfrm>
          <a:off x="12447905" y="14020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97718996-A2C1-4090-935E-5294D535806F}"/>
            </a:ext>
          </a:extLst>
        </xdr:cNvPr>
        <xdr:cNvSpPr txBox="1"/>
      </xdr:nvSpPr>
      <xdr:spPr>
        <a:xfrm>
          <a:off x="12042941" y="13876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2A9DC368-F3EE-4877-B3EE-5FE8AA63860F}"/>
            </a:ext>
          </a:extLst>
        </xdr:cNvPr>
        <xdr:cNvCxnSpPr/>
      </xdr:nvCxnSpPr>
      <xdr:spPr>
        <a:xfrm>
          <a:off x="12447905" y="136321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C92AD09E-610C-4653-B260-79C5DF14C7B8}"/>
            </a:ext>
          </a:extLst>
        </xdr:cNvPr>
        <xdr:cNvSpPr txBox="1"/>
      </xdr:nvSpPr>
      <xdr:spPr>
        <a:xfrm>
          <a:off x="12042941" y="13480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B65E9B94-6184-4865-8EA7-5386AC631213}"/>
            </a:ext>
          </a:extLst>
        </xdr:cNvPr>
        <xdr:cNvCxnSpPr/>
      </xdr:nvCxnSpPr>
      <xdr:spPr>
        <a:xfrm>
          <a:off x="1244790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2B42F742-A6EF-4CEC-8655-EA6B3883219B}"/>
            </a:ext>
          </a:extLst>
        </xdr:cNvPr>
        <xdr:cNvSpPr txBox="1"/>
      </xdr:nvSpPr>
      <xdr:spPr>
        <a:xfrm>
          <a:off x="12108966" y="1309181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6512499A-7061-45CA-82C1-15CD990A4ACB}"/>
            </a:ext>
          </a:extLst>
        </xdr:cNvPr>
        <xdr:cNvSpPr/>
      </xdr:nvSpPr>
      <xdr:spPr>
        <a:xfrm>
          <a:off x="1244790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CB67BC74-362B-4608-ABC3-8018C264A189}"/>
            </a:ext>
          </a:extLst>
        </xdr:cNvPr>
        <xdr:cNvCxnSpPr/>
      </xdr:nvCxnSpPr>
      <xdr:spPr>
        <a:xfrm flipV="1">
          <a:off x="16316959" y="13527405"/>
          <a:ext cx="0" cy="1659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30F3E1D2-65C3-4A19-9C30-0409D02A704D}"/>
            </a:ext>
          </a:extLst>
        </xdr:cNvPr>
        <xdr:cNvSpPr txBox="1"/>
      </xdr:nvSpPr>
      <xdr:spPr>
        <a:xfrm>
          <a:off x="16355695" y="1519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9919FA61-7E75-4E99-A82A-E6E0EF3DD91E}"/>
            </a:ext>
          </a:extLst>
        </xdr:cNvPr>
        <xdr:cNvCxnSpPr/>
      </xdr:nvCxnSpPr>
      <xdr:spPr>
        <a:xfrm>
          <a:off x="16230600" y="1518666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6DBF9BB0-FEBA-44AC-820A-3AB8004F486E}"/>
            </a:ext>
          </a:extLst>
        </xdr:cNvPr>
        <xdr:cNvSpPr txBox="1"/>
      </xdr:nvSpPr>
      <xdr:spPr>
        <a:xfrm>
          <a:off x="16355695"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B8C2095C-D3B5-45E1-8698-ECD2D5CBCD99}"/>
            </a:ext>
          </a:extLst>
        </xdr:cNvPr>
        <xdr:cNvCxnSpPr/>
      </xdr:nvCxnSpPr>
      <xdr:spPr>
        <a:xfrm>
          <a:off x="16230600" y="1352740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05CD4C2D-E0B1-45BF-A942-045E7C2BED13}"/>
            </a:ext>
          </a:extLst>
        </xdr:cNvPr>
        <xdr:cNvSpPr txBox="1"/>
      </xdr:nvSpPr>
      <xdr:spPr>
        <a:xfrm>
          <a:off x="16355695" y="144170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DDAF769E-CCB2-477A-9FAD-B10D0B770E7C}"/>
            </a:ext>
          </a:extLst>
        </xdr:cNvPr>
        <xdr:cNvSpPr/>
      </xdr:nvSpPr>
      <xdr:spPr>
        <a:xfrm>
          <a:off x="16268700" y="1444243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F0570440-1EBC-4912-B862-12CD3B88939C}"/>
            </a:ext>
          </a:extLst>
        </xdr:cNvPr>
        <xdr:cNvSpPr/>
      </xdr:nvSpPr>
      <xdr:spPr>
        <a:xfrm>
          <a:off x="15430500" y="1443672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CCA1F57C-1CCE-4E4D-ACE5-CA74A9117010}"/>
            </a:ext>
          </a:extLst>
        </xdr:cNvPr>
        <xdr:cNvSpPr/>
      </xdr:nvSpPr>
      <xdr:spPr>
        <a:xfrm>
          <a:off x="14543405" y="144119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38A1B16A-EC2B-427E-BB68-59015952C735}"/>
            </a:ext>
          </a:extLst>
        </xdr:cNvPr>
        <xdr:cNvSpPr/>
      </xdr:nvSpPr>
      <xdr:spPr>
        <a:xfrm>
          <a:off x="13650595" y="1439862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8A016348-A987-4CB6-A80E-0E3CBAE327B6}"/>
            </a:ext>
          </a:extLst>
        </xdr:cNvPr>
        <xdr:cNvSpPr/>
      </xdr:nvSpPr>
      <xdr:spPr>
        <a:xfrm>
          <a:off x="12763500" y="1434909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1B85CE8C-9876-4348-8B4F-1B6F7B584A41}"/>
            </a:ext>
          </a:extLst>
        </xdr:cNvPr>
        <xdr:cNvSpPr txBox="1"/>
      </xdr:nvSpPr>
      <xdr:spPr>
        <a:xfrm>
          <a:off x="161270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CE9FA42A-8D03-40B9-924F-7E5E9865BF9F}"/>
            </a:ext>
          </a:extLst>
        </xdr:cNvPr>
        <xdr:cNvSpPr txBox="1"/>
      </xdr:nvSpPr>
      <xdr:spPr>
        <a:xfrm>
          <a:off x="1528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85DD5F82-0462-471E-90F6-5F940521BD7A}"/>
            </a:ext>
          </a:extLst>
        </xdr:cNvPr>
        <xdr:cNvSpPr txBox="1"/>
      </xdr:nvSpPr>
      <xdr:spPr>
        <a:xfrm>
          <a:off x="1440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68D15830-BB4A-48B5-92F9-74B4FD3328B0}"/>
            </a:ext>
          </a:extLst>
        </xdr:cNvPr>
        <xdr:cNvSpPr txBox="1"/>
      </xdr:nvSpPr>
      <xdr:spPr>
        <a:xfrm>
          <a:off x="1351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F836C5E-0CF4-4BC3-B0AE-CCFC135A4203}"/>
            </a:ext>
          </a:extLst>
        </xdr:cNvPr>
        <xdr:cNvSpPr txBox="1"/>
      </xdr:nvSpPr>
      <xdr:spPr>
        <a:xfrm>
          <a:off x="1262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97789</xdr:rowOff>
    </xdr:from>
    <xdr:to>
      <xdr:col>85</xdr:col>
      <xdr:colOff>177800</xdr:colOff>
      <xdr:row>79</xdr:row>
      <xdr:rowOff>27939</xdr:rowOff>
    </xdr:to>
    <xdr:sp macro="" textlink="">
      <xdr:nvSpPr>
        <xdr:cNvPr id="764" name="楕円 763">
          <a:extLst>
            <a:ext uri="{FF2B5EF4-FFF2-40B4-BE49-F238E27FC236}">
              <a16:creationId xmlns:a16="http://schemas.microsoft.com/office/drawing/2014/main" id="{D7CE6F06-3D03-43C2-8018-8E6B8968BB00}"/>
            </a:ext>
          </a:extLst>
        </xdr:cNvPr>
        <xdr:cNvSpPr/>
      </xdr:nvSpPr>
      <xdr:spPr>
        <a:xfrm>
          <a:off x="16268700" y="1377187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120666</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F21A5D70-6454-4F0A-A8D8-F84BF04FE01B}"/>
            </a:ext>
          </a:extLst>
        </xdr:cNvPr>
        <xdr:cNvSpPr txBox="1"/>
      </xdr:nvSpPr>
      <xdr:spPr>
        <a:xfrm>
          <a:off x="16355695" y="13613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50164</xdr:rowOff>
    </xdr:from>
    <xdr:to>
      <xdr:col>81</xdr:col>
      <xdr:colOff>101600</xdr:colOff>
      <xdr:row>78</xdr:row>
      <xdr:rowOff>151764</xdr:rowOff>
    </xdr:to>
    <xdr:sp macro="" textlink="">
      <xdr:nvSpPr>
        <xdr:cNvPr id="766" name="楕円 765">
          <a:extLst>
            <a:ext uri="{FF2B5EF4-FFF2-40B4-BE49-F238E27FC236}">
              <a16:creationId xmlns:a16="http://schemas.microsoft.com/office/drawing/2014/main" id="{50FDC9C9-6D93-4576-956F-E0F90AB26741}"/>
            </a:ext>
          </a:extLst>
        </xdr:cNvPr>
        <xdr:cNvSpPr/>
      </xdr:nvSpPr>
      <xdr:spPr>
        <a:xfrm>
          <a:off x="15430500" y="1371853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100964</xdr:rowOff>
    </xdr:from>
    <xdr:to>
      <xdr:col>85</xdr:col>
      <xdr:colOff>127000</xdr:colOff>
      <xdr:row>78</xdr:row>
      <xdr:rowOff>148589</xdr:rowOff>
    </xdr:to>
    <xdr:cxnSp macro="">
      <xdr:nvCxnSpPr>
        <xdr:cNvPr id="767" name="直線コネクタ 766">
          <a:extLst>
            <a:ext uri="{FF2B5EF4-FFF2-40B4-BE49-F238E27FC236}">
              <a16:creationId xmlns:a16="http://schemas.microsoft.com/office/drawing/2014/main" id="{B68EE3CC-A098-4665-9545-AB30F771291B}"/>
            </a:ext>
          </a:extLst>
        </xdr:cNvPr>
        <xdr:cNvCxnSpPr/>
      </xdr:nvCxnSpPr>
      <xdr:spPr>
        <a:xfrm>
          <a:off x="15479395" y="13773149"/>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107314</xdr:rowOff>
    </xdr:from>
    <xdr:to>
      <xdr:col>76</xdr:col>
      <xdr:colOff>165100</xdr:colOff>
      <xdr:row>78</xdr:row>
      <xdr:rowOff>37464</xdr:rowOff>
    </xdr:to>
    <xdr:sp macro="" textlink="">
      <xdr:nvSpPr>
        <xdr:cNvPr id="768" name="楕円 767">
          <a:extLst>
            <a:ext uri="{FF2B5EF4-FFF2-40B4-BE49-F238E27FC236}">
              <a16:creationId xmlns:a16="http://schemas.microsoft.com/office/drawing/2014/main" id="{55B0E254-92AC-4448-B2EB-8922A96C3CA3}"/>
            </a:ext>
          </a:extLst>
        </xdr:cNvPr>
        <xdr:cNvSpPr/>
      </xdr:nvSpPr>
      <xdr:spPr>
        <a:xfrm>
          <a:off x="14543405" y="136042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158114</xdr:rowOff>
    </xdr:from>
    <xdr:to>
      <xdr:col>81</xdr:col>
      <xdr:colOff>50800</xdr:colOff>
      <xdr:row>78</xdr:row>
      <xdr:rowOff>100964</xdr:rowOff>
    </xdr:to>
    <xdr:cxnSp macro="">
      <xdr:nvCxnSpPr>
        <xdr:cNvPr id="769" name="直線コネクタ 768">
          <a:extLst>
            <a:ext uri="{FF2B5EF4-FFF2-40B4-BE49-F238E27FC236}">
              <a16:creationId xmlns:a16="http://schemas.microsoft.com/office/drawing/2014/main" id="{340D2643-CFA6-42B1-A3DC-BA09B57F4CB8}"/>
            </a:ext>
          </a:extLst>
        </xdr:cNvPr>
        <xdr:cNvCxnSpPr/>
      </xdr:nvCxnSpPr>
      <xdr:spPr>
        <a:xfrm>
          <a:off x="14592300" y="13651229"/>
          <a:ext cx="887095"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149225</xdr:rowOff>
    </xdr:from>
    <xdr:to>
      <xdr:col>72</xdr:col>
      <xdr:colOff>38100</xdr:colOff>
      <xdr:row>78</xdr:row>
      <xdr:rowOff>79375</xdr:rowOff>
    </xdr:to>
    <xdr:sp macro="" textlink="">
      <xdr:nvSpPr>
        <xdr:cNvPr id="770" name="楕円 769">
          <a:extLst>
            <a:ext uri="{FF2B5EF4-FFF2-40B4-BE49-F238E27FC236}">
              <a16:creationId xmlns:a16="http://schemas.microsoft.com/office/drawing/2014/main" id="{51C2A292-8529-4EAA-854E-161F6616F887}"/>
            </a:ext>
          </a:extLst>
        </xdr:cNvPr>
        <xdr:cNvSpPr/>
      </xdr:nvSpPr>
      <xdr:spPr>
        <a:xfrm>
          <a:off x="13650595" y="1364424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158114</xdr:rowOff>
    </xdr:from>
    <xdr:to>
      <xdr:col>76</xdr:col>
      <xdr:colOff>114300</xdr:colOff>
      <xdr:row>78</xdr:row>
      <xdr:rowOff>28575</xdr:rowOff>
    </xdr:to>
    <xdr:cxnSp macro="">
      <xdr:nvCxnSpPr>
        <xdr:cNvPr id="771" name="直線コネクタ 770">
          <a:extLst>
            <a:ext uri="{FF2B5EF4-FFF2-40B4-BE49-F238E27FC236}">
              <a16:creationId xmlns:a16="http://schemas.microsoft.com/office/drawing/2014/main" id="{71061896-096F-4F7F-A55B-5124EBEAEFC2}"/>
            </a:ext>
          </a:extLst>
        </xdr:cNvPr>
        <xdr:cNvCxnSpPr/>
      </xdr:nvCxnSpPr>
      <xdr:spPr>
        <a:xfrm flipV="1">
          <a:off x="13705205" y="13651229"/>
          <a:ext cx="887095"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44450</xdr:rowOff>
    </xdr:from>
    <xdr:to>
      <xdr:col>67</xdr:col>
      <xdr:colOff>101600</xdr:colOff>
      <xdr:row>78</xdr:row>
      <xdr:rowOff>146050</xdr:rowOff>
    </xdr:to>
    <xdr:sp macro="" textlink="">
      <xdr:nvSpPr>
        <xdr:cNvPr id="772" name="楕円 771">
          <a:extLst>
            <a:ext uri="{FF2B5EF4-FFF2-40B4-BE49-F238E27FC236}">
              <a16:creationId xmlns:a16="http://schemas.microsoft.com/office/drawing/2014/main" id="{4B27E74E-5B6B-4361-A384-A4119B5DB266}"/>
            </a:ext>
          </a:extLst>
        </xdr:cNvPr>
        <xdr:cNvSpPr/>
      </xdr:nvSpPr>
      <xdr:spPr>
        <a:xfrm>
          <a:off x="12763500" y="1371282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28575</xdr:rowOff>
    </xdr:from>
    <xdr:to>
      <xdr:col>71</xdr:col>
      <xdr:colOff>177800</xdr:colOff>
      <xdr:row>78</xdr:row>
      <xdr:rowOff>95250</xdr:rowOff>
    </xdr:to>
    <xdr:cxnSp macro="">
      <xdr:nvCxnSpPr>
        <xdr:cNvPr id="773" name="直線コネクタ 772">
          <a:extLst>
            <a:ext uri="{FF2B5EF4-FFF2-40B4-BE49-F238E27FC236}">
              <a16:creationId xmlns:a16="http://schemas.microsoft.com/office/drawing/2014/main" id="{76CEB3BF-0CE7-4DF9-A054-5D0ABE125CBF}"/>
            </a:ext>
          </a:extLst>
        </xdr:cNvPr>
        <xdr:cNvCxnSpPr/>
      </xdr:nvCxnSpPr>
      <xdr:spPr>
        <a:xfrm flipV="1">
          <a:off x="12812395" y="13700760"/>
          <a:ext cx="89281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5F003BB9-919E-46C1-961B-E554F96BCE42}"/>
            </a:ext>
          </a:extLst>
        </xdr:cNvPr>
        <xdr:cNvSpPr txBox="1"/>
      </xdr:nvSpPr>
      <xdr:spPr>
        <a:xfrm>
          <a:off x="15267949"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F654F099-D235-4597-A1B6-CACA272FBE74}"/>
            </a:ext>
          </a:extLst>
        </xdr:cNvPr>
        <xdr:cNvSpPr txBox="1"/>
      </xdr:nvSpPr>
      <xdr:spPr>
        <a:xfrm>
          <a:off x="14391649" y="14508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2121C403-E875-4D82-A42B-E8564F465D1D}"/>
            </a:ext>
          </a:extLst>
        </xdr:cNvPr>
        <xdr:cNvSpPr txBox="1"/>
      </xdr:nvSpPr>
      <xdr:spPr>
        <a:xfrm>
          <a:off x="13498839"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74313</xdr:rowOff>
    </xdr:from>
    <xdr:ext cx="405111" cy="259045"/>
    <xdr:sp macro="" textlink="">
      <xdr:nvSpPr>
        <xdr:cNvPr id="777" name="n_4aveValue【消防施設】&#10;有形固定資産減価償却率">
          <a:extLst>
            <a:ext uri="{FF2B5EF4-FFF2-40B4-BE49-F238E27FC236}">
              <a16:creationId xmlns:a16="http://schemas.microsoft.com/office/drawing/2014/main" id="{C457335B-A415-4D5D-AD78-E83BE36DD006}"/>
            </a:ext>
          </a:extLst>
        </xdr:cNvPr>
        <xdr:cNvSpPr txBox="1"/>
      </xdr:nvSpPr>
      <xdr:spPr>
        <a:xfrm>
          <a:off x="12611744" y="14445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168291</xdr:rowOff>
    </xdr:from>
    <xdr:ext cx="405111" cy="259045"/>
    <xdr:sp macro="" textlink="">
      <xdr:nvSpPr>
        <xdr:cNvPr id="778" name="n_1mainValue【消防施設】&#10;有形固定資産減価償却率">
          <a:extLst>
            <a:ext uri="{FF2B5EF4-FFF2-40B4-BE49-F238E27FC236}">
              <a16:creationId xmlns:a16="http://schemas.microsoft.com/office/drawing/2014/main" id="{FBB6CA62-B41C-4853-93E2-33BC826F788F}"/>
            </a:ext>
          </a:extLst>
        </xdr:cNvPr>
        <xdr:cNvSpPr txBox="1"/>
      </xdr:nvSpPr>
      <xdr:spPr>
        <a:xfrm>
          <a:off x="15267949" y="13491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53991</xdr:rowOff>
    </xdr:from>
    <xdr:ext cx="405111" cy="259045"/>
    <xdr:sp macro="" textlink="">
      <xdr:nvSpPr>
        <xdr:cNvPr id="779" name="n_2mainValue【消防施設】&#10;有形固定資産減価償却率">
          <a:extLst>
            <a:ext uri="{FF2B5EF4-FFF2-40B4-BE49-F238E27FC236}">
              <a16:creationId xmlns:a16="http://schemas.microsoft.com/office/drawing/2014/main" id="{662D5BEC-0F26-4164-B0A9-637AACD35805}"/>
            </a:ext>
          </a:extLst>
        </xdr:cNvPr>
        <xdr:cNvSpPr txBox="1"/>
      </xdr:nvSpPr>
      <xdr:spPr>
        <a:xfrm>
          <a:off x="14391649" y="1337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95902</xdr:rowOff>
    </xdr:from>
    <xdr:ext cx="405111" cy="259045"/>
    <xdr:sp macro="" textlink="">
      <xdr:nvSpPr>
        <xdr:cNvPr id="780" name="n_3mainValue【消防施設】&#10;有形固定資産減価償却率">
          <a:extLst>
            <a:ext uri="{FF2B5EF4-FFF2-40B4-BE49-F238E27FC236}">
              <a16:creationId xmlns:a16="http://schemas.microsoft.com/office/drawing/2014/main" id="{192973EC-0CC2-462C-ACE7-56E54B42B04A}"/>
            </a:ext>
          </a:extLst>
        </xdr:cNvPr>
        <xdr:cNvSpPr txBox="1"/>
      </xdr:nvSpPr>
      <xdr:spPr>
        <a:xfrm>
          <a:off x="13498839" y="1341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162577</xdr:rowOff>
    </xdr:from>
    <xdr:ext cx="405111" cy="259045"/>
    <xdr:sp macro="" textlink="">
      <xdr:nvSpPr>
        <xdr:cNvPr id="781" name="n_4mainValue【消防施設】&#10;有形固定資産減価償却率">
          <a:extLst>
            <a:ext uri="{FF2B5EF4-FFF2-40B4-BE49-F238E27FC236}">
              <a16:creationId xmlns:a16="http://schemas.microsoft.com/office/drawing/2014/main" id="{BC146487-2EFD-41D2-9BEE-DC396DDD17EA}"/>
            </a:ext>
          </a:extLst>
        </xdr:cNvPr>
        <xdr:cNvSpPr txBox="1"/>
      </xdr:nvSpPr>
      <xdr:spPr>
        <a:xfrm>
          <a:off x="126117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1D4214E6-75AC-4397-B5DD-44156595F0F0}"/>
            </a:ext>
          </a:extLst>
        </xdr:cNvPr>
        <xdr:cNvSpPr/>
      </xdr:nvSpPr>
      <xdr:spPr>
        <a:xfrm>
          <a:off x="18288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153E0834-6FFC-4795-9663-5B6E66117697}"/>
            </a:ext>
          </a:extLst>
        </xdr:cNvPr>
        <xdr:cNvSpPr/>
      </xdr:nvSpPr>
      <xdr:spPr>
        <a:xfrm>
          <a:off x="18413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EB71BDC8-5F9D-424C-9A98-38BADE058E4D}"/>
            </a:ext>
          </a:extLst>
        </xdr:cNvPr>
        <xdr:cNvSpPr/>
      </xdr:nvSpPr>
      <xdr:spPr>
        <a:xfrm>
          <a:off x="18413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6FD190BE-9071-4B40-B0F8-3FC53840DAAB}"/>
            </a:ext>
          </a:extLst>
        </xdr:cNvPr>
        <xdr:cNvSpPr/>
      </xdr:nvSpPr>
      <xdr:spPr>
        <a:xfrm>
          <a:off x="19431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EBB5D4E0-5DA1-4021-BAD4-C9A375E2F98B}"/>
            </a:ext>
          </a:extLst>
        </xdr:cNvPr>
        <xdr:cNvSpPr/>
      </xdr:nvSpPr>
      <xdr:spPr>
        <a:xfrm>
          <a:off x="19431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DF6F8C83-2501-42C4-8B9F-AE09D19C1E54}"/>
            </a:ext>
          </a:extLst>
        </xdr:cNvPr>
        <xdr:cNvSpPr/>
      </xdr:nvSpPr>
      <xdr:spPr>
        <a:xfrm>
          <a:off x="20574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48826302-C9BF-4BDC-8AB7-F0B8EEC69E85}"/>
            </a:ext>
          </a:extLst>
        </xdr:cNvPr>
        <xdr:cNvSpPr/>
      </xdr:nvSpPr>
      <xdr:spPr>
        <a:xfrm>
          <a:off x="20574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D27684FF-1A6A-4363-9F81-7C243D7FD9E6}"/>
            </a:ext>
          </a:extLst>
        </xdr:cNvPr>
        <xdr:cNvSpPr/>
      </xdr:nvSpPr>
      <xdr:spPr>
        <a:xfrm>
          <a:off x="18288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6B222D14-AD12-4685-91B7-1C744B08FBE7}"/>
            </a:ext>
          </a:extLst>
        </xdr:cNvPr>
        <xdr:cNvSpPr txBox="1"/>
      </xdr:nvSpPr>
      <xdr:spPr>
        <a:xfrm>
          <a:off x="18249900"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D3A069DE-8DEE-4F5A-9C64-C0D28B9F94DA}"/>
            </a:ext>
          </a:extLst>
        </xdr:cNvPr>
        <xdr:cNvCxnSpPr/>
      </xdr:nvCxnSpPr>
      <xdr:spPr>
        <a:xfrm>
          <a:off x="18288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44C6B22A-C79F-4DFA-B294-EB29FF1D17A0}"/>
            </a:ext>
          </a:extLst>
        </xdr:cNvPr>
        <xdr:cNvCxnSpPr/>
      </xdr:nvCxnSpPr>
      <xdr:spPr>
        <a:xfrm>
          <a:off x="18288000"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24D8BF16-A0AF-4BDF-A9E8-B5400CACBD08}"/>
            </a:ext>
          </a:extLst>
        </xdr:cNvPr>
        <xdr:cNvSpPr txBox="1"/>
      </xdr:nvSpPr>
      <xdr:spPr>
        <a:xfrm>
          <a:off x="17822726"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760306F5-AD25-493E-9FA4-67EE47B367B2}"/>
            </a:ext>
          </a:extLst>
        </xdr:cNvPr>
        <xdr:cNvCxnSpPr/>
      </xdr:nvCxnSpPr>
      <xdr:spPr>
        <a:xfrm>
          <a:off x="18288000"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D2AAF7F4-B8BE-4396-B6E6-63E5FE014EC2}"/>
            </a:ext>
          </a:extLst>
        </xdr:cNvPr>
        <xdr:cNvSpPr txBox="1"/>
      </xdr:nvSpPr>
      <xdr:spPr>
        <a:xfrm>
          <a:off x="17822726" y="147646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3F3C0D0B-21DE-42BE-B0CF-E3D3B57873F4}"/>
            </a:ext>
          </a:extLst>
        </xdr:cNvPr>
        <xdr:cNvCxnSpPr/>
      </xdr:nvCxnSpPr>
      <xdr:spPr>
        <a:xfrm>
          <a:off x="18288000"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73B2EB5D-7D0B-460F-9887-202D9FD4588C}"/>
            </a:ext>
          </a:extLst>
        </xdr:cNvPr>
        <xdr:cNvSpPr txBox="1"/>
      </xdr:nvSpPr>
      <xdr:spPr>
        <a:xfrm>
          <a:off x="17822726" y="1443429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8F8670F5-92E5-44E7-BED7-B257704E89B3}"/>
            </a:ext>
          </a:extLst>
        </xdr:cNvPr>
        <xdr:cNvCxnSpPr/>
      </xdr:nvCxnSpPr>
      <xdr:spPr>
        <a:xfrm>
          <a:off x="18288000"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58930A3A-9496-43F1-9796-0E528FCB818B}"/>
            </a:ext>
          </a:extLst>
        </xdr:cNvPr>
        <xdr:cNvSpPr txBox="1"/>
      </xdr:nvSpPr>
      <xdr:spPr>
        <a:xfrm>
          <a:off x="17822726" y="140962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18C5552E-2D17-4FA9-9735-E63C20343346}"/>
            </a:ext>
          </a:extLst>
        </xdr:cNvPr>
        <xdr:cNvCxnSpPr/>
      </xdr:nvCxnSpPr>
      <xdr:spPr>
        <a:xfrm>
          <a:off x="18288000"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20029BCC-AADF-467B-AD2B-3E6772CA90A8}"/>
            </a:ext>
          </a:extLst>
        </xdr:cNvPr>
        <xdr:cNvSpPr txBox="1"/>
      </xdr:nvSpPr>
      <xdr:spPr>
        <a:xfrm>
          <a:off x="17822726" y="137659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35E47AE7-0954-4D36-B15D-8CBA26C701A9}"/>
            </a:ext>
          </a:extLst>
        </xdr:cNvPr>
        <xdr:cNvCxnSpPr/>
      </xdr:nvCxnSpPr>
      <xdr:spPr>
        <a:xfrm>
          <a:off x="18288000"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FA1A112F-6973-4299-95B6-33990E862321}"/>
            </a:ext>
          </a:extLst>
        </xdr:cNvPr>
        <xdr:cNvSpPr txBox="1"/>
      </xdr:nvSpPr>
      <xdr:spPr>
        <a:xfrm>
          <a:off x="17822726" y="13429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1E3B49D7-69D6-4EC4-AEC1-7684538FBEAA}"/>
            </a:ext>
          </a:extLst>
        </xdr:cNvPr>
        <xdr:cNvCxnSpPr/>
      </xdr:nvCxnSpPr>
      <xdr:spPr>
        <a:xfrm>
          <a:off x="18288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38938EB9-A7F0-40C8-85B5-CCF418C0C617}"/>
            </a:ext>
          </a:extLst>
        </xdr:cNvPr>
        <xdr:cNvSpPr txBox="1"/>
      </xdr:nvSpPr>
      <xdr:spPr>
        <a:xfrm>
          <a:off x="17822726"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C09E9CFA-16C6-4455-972F-528F9C175A1A}"/>
            </a:ext>
          </a:extLst>
        </xdr:cNvPr>
        <xdr:cNvSpPr/>
      </xdr:nvSpPr>
      <xdr:spPr>
        <a:xfrm>
          <a:off x="18288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A4E7EF16-8A45-459F-82A8-CE90D7204C2A}"/>
            </a:ext>
          </a:extLst>
        </xdr:cNvPr>
        <xdr:cNvCxnSpPr/>
      </xdr:nvCxnSpPr>
      <xdr:spPr>
        <a:xfrm flipV="1">
          <a:off x="22162769" y="13564417"/>
          <a:ext cx="0" cy="1641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F77CC249-D1FC-465F-B6D5-E84B28D4F0A7}"/>
            </a:ext>
          </a:extLst>
        </xdr:cNvPr>
        <xdr:cNvSpPr txBox="1"/>
      </xdr:nvSpPr>
      <xdr:spPr>
        <a:xfrm>
          <a:off x="22201505" y="15209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333CFD64-ADD4-45BF-B793-7A66772E7098}"/>
            </a:ext>
          </a:extLst>
        </xdr:cNvPr>
        <xdr:cNvCxnSpPr/>
      </xdr:nvCxnSpPr>
      <xdr:spPr>
        <a:xfrm>
          <a:off x="22070695" y="1520570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C50106C1-26A5-4891-9709-A6549DA9F56E}"/>
            </a:ext>
          </a:extLst>
        </xdr:cNvPr>
        <xdr:cNvSpPr txBox="1"/>
      </xdr:nvSpPr>
      <xdr:spPr>
        <a:xfrm>
          <a:off x="22201505" y="1333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F38FB930-E303-443C-B278-67E3ADFF0B99}"/>
            </a:ext>
          </a:extLst>
        </xdr:cNvPr>
        <xdr:cNvCxnSpPr/>
      </xdr:nvCxnSpPr>
      <xdr:spPr>
        <a:xfrm>
          <a:off x="22070695" y="13564417"/>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12" name="【消防施設】&#10;一人当たり面積平均値テキスト">
          <a:extLst>
            <a:ext uri="{FF2B5EF4-FFF2-40B4-BE49-F238E27FC236}">
              <a16:creationId xmlns:a16="http://schemas.microsoft.com/office/drawing/2014/main" id="{AB717F12-DD5E-4FDD-BB25-EAD14050E095}"/>
            </a:ext>
          </a:extLst>
        </xdr:cNvPr>
        <xdr:cNvSpPr txBox="1"/>
      </xdr:nvSpPr>
      <xdr:spPr>
        <a:xfrm>
          <a:off x="22201505" y="147646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993B6D44-128D-4551-B131-1A376E01421B}"/>
            </a:ext>
          </a:extLst>
        </xdr:cNvPr>
        <xdr:cNvSpPr/>
      </xdr:nvSpPr>
      <xdr:spPr>
        <a:xfrm>
          <a:off x="22108795" y="14920867"/>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6597D62A-CDBE-4A08-B876-8862D1DE110A}"/>
            </a:ext>
          </a:extLst>
        </xdr:cNvPr>
        <xdr:cNvSpPr/>
      </xdr:nvSpPr>
      <xdr:spPr>
        <a:xfrm>
          <a:off x="21270595" y="14925493"/>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03561B87-3CEF-4937-9E91-D6A539F57304}"/>
            </a:ext>
          </a:extLst>
        </xdr:cNvPr>
        <xdr:cNvSpPr/>
      </xdr:nvSpPr>
      <xdr:spPr>
        <a:xfrm>
          <a:off x="20383500" y="1493202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330FCFE0-4901-49C9-8EDA-EF7ACEAEB52B}"/>
            </a:ext>
          </a:extLst>
        </xdr:cNvPr>
        <xdr:cNvSpPr/>
      </xdr:nvSpPr>
      <xdr:spPr>
        <a:xfrm>
          <a:off x="19496405" y="1493202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91802</xdr:rowOff>
    </xdr:from>
    <xdr:to>
      <xdr:col>98</xdr:col>
      <xdr:colOff>38100</xdr:colOff>
      <xdr:row>86</xdr:row>
      <xdr:rowOff>21952</xdr:rowOff>
    </xdr:to>
    <xdr:sp macro="" textlink="">
      <xdr:nvSpPr>
        <xdr:cNvPr id="817" name="フローチャート: 判断 816">
          <a:extLst>
            <a:ext uri="{FF2B5EF4-FFF2-40B4-BE49-F238E27FC236}">
              <a16:creationId xmlns:a16="http://schemas.microsoft.com/office/drawing/2014/main" id="{DDF5FDBA-C85D-478C-B9EE-79FF6836351F}"/>
            </a:ext>
          </a:extLst>
        </xdr:cNvPr>
        <xdr:cNvSpPr/>
      </xdr:nvSpPr>
      <xdr:spPr>
        <a:xfrm>
          <a:off x="18603595" y="14992712"/>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7DA69644-ADC3-47B7-A281-4A67AA67EF2B}"/>
            </a:ext>
          </a:extLst>
        </xdr:cNvPr>
        <xdr:cNvSpPr txBox="1"/>
      </xdr:nvSpPr>
      <xdr:spPr>
        <a:xfrm>
          <a:off x="21972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63780BD3-5A18-4125-8FBA-509EA4384147}"/>
            </a:ext>
          </a:extLst>
        </xdr:cNvPr>
        <xdr:cNvSpPr txBox="1"/>
      </xdr:nvSpPr>
      <xdr:spPr>
        <a:xfrm>
          <a:off x="2113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89EF8C9C-CCDC-48EC-96EC-88BDCC1080A7}"/>
            </a:ext>
          </a:extLst>
        </xdr:cNvPr>
        <xdr:cNvSpPr txBox="1"/>
      </xdr:nvSpPr>
      <xdr:spPr>
        <a:xfrm>
          <a:off x="2024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E47AFC83-12E1-41D2-B067-A397441DEC9B}"/>
            </a:ext>
          </a:extLst>
        </xdr:cNvPr>
        <xdr:cNvSpPr txBox="1"/>
      </xdr:nvSpPr>
      <xdr:spPr>
        <a:xfrm>
          <a:off x="19354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87D58C1-5EA6-4F2F-A4B3-50C65776375D}"/>
            </a:ext>
          </a:extLst>
        </xdr:cNvPr>
        <xdr:cNvSpPr txBox="1"/>
      </xdr:nvSpPr>
      <xdr:spPr>
        <a:xfrm>
          <a:off x="18467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150586</xdr:rowOff>
    </xdr:from>
    <xdr:to>
      <xdr:col>116</xdr:col>
      <xdr:colOff>114300</xdr:colOff>
      <xdr:row>86</xdr:row>
      <xdr:rowOff>80736</xdr:rowOff>
    </xdr:to>
    <xdr:sp macro="" textlink="">
      <xdr:nvSpPr>
        <xdr:cNvPr id="823" name="楕円 822">
          <a:extLst>
            <a:ext uri="{FF2B5EF4-FFF2-40B4-BE49-F238E27FC236}">
              <a16:creationId xmlns:a16="http://schemas.microsoft.com/office/drawing/2014/main" id="{2D19B030-EFEB-4B29-AA97-A0FF0B28B582}"/>
            </a:ext>
          </a:extLst>
        </xdr:cNvPr>
        <xdr:cNvSpPr/>
      </xdr:nvSpPr>
      <xdr:spPr>
        <a:xfrm>
          <a:off x="22108795" y="15047686"/>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65513</xdr:rowOff>
    </xdr:from>
    <xdr:ext cx="469744" cy="259045"/>
    <xdr:sp macro="" textlink="">
      <xdr:nvSpPr>
        <xdr:cNvPr id="824" name="【消防施設】&#10;一人当たり面積該当値テキスト">
          <a:extLst>
            <a:ext uri="{FF2B5EF4-FFF2-40B4-BE49-F238E27FC236}">
              <a16:creationId xmlns:a16="http://schemas.microsoft.com/office/drawing/2014/main" id="{8E6EE386-F331-4B8B-AC06-4C5CDA06BAD7}"/>
            </a:ext>
          </a:extLst>
        </xdr:cNvPr>
        <xdr:cNvSpPr txBox="1"/>
      </xdr:nvSpPr>
      <xdr:spPr>
        <a:xfrm>
          <a:off x="22201505" y="14964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153851</xdr:rowOff>
    </xdr:from>
    <xdr:to>
      <xdr:col>112</xdr:col>
      <xdr:colOff>38100</xdr:colOff>
      <xdr:row>86</xdr:row>
      <xdr:rowOff>84001</xdr:rowOff>
    </xdr:to>
    <xdr:sp macro="" textlink="">
      <xdr:nvSpPr>
        <xdr:cNvPr id="825" name="楕円 824">
          <a:extLst>
            <a:ext uri="{FF2B5EF4-FFF2-40B4-BE49-F238E27FC236}">
              <a16:creationId xmlns:a16="http://schemas.microsoft.com/office/drawing/2014/main" id="{28C919DF-D76A-4677-AD63-C7BDB025CEDE}"/>
            </a:ext>
          </a:extLst>
        </xdr:cNvPr>
        <xdr:cNvSpPr/>
      </xdr:nvSpPr>
      <xdr:spPr>
        <a:xfrm>
          <a:off x="21270595" y="1505095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29936</xdr:rowOff>
    </xdr:from>
    <xdr:to>
      <xdr:col>116</xdr:col>
      <xdr:colOff>63500</xdr:colOff>
      <xdr:row>86</xdr:row>
      <xdr:rowOff>33201</xdr:rowOff>
    </xdr:to>
    <xdr:cxnSp macro="">
      <xdr:nvCxnSpPr>
        <xdr:cNvPr id="826" name="直線コネクタ 825">
          <a:extLst>
            <a:ext uri="{FF2B5EF4-FFF2-40B4-BE49-F238E27FC236}">
              <a16:creationId xmlns:a16="http://schemas.microsoft.com/office/drawing/2014/main" id="{4F441699-3C03-4BFE-966B-D9BB8317B399}"/>
            </a:ext>
          </a:extLst>
        </xdr:cNvPr>
        <xdr:cNvCxnSpPr/>
      </xdr:nvCxnSpPr>
      <xdr:spPr>
        <a:xfrm flipV="1">
          <a:off x="21325205" y="15104201"/>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155484</xdr:rowOff>
    </xdr:from>
    <xdr:to>
      <xdr:col>107</xdr:col>
      <xdr:colOff>101600</xdr:colOff>
      <xdr:row>86</xdr:row>
      <xdr:rowOff>85634</xdr:rowOff>
    </xdr:to>
    <xdr:sp macro="" textlink="">
      <xdr:nvSpPr>
        <xdr:cNvPr id="827" name="楕円 826">
          <a:extLst>
            <a:ext uri="{FF2B5EF4-FFF2-40B4-BE49-F238E27FC236}">
              <a16:creationId xmlns:a16="http://schemas.microsoft.com/office/drawing/2014/main" id="{55023A1B-8CD1-4D3C-B839-974BC5BD2FFA}"/>
            </a:ext>
          </a:extLst>
        </xdr:cNvPr>
        <xdr:cNvSpPr/>
      </xdr:nvSpPr>
      <xdr:spPr>
        <a:xfrm>
          <a:off x="20383500" y="1505258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33201</xdr:rowOff>
    </xdr:from>
    <xdr:to>
      <xdr:col>111</xdr:col>
      <xdr:colOff>177800</xdr:colOff>
      <xdr:row>86</xdr:row>
      <xdr:rowOff>34834</xdr:rowOff>
    </xdr:to>
    <xdr:cxnSp macro="">
      <xdr:nvCxnSpPr>
        <xdr:cNvPr id="828" name="直線コネクタ 827">
          <a:extLst>
            <a:ext uri="{FF2B5EF4-FFF2-40B4-BE49-F238E27FC236}">
              <a16:creationId xmlns:a16="http://schemas.microsoft.com/office/drawing/2014/main" id="{9E780CAB-D80E-49B6-934D-B43115E61725}"/>
            </a:ext>
          </a:extLst>
        </xdr:cNvPr>
        <xdr:cNvCxnSpPr/>
      </xdr:nvCxnSpPr>
      <xdr:spPr>
        <a:xfrm flipV="1">
          <a:off x="20432395" y="15107466"/>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157118</xdr:rowOff>
    </xdr:from>
    <xdr:to>
      <xdr:col>102</xdr:col>
      <xdr:colOff>165100</xdr:colOff>
      <xdr:row>86</xdr:row>
      <xdr:rowOff>87268</xdr:rowOff>
    </xdr:to>
    <xdr:sp macro="" textlink="">
      <xdr:nvSpPr>
        <xdr:cNvPr id="829" name="楕円 828">
          <a:extLst>
            <a:ext uri="{FF2B5EF4-FFF2-40B4-BE49-F238E27FC236}">
              <a16:creationId xmlns:a16="http://schemas.microsoft.com/office/drawing/2014/main" id="{39E45053-2F01-48B8-8E17-23E7E93E9D56}"/>
            </a:ext>
          </a:extLst>
        </xdr:cNvPr>
        <xdr:cNvSpPr/>
      </xdr:nvSpPr>
      <xdr:spPr>
        <a:xfrm>
          <a:off x="19496405" y="150542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34834</xdr:rowOff>
    </xdr:from>
    <xdr:to>
      <xdr:col>107</xdr:col>
      <xdr:colOff>50800</xdr:colOff>
      <xdr:row>86</xdr:row>
      <xdr:rowOff>36468</xdr:rowOff>
    </xdr:to>
    <xdr:cxnSp macro="">
      <xdr:nvCxnSpPr>
        <xdr:cNvPr id="830" name="直線コネクタ 829">
          <a:extLst>
            <a:ext uri="{FF2B5EF4-FFF2-40B4-BE49-F238E27FC236}">
              <a16:creationId xmlns:a16="http://schemas.microsoft.com/office/drawing/2014/main" id="{53B8EB50-38BC-47D1-A9EE-9DD4C949E796}"/>
            </a:ext>
          </a:extLst>
        </xdr:cNvPr>
        <xdr:cNvCxnSpPr/>
      </xdr:nvCxnSpPr>
      <xdr:spPr>
        <a:xfrm flipV="1">
          <a:off x="19545300" y="15107194"/>
          <a:ext cx="887095"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83638</xdr:rowOff>
    </xdr:from>
    <xdr:to>
      <xdr:col>98</xdr:col>
      <xdr:colOff>38100</xdr:colOff>
      <xdr:row>86</xdr:row>
      <xdr:rowOff>13788</xdr:rowOff>
    </xdr:to>
    <xdr:sp macro="" textlink="">
      <xdr:nvSpPr>
        <xdr:cNvPr id="831" name="楕円 830">
          <a:extLst>
            <a:ext uri="{FF2B5EF4-FFF2-40B4-BE49-F238E27FC236}">
              <a16:creationId xmlns:a16="http://schemas.microsoft.com/office/drawing/2014/main" id="{808A0DA5-089E-4E6C-9A98-65851405E412}"/>
            </a:ext>
          </a:extLst>
        </xdr:cNvPr>
        <xdr:cNvSpPr/>
      </xdr:nvSpPr>
      <xdr:spPr>
        <a:xfrm>
          <a:off x="18603595" y="14978833"/>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134438</xdr:rowOff>
    </xdr:from>
    <xdr:to>
      <xdr:col>102</xdr:col>
      <xdr:colOff>114300</xdr:colOff>
      <xdr:row>86</xdr:row>
      <xdr:rowOff>36468</xdr:rowOff>
    </xdr:to>
    <xdr:cxnSp macro="">
      <xdr:nvCxnSpPr>
        <xdr:cNvPr id="832" name="直線コネクタ 831">
          <a:extLst>
            <a:ext uri="{FF2B5EF4-FFF2-40B4-BE49-F238E27FC236}">
              <a16:creationId xmlns:a16="http://schemas.microsoft.com/office/drawing/2014/main" id="{29506FF9-10AB-49AF-BAA1-CAE9BC60198F}"/>
            </a:ext>
          </a:extLst>
        </xdr:cNvPr>
        <xdr:cNvCxnSpPr/>
      </xdr:nvCxnSpPr>
      <xdr:spPr>
        <a:xfrm>
          <a:off x="18658205" y="15035348"/>
          <a:ext cx="887095" cy="7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33" name="n_1aveValue【消防施設】&#10;一人当たり面積">
          <a:extLst>
            <a:ext uri="{FF2B5EF4-FFF2-40B4-BE49-F238E27FC236}">
              <a16:creationId xmlns:a16="http://schemas.microsoft.com/office/drawing/2014/main" id="{B8A85B6D-82A5-4F58-800D-E4F1A3DB2278}"/>
            </a:ext>
          </a:extLst>
        </xdr:cNvPr>
        <xdr:cNvSpPr txBox="1"/>
      </xdr:nvSpPr>
      <xdr:spPr>
        <a:xfrm>
          <a:off x="21073822" y="14693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34" name="n_2aveValue【消防施設】&#10;一人当たり面積">
          <a:extLst>
            <a:ext uri="{FF2B5EF4-FFF2-40B4-BE49-F238E27FC236}">
              <a16:creationId xmlns:a16="http://schemas.microsoft.com/office/drawing/2014/main" id="{3DABF55C-9126-4D02-A920-6330B8E5B933}"/>
            </a:ext>
          </a:extLst>
        </xdr:cNvPr>
        <xdr:cNvSpPr txBox="1"/>
      </xdr:nvSpPr>
      <xdr:spPr>
        <a:xfrm>
          <a:off x="20197522" y="1469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35" name="n_3aveValue【消防施設】&#10;一人当たり面積">
          <a:extLst>
            <a:ext uri="{FF2B5EF4-FFF2-40B4-BE49-F238E27FC236}">
              <a16:creationId xmlns:a16="http://schemas.microsoft.com/office/drawing/2014/main" id="{05D0F88F-645A-47FF-B7A1-1BD73565E41D}"/>
            </a:ext>
          </a:extLst>
        </xdr:cNvPr>
        <xdr:cNvSpPr txBox="1"/>
      </xdr:nvSpPr>
      <xdr:spPr>
        <a:xfrm>
          <a:off x="19312332" y="1469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13079</xdr:rowOff>
    </xdr:from>
    <xdr:ext cx="469744" cy="259045"/>
    <xdr:sp macro="" textlink="">
      <xdr:nvSpPr>
        <xdr:cNvPr id="836" name="n_4aveValue【消防施設】&#10;一人当たり面積">
          <a:extLst>
            <a:ext uri="{FF2B5EF4-FFF2-40B4-BE49-F238E27FC236}">
              <a16:creationId xmlns:a16="http://schemas.microsoft.com/office/drawing/2014/main" id="{D03A25EE-234C-4ED4-914C-E5013FAE249E}"/>
            </a:ext>
          </a:extLst>
        </xdr:cNvPr>
        <xdr:cNvSpPr txBox="1"/>
      </xdr:nvSpPr>
      <xdr:spPr>
        <a:xfrm>
          <a:off x="18425237" y="1508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75128</xdr:rowOff>
    </xdr:from>
    <xdr:ext cx="469744" cy="259045"/>
    <xdr:sp macro="" textlink="">
      <xdr:nvSpPr>
        <xdr:cNvPr id="837" name="n_1mainValue【消防施設】&#10;一人当たり面積">
          <a:extLst>
            <a:ext uri="{FF2B5EF4-FFF2-40B4-BE49-F238E27FC236}">
              <a16:creationId xmlns:a16="http://schemas.microsoft.com/office/drawing/2014/main" id="{4A0AB07E-9179-405A-A970-2AC0EB781D54}"/>
            </a:ext>
          </a:extLst>
        </xdr:cNvPr>
        <xdr:cNvSpPr txBox="1"/>
      </xdr:nvSpPr>
      <xdr:spPr>
        <a:xfrm>
          <a:off x="21073822" y="15147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76761</xdr:rowOff>
    </xdr:from>
    <xdr:ext cx="469744" cy="259045"/>
    <xdr:sp macro="" textlink="">
      <xdr:nvSpPr>
        <xdr:cNvPr id="838" name="n_2mainValue【消防施設】&#10;一人当たり面積">
          <a:extLst>
            <a:ext uri="{FF2B5EF4-FFF2-40B4-BE49-F238E27FC236}">
              <a16:creationId xmlns:a16="http://schemas.microsoft.com/office/drawing/2014/main" id="{02B779DB-215C-491B-99ED-1925171674AE}"/>
            </a:ext>
          </a:extLst>
        </xdr:cNvPr>
        <xdr:cNvSpPr txBox="1"/>
      </xdr:nvSpPr>
      <xdr:spPr>
        <a:xfrm>
          <a:off x="20197522" y="15149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78395</xdr:rowOff>
    </xdr:from>
    <xdr:ext cx="469744" cy="259045"/>
    <xdr:sp macro="" textlink="">
      <xdr:nvSpPr>
        <xdr:cNvPr id="839" name="n_3mainValue【消防施設】&#10;一人当たり面積">
          <a:extLst>
            <a:ext uri="{FF2B5EF4-FFF2-40B4-BE49-F238E27FC236}">
              <a16:creationId xmlns:a16="http://schemas.microsoft.com/office/drawing/2014/main" id="{92D9D500-8CBE-49BD-AC57-72D2EB1115EB}"/>
            </a:ext>
          </a:extLst>
        </xdr:cNvPr>
        <xdr:cNvSpPr txBox="1"/>
      </xdr:nvSpPr>
      <xdr:spPr>
        <a:xfrm>
          <a:off x="19312332" y="15150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30315</xdr:rowOff>
    </xdr:from>
    <xdr:ext cx="469744" cy="259045"/>
    <xdr:sp macro="" textlink="">
      <xdr:nvSpPr>
        <xdr:cNvPr id="840" name="n_4mainValue【消防施設】&#10;一人当たり面積">
          <a:extLst>
            <a:ext uri="{FF2B5EF4-FFF2-40B4-BE49-F238E27FC236}">
              <a16:creationId xmlns:a16="http://schemas.microsoft.com/office/drawing/2014/main" id="{C7CD9DFA-8995-4A21-8613-31EFF8730939}"/>
            </a:ext>
          </a:extLst>
        </xdr:cNvPr>
        <xdr:cNvSpPr txBox="1"/>
      </xdr:nvSpPr>
      <xdr:spPr>
        <a:xfrm>
          <a:off x="18425237" y="14754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7433FD22-FDAC-4DC2-B2FF-DEFECFFD8976}"/>
            </a:ext>
          </a:extLst>
        </xdr:cNvPr>
        <xdr:cNvSpPr/>
      </xdr:nvSpPr>
      <xdr:spPr>
        <a:xfrm>
          <a:off x="1244790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9CB7CD4A-983A-4D12-BC33-09B776ABCFD1}"/>
            </a:ext>
          </a:extLst>
        </xdr:cNvPr>
        <xdr:cNvSpPr/>
      </xdr:nvSpPr>
      <xdr:spPr>
        <a:xfrm>
          <a:off x="12573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761F14FA-2807-4AC3-B168-3DBD183235BB}"/>
            </a:ext>
          </a:extLst>
        </xdr:cNvPr>
        <xdr:cNvSpPr/>
      </xdr:nvSpPr>
      <xdr:spPr>
        <a:xfrm>
          <a:off x="12573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20F9ACED-3283-4A70-BF21-2F24761E9EFD}"/>
            </a:ext>
          </a:extLst>
        </xdr:cNvPr>
        <xdr:cNvSpPr/>
      </xdr:nvSpPr>
      <xdr:spPr>
        <a:xfrm>
          <a:off x="13590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6249AA7F-141F-4142-8983-B0C48D69C460}"/>
            </a:ext>
          </a:extLst>
        </xdr:cNvPr>
        <xdr:cNvSpPr/>
      </xdr:nvSpPr>
      <xdr:spPr>
        <a:xfrm>
          <a:off x="13590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593AF9ED-0CEA-4759-984E-17BDC2C7BE55}"/>
            </a:ext>
          </a:extLst>
        </xdr:cNvPr>
        <xdr:cNvSpPr/>
      </xdr:nvSpPr>
      <xdr:spPr>
        <a:xfrm>
          <a:off x="14733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3EF8F076-0D0D-4E62-A941-C2A48671F109}"/>
            </a:ext>
          </a:extLst>
        </xdr:cNvPr>
        <xdr:cNvSpPr/>
      </xdr:nvSpPr>
      <xdr:spPr>
        <a:xfrm>
          <a:off x="14733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F5EACB4E-3C4E-4E77-BCD1-E5DA706757E3}"/>
            </a:ext>
          </a:extLst>
        </xdr:cNvPr>
        <xdr:cNvSpPr/>
      </xdr:nvSpPr>
      <xdr:spPr>
        <a:xfrm>
          <a:off x="1244790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F852F02C-3FB1-41B5-8A4D-14B88FF44752}"/>
            </a:ext>
          </a:extLst>
        </xdr:cNvPr>
        <xdr:cNvSpPr txBox="1"/>
      </xdr:nvSpPr>
      <xdr:spPr>
        <a:xfrm>
          <a:off x="12409805"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3C254E99-00A0-4B80-83EB-7BD9AC6080FC}"/>
            </a:ext>
          </a:extLst>
        </xdr:cNvPr>
        <xdr:cNvCxnSpPr/>
      </xdr:nvCxnSpPr>
      <xdr:spPr>
        <a:xfrm>
          <a:off x="1244790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CEAFBE77-725A-4726-9D24-BE4A34834DF5}"/>
            </a:ext>
          </a:extLst>
        </xdr:cNvPr>
        <xdr:cNvSpPr txBox="1"/>
      </xdr:nvSpPr>
      <xdr:spPr>
        <a:xfrm>
          <a:off x="11982631"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34763F1C-69E4-4D86-B008-C5CA73652B01}"/>
            </a:ext>
          </a:extLst>
        </xdr:cNvPr>
        <xdr:cNvCxnSpPr/>
      </xdr:nvCxnSpPr>
      <xdr:spPr>
        <a:xfrm>
          <a:off x="12447905" y="191387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3368D6D7-D8CD-475B-BB0E-084845E9E54D}"/>
            </a:ext>
          </a:extLst>
        </xdr:cNvPr>
        <xdr:cNvSpPr txBox="1"/>
      </xdr:nvSpPr>
      <xdr:spPr>
        <a:xfrm>
          <a:off x="11982631" y="189945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856ADFC0-AD01-42A8-8F72-EFE94396B07E}"/>
            </a:ext>
          </a:extLst>
        </xdr:cNvPr>
        <xdr:cNvCxnSpPr/>
      </xdr:nvCxnSpPr>
      <xdr:spPr>
        <a:xfrm>
          <a:off x="12447905" y="188026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6BC23FEF-4660-4A1C-A862-0DF85FC7843F}"/>
            </a:ext>
          </a:extLst>
        </xdr:cNvPr>
        <xdr:cNvSpPr txBox="1"/>
      </xdr:nvSpPr>
      <xdr:spPr>
        <a:xfrm>
          <a:off x="12042941" y="186584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1474C93B-6F99-40EB-8C1D-67D14CE17A13}"/>
            </a:ext>
          </a:extLst>
        </xdr:cNvPr>
        <xdr:cNvCxnSpPr/>
      </xdr:nvCxnSpPr>
      <xdr:spPr>
        <a:xfrm>
          <a:off x="12447905" y="184722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37EC2932-777E-47F1-A365-15017B66B3B5}"/>
            </a:ext>
          </a:extLst>
        </xdr:cNvPr>
        <xdr:cNvSpPr txBox="1"/>
      </xdr:nvSpPr>
      <xdr:spPr>
        <a:xfrm>
          <a:off x="12042941" y="183281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8716B13-1134-46B6-9A08-A565C53D6663}"/>
            </a:ext>
          </a:extLst>
        </xdr:cNvPr>
        <xdr:cNvCxnSpPr/>
      </xdr:nvCxnSpPr>
      <xdr:spPr>
        <a:xfrm>
          <a:off x="12447905" y="1813423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7C905612-F2E2-4F4B-A1D3-D3BAEC3F1492}"/>
            </a:ext>
          </a:extLst>
        </xdr:cNvPr>
        <xdr:cNvSpPr txBox="1"/>
      </xdr:nvSpPr>
      <xdr:spPr>
        <a:xfrm>
          <a:off x="12042941" y="1799011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47B4A6A9-BFF3-40C8-9D64-3E49F94E29D8}"/>
            </a:ext>
          </a:extLst>
        </xdr:cNvPr>
        <xdr:cNvCxnSpPr/>
      </xdr:nvCxnSpPr>
      <xdr:spPr>
        <a:xfrm>
          <a:off x="12447905" y="178038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21899305-21BD-4012-9586-36EA09374815}"/>
            </a:ext>
          </a:extLst>
        </xdr:cNvPr>
        <xdr:cNvSpPr txBox="1"/>
      </xdr:nvSpPr>
      <xdr:spPr>
        <a:xfrm>
          <a:off x="12042941" y="17659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FEC44F57-5F73-4E20-A37D-10AF86DCD41E}"/>
            </a:ext>
          </a:extLst>
        </xdr:cNvPr>
        <xdr:cNvCxnSpPr/>
      </xdr:nvCxnSpPr>
      <xdr:spPr>
        <a:xfrm>
          <a:off x="12447905" y="174677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25214947-5446-4180-99EA-DCE0EFC83DFA}"/>
            </a:ext>
          </a:extLst>
        </xdr:cNvPr>
        <xdr:cNvSpPr txBox="1"/>
      </xdr:nvSpPr>
      <xdr:spPr>
        <a:xfrm>
          <a:off x="12108966" y="1732363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E6EE3DE1-276B-4A5A-B921-0A482F514A4F}"/>
            </a:ext>
          </a:extLst>
        </xdr:cNvPr>
        <xdr:cNvCxnSpPr/>
      </xdr:nvCxnSpPr>
      <xdr:spPr>
        <a:xfrm>
          <a:off x="1244790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1C09EBA1-F59E-44BE-8119-BFFC092F6126}"/>
            </a:ext>
          </a:extLst>
        </xdr:cNvPr>
        <xdr:cNvSpPr/>
      </xdr:nvSpPr>
      <xdr:spPr>
        <a:xfrm>
          <a:off x="1244790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9BD7F20F-761A-4AAE-9875-8AF6D65B4F38}"/>
            </a:ext>
          </a:extLst>
        </xdr:cNvPr>
        <xdr:cNvCxnSpPr/>
      </xdr:nvCxnSpPr>
      <xdr:spPr>
        <a:xfrm flipV="1">
          <a:off x="16316959" y="17500419"/>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710605C2-8E33-4914-8BF7-E8861BEC62BE}"/>
            </a:ext>
          </a:extLst>
        </xdr:cNvPr>
        <xdr:cNvSpPr txBox="1"/>
      </xdr:nvSpPr>
      <xdr:spPr>
        <a:xfrm>
          <a:off x="16355695" y="1914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1F63DD96-C243-4E02-9679-796A041FC44D}"/>
            </a:ext>
          </a:extLst>
        </xdr:cNvPr>
        <xdr:cNvCxnSpPr/>
      </xdr:nvCxnSpPr>
      <xdr:spPr>
        <a:xfrm>
          <a:off x="16230600" y="1913871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638CB583-9489-4746-AF17-3DBFD5E382A3}"/>
            </a:ext>
          </a:extLst>
        </xdr:cNvPr>
        <xdr:cNvSpPr txBox="1"/>
      </xdr:nvSpPr>
      <xdr:spPr>
        <a:xfrm>
          <a:off x="16355695" y="172756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BC8F0447-111D-464A-9AB5-D41563060E8D}"/>
            </a:ext>
          </a:extLst>
        </xdr:cNvPr>
        <xdr:cNvCxnSpPr/>
      </xdr:nvCxnSpPr>
      <xdr:spPr>
        <a:xfrm>
          <a:off x="16230600" y="1750041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a:extLst>
            <a:ext uri="{FF2B5EF4-FFF2-40B4-BE49-F238E27FC236}">
              <a16:creationId xmlns:a16="http://schemas.microsoft.com/office/drawing/2014/main" id="{BEE55A46-4CC1-4EB7-9418-6A0189119B73}"/>
            </a:ext>
          </a:extLst>
        </xdr:cNvPr>
        <xdr:cNvSpPr txBox="1"/>
      </xdr:nvSpPr>
      <xdr:spPr>
        <a:xfrm>
          <a:off x="16355695" y="18086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2419956A-A0DD-4762-9ED7-88B34E7354ED}"/>
            </a:ext>
          </a:extLst>
        </xdr:cNvPr>
        <xdr:cNvSpPr/>
      </xdr:nvSpPr>
      <xdr:spPr>
        <a:xfrm>
          <a:off x="16268700" y="1823747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D9B26EE4-71FC-4185-8B19-723E231B6C24}"/>
            </a:ext>
          </a:extLst>
        </xdr:cNvPr>
        <xdr:cNvSpPr/>
      </xdr:nvSpPr>
      <xdr:spPr>
        <a:xfrm>
          <a:off x="15430500" y="1823420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B493DE41-66AE-44F1-8CE4-7BFDA9DFF7FB}"/>
            </a:ext>
          </a:extLst>
        </xdr:cNvPr>
        <xdr:cNvSpPr/>
      </xdr:nvSpPr>
      <xdr:spPr>
        <a:xfrm>
          <a:off x="14543405" y="182391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EF583BA2-06B9-41BB-B2CF-B0178BCC377C}"/>
            </a:ext>
          </a:extLst>
        </xdr:cNvPr>
        <xdr:cNvSpPr/>
      </xdr:nvSpPr>
      <xdr:spPr>
        <a:xfrm>
          <a:off x="13650595" y="18232573"/>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FCABB1A7-E0C9-499A-B860-41F5224D42F3}"/>
            </a:ext>
          </a:extLst>
        </xdr:cNvPr>
        <xdr:cNvSpPr/>
      </xdr:nvSpPr>
      <xdr:spPr>
        <a:xfrm>
          <a:off x="12763500" y="18291901"/>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9B040D0B-9286-42CA-9BFA-C1920376A1F1}"/>
            </a:ext>
          </a:extLst>
        </xdr:cNvPr>
        <xdr:cNvSpPr txBox="1"/>
      </xdr:nvSpPr>
      <xdr:spPr>
        <a:xfrm>
          <a:off x="161270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72FC0B9A-93FE-4A9B-BD7B-4C604164EE8E}"/>
            </a:ext>
          </a:extLst>
        </xdr:cNvPr>
        <xdr:cNvSpPr txBox="1"/>
      </xdr:nvSpPr>
      <xdr:spPr>
        <a:xfrm>
          <a:off x="1528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747DDCDF-0D6F-4BE5-A12A-9E7902780D54}"/>
            </a:ext>
          </a:extLst>
        </xdr:cNvPr>
        <xdr:cNvSpPr txBox="1"/>
      </xdr:nvSpPr>
      <xdr:spPr>
        <a:xfrm>
          <a:off x="1440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B63B8360-8DDD-41CE-8952-9652363EE967}"/>
            </a:ext>
          </a:extLst>
        </xdr:cNvPr>
        <xdr:cNvSpPr txBox="1"/>
      </xdr:nvSpPr>
      <xdr:spPr>
        <a:xfrm>
          <a:off x="1351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2E5F7404-D254-41C1-A39C-E2862E55685C}"/>
            </a:ext>
          </a:extLst>
        </xdr:cNvPr>
        <xdr:cNvSpPr txBox="1"/>
      </xdr:nvSpPr>
      <xdr:spPr>
        <a:xfrm>
          <a:off x="1262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36830</xdr:rowOff>
    </xdr:from>
    <xdr:to>
      <xdr:col>85</xdr:col>
      <xdr:colOff>177800</xdr:colOff>
      <xdr:row>108</xdr:row>
      <xdr:rowOff>138430</xdr:rowOff>
    </xdr:to>
    <xdr:sp macro="" textlink="">
      <xdr:nvSpPr>
        <xdr:cNvPr id="882" name="楕円 881">
          <a:extLst>
            <a:ext uri="{FF2B5EF4-FFF2-40B4-BE49-F238E27FC236}">
              <a16:creationId xmlns:a16="http://schemas.microsoft.com/office/drawing/2014/main" id="{0AEAC0A0-DD06-4E82-9F93-88A49E98A23B}"/>
            </a:ext>
          </a:extLst>
        </xdr:cNvPr>
        <xdr:cNvSpPr/>
      </xdr:nvSpPr>
      <xdr:spPr>
        <a:xfrm>
          <a:off x="16268700" y="1896491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123207</xdr:rowOff>
    </xdr:from>
    <xdr:ext cx="405111" cy="259045"/>
    <xdr:sp macro="" textlink="">
      <xdr:nvSpPr>
        <xdr:cNvPr id="883" name="【庁舎】&#10;有形固定資産減価償却率該当値テキスト">
          <a:extLst>
            <a:ext uri="{FF2B5EF4-FFF2-40B4-BE49-F238E27FC236}">
              <a16:creationId xmlns:a16="http://schemas.microsoft.com/office/drawing/2014/main" id="{9059A253-29A7-457D-807B-816BC1252CB2}"/>
            </a:ext>
          </a:extLst>
        </xdr:cNvPr>
        <xdr:cNvSpPr txBox="1"/>
      </xdr:nvSpPr>
      <xdr:spPr>
        <a:xfrm>
          <a:off x="16355695" y="1887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27032</xdr:rowOff>
    </xdr:from>
    <xdr:to>
      <xdr:col>81</xdr:col>
      <xdr:colOff>101600</xdr:colOff>
      <xdr:row>108</xdr:row>
      <xdr:rowOff>128632</xdr:rowOff>
    </xdr:to>
    <xdr:sp macro="" textlink="">
      <xdr:nvSpPr>
        <xdr:cNvPr id="884" name="楕円 883">
          <a:extLst>
            <a:ext uri="{FF2B5EF4-FFF2-40B4-BE49-F238E27FC236}">
              <a16:creationId xmlns:a16="http://schemas.microsoft.com/office/drawing/2014/main" id="{96846119-3C21-4428-8DB7-97370136FA72}"/>
            </a:ext>
          </a:extLst>
        </xdr:cNvPr>
        <xdr:cNvSpPr/>
      </xdr:nvSpPr>
      <xdr:spPr>
        <a:xfrm>
          <a:off x="15430500" y="1895701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77832</xdr:rowOff>
    </xdr:from>
    <xdr:to>
      <xdr:col>85</xdr:col>
      <xdr:colOff>127000</xdr:colOff>
      <xdr:row>108</xdr:row>
      <xdr:rowOff>87630</xdr:rowOff>
    </xdr:to>
    <xdr:cxnSp macro="">
      <xdr:nvCxnSpPr>
        <xdr:cNvPr id="885" name="直線コネクタ 884">
          <a:extLst>
            <a:ext uri="{FF2B5EF4-FFF2-40B4-BE49-F238E27FC236}">
              <a16:creationId xmlns:a16="http://schemas.microsoft.com/office/drawing/2014/main" id="{CA69D875-702E-452B-818F-C6567F78DF38}"/>
            </a:ext>
          </a:extLst>
        </xdr:cNvPr>
        <xdr:cNvCxnSpPr/>
      </xdr:nvCxnSpPr>
      <xdr:spPr>
        <a:xfrm>
          <a:off x="15479395" y="19005912"/>
          <a:ext cx="838200" cy="7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164193</xdr:rowOff>
    </xdr:from>
    <xdr:to>
      <xdr:col>76</xdr:col>
      <xdr:colOff>165100</xdr:colOff>
      <xdr:row>108</xdr:row>
      <xdr:rowOff>94343</xdr:rowOff>
    </xdr:to>
    <xdr:sp macro="" textlink="">
      <xdr:nvSpPr>
        <xdr:cNvPr id="886" name="楕円 885">
          <a:extLst>
            <a:ext uri="{FF2B5EF4-FFF2-40B4-BE49-F238E27FC236}">
              <a16:creationId xmlns:a16="http://schemas.microsoft.com/office/drawing/2014/main" id="{D5AAEB40-45FC-46FE-80C9-4A816BF39914}"/>
            </a:ext>
          </a:extLst>
        </xdr:cNvPr>
        <xdr:cNvSpPr/>
      </xdr:nvSpPr>
      <xdr:spPr>
        <a:xfrm>
          <a:off x="14543405" y="18915108"/>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43543</xdr:rowOff>
    </xdr:from>
    <xdr:to>
      <xdr:col>81</xdr:col>
      <xdr:colOff>50800</xdr:colOff>
      <xdr:row>108</xdr:row>
      <xdr:rowOff>77832</xdr:rowOff>
    </xdr:to>
    <xdr:cxnSp macro="">
      <xdr:nvCxnSpPr>
        <xdr:cNvPr id="887" name="直線コネクタ 886">
          <a:extLst>
            <a:ext uri="{FF2B5EF4-FFF2-40B4-BE49-F238E27FC236}">
              <a16:creationId xmlns:a16="http://schemas.microsoft.com/office/drawing/2014/main" id="{8A2169AF-1D99-447F-8F90-37C1805C2F7E}"/>
            </a:ext>
          </a:extLst>
        </xdr:cNvPr>
        <xdr:cNvCxnSpPr/>
      </xdr:nvCxnSpPr>
      <xdr:spPr>
        <a:xfrm>
          <a:off x="14592300" y="18969718"/>
          <a:ext cx="887095"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129902</xdr:rowOff>
    </xdr:from>
    <xdr:to>
      <xdr:col>72</xdr:col>
      <xdr:colOff>38100</xdr:colOff>
      <xdr:row>108</xdr:row>
      <xdr:rowOff>60052</xdr:rowOff>
    </xdr:to>
    <xdr:sp macro="" textlink="">
      <xdr:nvSpPr>
        <xdr:cNvPr id="888" name="楕円 887">
          <a:extLst>
            <a:ext uri="{FF2B5EF4-FFF2-40B4-BE49-F238E27FC236}">
              <a16:creationId xmlns:a16="http://schemas.microsoft.com/office/drawing/2014/main" id="{93F21D13-E787-4673-ACE5-AD8B6B0F4287}"/>
            </a:ext>
          </a:extLst>
        </xdr:cNvPr>
        <xdr:cNvSpPr/>
      </xdr:nvSpPr>
      <xdr:spPr>
        <a:xfrm>
          <a:off x="13650595" y="18886532"/>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9252</xdr:rowOff>
    </xdr:from>
    <xdr:to>
      <xdr:col>76</xdr:col>
      <xdr:colOff>114300</xdr:colOff>
      <xdr:row>108</xdr:row>
      <xdr:rowOff>43543</xdr:rowOff>
    </xdr:to>
    <xdr:cxnSp macro="">
      <xdr:nvCxnSpPr>
        <xdr:cNvPr id="889" name="直線コネクタ 888">
          <a:extLst>
            <a:ext uri="{FF2B5EF4-FFF2-40B4-BE49-F238E27FC236}">
              <a16:creationId xmlns:a16="http://schemas.microsoft.com/office/drawing/2014/main" id="{147B611E-DE83-4909-9F9B-494F281AB321}"/>
            </a:ext>
          </a:extLst>
        </xdr:cNvPr>
        <xdr:cNvCxnSpPr/>
      </xdr:nvCxnSpPr>
      <xdr:spPr>
        <a:xfrm>
          <a:off x="13705205" y="18935427"/>
          <a:ext cx="887095"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95613</xdr:rowOff>
    </xdr:from>
    <xdr:to>
      <xdr:col>67</xdr:col>
      <xdr:colOff>101600</xdr:colOff>
      <xdr:row>108</xdr:row>
      <xdr:rowOff>25763</xdr:rowOff>
    </xdr:to>
    <xdr:sp macro="" textlink="">
      <xdr:nvSpPr>
        <xdr:cNvPr id="890" name="楕円 889">
          <a:extLst>
            <a:ext uri="{FF2B5EF4-FFF2-40B4-BE49-F238E27FC236}">
              <a16:creationId xmlns:a16="http://schemas.microsoft.com/office/drawing/2014/main" id="{EE8FE782-525C-4949-8379-E934E5D0A04D}"/>
            </a:ext>
          </a:extLst>
        </xdr:cNvPr>
        <xdr:cNvSpPr/>
      </xdr:nvSpPr>
      <xdr:spPr>
        <a:xfrm>
          <a:off x="12763500" y="1885224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146413</xdr:rowOff>
    </xdr:from>
    <xdr:to>
      <xdr:col>71</xdr:col>
      <xdr:colOff>177800</xdr:colOff>
      <xdr:row>108</xdr:row>
      <xdr:rowOff>9252</xdr:rowOff>
    </xdr:to>
    <xdr:cxnSp macro="">
      <xdr:nvCxnSpPr>
        <xdr:cNvPr id="891" name="直線コネクタ 890">
          <a:extLst>
            <a:ext uri="{FF2B5EF4-FFF2-40B4-BE49-F238E27FC236}">
              <a16:creationId xmlns:a16="http://schemas.microsoft.com/office/drawing/2014/main" id="{AB2E70C5-F9D4-49EE-9D37-13B86F98A7A0}"/>
            </a:ext>
          </a:extLst>
        </xdr:cNvPr>
        <xdr:cNvCxnSpPr/>
      </xdr:nvCxnSpPr>
      <xdr:spPr>
        <a:xfrm>
          <a:off x="12812395" y="18901138"/>
          <a:ext cx="89281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41D8F827-D4BF-4DCA-B97F-6C8134895158}"/>
            </a:ext>
          </a:extLst>
        </xdr:cNvPr>
        <xdr:cNvSpPr txBox="1"/>
      </xdr:nvSpPr>
      <xdr:spPr>
        <a:xfrm>
          <a:off x="15267949" y="1800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0F6740C8-F6ED-4AF1-9BE6-66BA189F544B}"/>
            </a:ext>
          </a:extLst>
        </xdr:cNvPr>
        <xdr:cNvSpPr txBox="1"/>
      </xdr:nvSpPr>
      <xdr:spPr>
        <a:xfrm>
          <a:off x="14391649" y="1801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197AD253-3CA1-437C-B9D6-21F11D2C70AE}"/>
            </a:ext>
          </a:extLst>
        </xdr:cNvPr>
        <xdr:cNvSpPr txBox="1"/>
      </xdr:nvSpPr>
      <xdr:spPr>
        <a:xfrm>
          <a:off x="13498839" y="18000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95" name="n_4aveValue【庁舎】&#10;有形固定資産減価償却率">
          <a:extLst>
            <a:ext uri="{FF2B5EF4-FFF2-40B4-BE49-F238E27FC236}">
              <a16:creationId xmlns:a16="http://schemas.microsoft.com/office/drawing/2014/main" id="{2A8A4614-E6A9-41FE-8E14-1F3CC6125991}"/>
            </a:ext>
          </a:extLst>
        </xdr:cNvPr>
        <xdr:cNvSpPr txBox="1"/>
      </xdr:nvSpPr>
      <xdr:spPr>
        <a:xfrm>
          <a:off x="12611744" y="18059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119759</xdr:rowOff>
    </xdr:from>
    <xdr:ext cx="405111" cy="259045"/>
    <xdr:sp macro="" textlink="">
      <xdr:nvSpPr>
        <xdr:cNvPr id="896" name="n_1mainValue【庁舎】&#10;有形固定資産減価償却率">
          <a:extLst>
            <a:ext uri="{FF2B5EF4-FFF2-40B4-BE49-F238E27FC236}">
              <a16:creationId xmlns:a16="http://schemas.microsoft.com/office/drawing/2014/main" id="{46BFBE4B-99F5-4552-9E48-7558FB048C69}"/>
            </a:ext>
          </a:extLst>
        </xdr:cNvPr>
        <xdr:cNvSpPr txBox="1"/>
      </xdr:nvSpPr>
      <xdr:spPr>
        <a:xfrm>
          <a:off x="15267949" y="1904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85470</xdr:rowOff>
    </xdr:from>
    <xdr:ext cx="405111" cy="259045"/>
    <xdr:sp macro="" textlink="">
      <xdr:nvSpPr>
        <xdr:cNvPr id="897" name="n_2mainValue【庁舎】&#10;有形固定資産減価償却率">
          <a:extLst>
            <a:ext uri="{FF2B5EF4-FFF2-40B4-BE49-F238E27FC236}">
              <a16:creationId xmlns:a16="http://schemas.microsoft.com/office/drawing/2014/main" id="{FFC71CB9-1765-4DAA-9EB5-D0300A01D535}"/>
            </a:ext>
          </a:extLst>
        </xdr:cNvPr>
        <xdr:cNvSpPr txBox="1"/>
      </xdr:nvSpPr>
      <xdr:spPr>
        <a:xfrm>
          <a:off x="14391649" y="1901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51179</xdr:rowOff>
    </xdr:from>
    <xdr:ext cx="405111" cy="259045"/>
    <xdr:sp macro="" textlink="">
      <xdr:nvSpPr>
        <xdr:cNvPr id="898" name="n_3mainValue【庁舎】&#10;有形固定資産減価償却率">
          <a:extLst>
            <a:ext uri="{FF2B5EF4-FFF2-40B4-BE49-F238E27FC236}">
              <a16:creationId xmlns:a16="http://schemas.microsoft.com/office/drawing/2014/main" id="{510654C7-53A8-4014-BEEA-EA55AE9AE8AD}"/>
            </a:ext>
          </a:extLst>
        </xdr:cNvPr>
        <xdr:cNvSpPr txBox="1"/>
      </xdr:nvSpPr>
      <xdr:spPr>
        <a:xfrm>
          <a:off x="13498839" y="1897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16890</xdr:rowOff>
    </xdr:from>
    <xdr:ext cx="405111" cy="259045"/>
    <xdr:sp macro="" textlink="">
      <xdr:nvSpPr>
        <xdr:cNvPr id="899" name="n_4mainValue【庁舎】&#10;有形固定資産減価償却率">
          <a:extLst>
            <a:ext uri="{FF2B5EF4-FFF2-40B4-BE49-F238E27FC236}">
              <a16:creationId xmlns:a16="http://schemas.microsoft.com/office/drawing/2014/main" id="{CF3DB4AD-AF02-463C-9394-A1232BC1372B}"/>
            </a:ext>
          </a:extLst>
        </xdr:cNvPr>
        <xdr:cNvSpPr txBox="1"/>
      </xdr:nvSpPr>
      <xdr:spPr>
        <a:xfrm>
          <a:off x="12611744" y="1894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1E27D2D8-EED7-4471-8342-35CC5D96190D}"/>
            </a:ext>
          </a:extLst>
        </xdr:cNvPr>
        <xdr:cNvSpPr/>
      </xdr:nvSpPr>
      <xdr:spPr>
        <a:xfrm>
          <a:off x="18288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230BB73-4FFE-4C27-8920-0CBAA596FBBF}"/>
            </a:ext>
          </a:extLst>
        </xdr:cNvPr>
        <xdr:cNvSpPr/>
      </xdr:nvSpPr>
      <xdr:spPr>
        <a:xfrm>
          <a:off x="18413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4487FC2-2EB6-468D-9DA1-A6E779160148}"/>
            </a:ext>
          </a:extLst>
        </xdr:cNvPr>
        <xdr:cNvSpPr/>
      </xdr:nvSpPr>
      <xdr:spPr>
        <a:xfrm>
          <a:off x="18413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E84C2EAD-0CB8-4D99-821A-DCA8FAA7AEB1}"/>
            </a:ext>
          </a:extLst>
        </xdr:cNvPr>
        <xdr:cNvSpPr/>
      </xdr:nvSpPr>
      <xdr:spPr>
        <a:xfrm>
          <a:off x="19431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780779AC-A3EC-45DD-9ABE-9A133193E114}"/>
            </a:ext>
          </a:extLst>
        </xdr:cNvPr>
        <xdr:cNvSpPr/>
      </xdr:nvSpPr>
      <xdr:spPr>
        <a:xfrm>
          <a:off x="19431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63546EB7-E8FC-42E9-BE17-821D40AE71ED}"/>
            </a:ext>
          </a:extLst>
        </xdr:cNvPr>
        <xdr:cNvSpPr/>
      </xdr:nvSpPr>
      <xdr:spPr>
        <a:xfrm>
          <a:off x="20574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DC8C5527-EDCC-4FE6-9EC9-2D31A02B74C2}"/>
            </a:ext>
          </a:extLst>
        </xdr:cNvPr>
        <xdr:cNvSpPr/>
      </xdr:nvSpPr>
      <xdr:spPr>
        <a:xfrm>
          <a:off x="20574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1DEC55DE-42EC-4644-81E8-3DAADFD6DBE0}"/>
            </a:ext>
          </a:extLst>
        </xdr:cNvPr>
        <xdr:cNvSpPr/>
      </xdr:nvSpPr>
      <xdr:spPr>
        <a:xfrm>
          <a:off x="18288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3DBD8C41-F1F1-406F-88FA-4DB9410EEF64}"/>
            </a:ext>
          </a:extLst>
        </xdr:cNvPr>
        <xdr:cNvSpPr txBox="1"/>
      </xdr:nvSpPr>
      <xdr:spPr>
        <a:xfrm>
          <a:off x="18249900"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848A3CE9-DF33-465B-97D5-D571F04893BC}"/>
            </a:ext>
          </a:extLst>
        </xdr:cNvPr>
        <xdr:cNvCxnSpPr/>
      </xdr:nvCxnSpPr>
      <xdr:spPr>
        <a:xfrm>
          <a:off x="18288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E1065AC6-52F3-423B-8F8C-BF184D60A968}"/>
            </a:ext>
          </a:extLst>
        </xdr:cNvPr>
        <xdr:cNvCxnSpPr/>
      </xdr:nvCxnSpPr>
      <xdr:spPr>
        <a:xfrm>
          <a:off x="18288000" y="190804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66B0E5DA-F8AD-4C62-B68A-0A4D463DBAF8}"/>
            </a:ext>
          </a:extLst>
        </xdr:cNvPr>
        <xdr:cNvSpPr txBox="1"/>
      </xdr:nvSpPr>
      <xdr:spPr>
        <a:xfrm>
          <a:off x="17822726" y="1893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D5059A62-CD32-4958-B0AE-A6B69CD4AD05}"/>
            </a:ext>
          </a:extLst>
        </xdr:cNvPr>
        <xdr:cNvCxnSpPr/>
      </xdr:nvCxnSpPr>
      <xdr:spPr>
        <a:xfrm>
          <a:off x="18288000" y="186918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74DC8CE1-A9A1-4B2F-A90B-66973A56DD53}"/>
            </a:ext>
          </a:extLst>
        </xdr:cNvPr>
        <xdr:cNvSpPr txBox="1"/>
      </xdr:nvSpPr>
      <xdr:spPr>
        <a:xfrm>
          <a:off x="17822726" y="185477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A1F9D773-04A0-4203-B682-778A8D953FA7}"/>
            </a:ext>
          </a:extLst>
        </xdr:cNvPr>
        <xdr:cNvCxnSpPr/>
      </xdr:nvCxnSpPr>
      <xdr:spPr>
        <a:xfrm>
          <a:off x="18288000" y="183032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5DAD68C6-F64E-4444-A838-CD21FA255599}"/>
            </a:ext>
          </a:extLst>
        </xdr:cNvPr>
        <xdr:cNvSpPr txBox="1"/>
      </xdr:nvSpPr>
      <xdr:spPr>
        <a:xfrm>
          <a:off x="17822726" y="181591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2BAC2837-048E-423D-BD68-F048E5E2F91F}"/>
            </a:ext>
          </a:extLst>
        </xdr:cNvPr>
        <xdr:cNvCxnSpPr/>
      </xdr:nvCxnSpPr>
      <xdr:spPr>
        <a:xfrm>
          <a:off x="18288000" y="179146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F967F303-0D39-4723-8A53-0431CC3E3822}"/>
            </a:ext>
          </a:extLst>
        </xdr:cNvPr>
        <xdr:cNvSpPr txBox="1"/>
      </xdr:nvSpPr>
      <xdr:spPr>
        <a:xfrm>
          <a:off x="17822726" y="17770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00CBEB0D-E22D-4778-BF8A-6B3F9D6B532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DEB447E7-E434-4092-A2E0-66AAF97164D6}"/>
            </a:ext>
          </a:extLst>
        </xdr:cNvPr>
        <xdr:cNvSpPr txBox="1"/>
      </xdr:nvSpPr>
      <xdr:spPr>
        <a:xfrm>
          <a:off x="1782272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AF9739FE-8DD1-453E-A777-6B58AF775407}"/>
            </a:ext>
          </a:extLst>
        </xdr:cNvPr>
        <xdr:cNvCxnSpPr/>
      </xdr:nvCxnSpPr>
      <xdr:spPr>
        <a:xfrm>
          <a:off x="18288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6949F730-7D4D-4FE4-A64F-75F2835B7FC2}"/>
            </a:ext>
          </a:extLst>
        </xdr:cNvPr>
        <xdr:cNvSpPr txBox="1"/>
      </xdr:nvSpPr>
      <xdr:spPr>
        <a:xfrm>
          <a:off x="17822726" y="169856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C72C7C4B-A64E-475C-912F-F74E7C66EB16}"/>
            </a:ext>
          </a:extLst>
        </xdr:cNvPr>
        <xdr:cNvSpPr/>
      </xdr:nvSpPr>
      <xdr:spPr>
        <a:xfrm>
          <a:off x="18288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C05F01A2-5AA2-4129-9ECF-9B88D0D036A5}"/>
            </a:ext>
          </a:extLst>
        </xdr:cNvPr>
        <xdr:cNvCxnSpPr/>
      </xdr:nvCxnSpPr>
      <xdr:spPr>
        <a:xfrm flipV="1">
          <a:off x="22162769" y="17512665"/>
          <a:ext cx="0" cy="138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326FFD21-1C65-44CD-B4F8-A3E45ED6757A}"/>
            </a:ext>
          </a:extLst>
        </xdr:cNvPr>
        <xdr:cNvSpPr txBox="1"/>
      </xdr:nvSpPr>
      <xdr:spPr>
        <a:xfrm>
          <a:off x="22201505" y="18905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3C9E9FCB-EF9E-4481-89C0-EB1FD63997CE}"/>
            </a:ext>
          </a:extLst>
        </xdr:cNvPr>
        <xdr:cNvCxnSpPr/>
      </xdr:nvCxnSpPr>
      <xdr:spPr>
        <a:xfrm>
          <a:off x="22070695" y="1890140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2F1E79B4-F9FD-433F-B334-0EA92E6E8DFC}"/>
            </a:ext>
          </a:extLst>
        </xdr:cNvPr>
        <xdr:cNvSpPr txBox="1"/>
      </xdr:nvSpPr>
      <xdr:spPr>
        <a:xfrm>
          <a:off x="22201505" y="17285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B86F43A2-74AB-4B0C-9BD2-BC865B731F77}"/>
            </a:ext>
          </a:extLst>
        </xdr:cNvPr>
        <xdr:cNvCxnSpPr/>
      </xdr:nvCxnSpPr>
      <xdr:spPr>
        <a:xfrm>
          <a:off x="22070695" y="1751266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698CA625-A247-4E39-8DE1-940BE364DCEC}"/>
            </a:ext>
          </a:extLst>
        </xdr:cNvPr>
        <xdr:cNvSpPr txBox="1"/>
      </xdr:nvSpPr>
      <xdr:spPr>
        <a:xfrm>
          <a:off x="22201505" y="18482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BDBF1DDF-429E-4FB4-904A-DCF959CBDA71}"/>
            </a:ext>
          </a:extLst>
        </xdr:cNvPr>
        <xdr:cNvSpPr/>
      </xdr:nvSpPr>
      <xdr:spPr>
        <a:xfrm>
          <a:off x="22108795" y="1850834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47105F90-D605-4D2C-BE91-816B20E1F6EB}"/>
            </a:ext>
          </a:extLst>
        </xdr:cNvPr>
        <xdr:cNvSpPr/>
      </xdr:nvSpPr>
      <xdr:spPr>
        <a:xfrm>
          <a:off x="21270595" y="1852041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9F2930F3-67CF-4942-84ED-CD7701B8062F}"/>
            </a:ext>
          </a:extLst>
        </xdr:cNvPr>
        <xdr:cNvSpPr/>
      </xdr:nvSpPr>
      <xdr:spPr>
        <a:xfrm>
          <a:off x="20383500" y="18524856"/>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175DF505-7012-4A20-8F0B-E000CDA930F3}"/>
            </a:ext>
          </a:extLst>
        </xdr:cNvPr>
        <xdr:cNvSpPr/>
      </xdr:nvSpPr>
      <xdr:spPr>
        <a:xfrm>
          <a:off x="19496405" y="185464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63500</xdr:rowOff>
    </xdr:from>
    <xdr:to>
      <xdr:col>98</xdr:col>
      <xdr:colOff>38100</xdr:colOff>
      <xdr:row>106</xdr:row>
      <xdr:rowOff>165100</xdr:rowOff>
    </xdr:to>
    <xdr:sp macro="" textlink="">
      <xdr:nvSpPr>
        <xdr:cNvPr id="933" name="フローチャート: 判断 932">
          <a:extLst>
            <a:ext uri="{FF2B5EF4-FFF2-40B4-BE49-F238E27FC236}">
              <a16:creationId xmlns:a16="http://schemas.microsoft.com/office/drawing/2014/main" id="{B7F6FEC8-A805-4A59-82D3-78B4DEF2FC91}"/>
            </a:ext>
          </a:extLst>
        </xdr:cNvPr>
        <xdr:cNvSpPr/>
      </xdr:nvSpPr>
      <xdr:spPr>
        <a:xfrm>
          <a:off x="18603595" y="1864296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4F29A5F5-A723-471F-B69E-77B6CC3D4D73}"/>
            </a:ext>
          </a:extLst>
        </xdr:cNvPr>
        <xdr:cNvSpPr txBox="1"/>
      </xdr:nvSpPr>
      <xdr:spPr>
        <a:xfrm>
          <a:off x="21972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3230A414-7099-485A-A043-8AC504C7099C}"/>
            </a:ext>
          </a:extLst>
        </xdr:cNvPr>
        <xdr:cNvSpPr txBox="1"/>
      </xdr:nvSpPr>
      <xdr:spPr>
        <a:xfrm>
          <a:off x="2113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414A2CD2-576E-4174-AC5F-BBB602296FF3}"/>
            </a:ext>
          </a:extLst>
        </xdr:cNvPr>
        <xdr:cNvSpPr txBox="1"/>
      </xdr:nvSpPr>
      <xdr:spPr>
        <a:xfrm>
          <a:off x="2024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FB7B293-A0E5-46B0-ABF7-E7F7F299B65F}"/>
            </a:ext>
          </a:extLst>
        </xdr:cNvPr>
        <xdr:cNvSpPr txBox="1"/>
      </xdr:nvSpPr>
      <xdr:spPr>
        <a:xfrm>
          <a:off x="19354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D11A0149-B302-4CEC-BCFA-F3D6E8185052}"/>
            </a:ext>
          </a:extLst>
        </xdr:cNvPr>
        <xdr:cNvSpPr txBox="1"/>
      </xdr:nvSpPr>
      <xdr:spPr>
        <a:xfrm>
          <a:off x="18467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90170</xdr:rowOff>
    </xdr:from>
    <xdr:to>
      <xdr:col>116</xdr:col>
      <xdr:colOff>114300</xdr:colOff>
      <xdr:row>106</xdr:row>
      <xdr:rowOff>20320</xdr:rowOff>
    </xdr:to>
    <xdr:sp macro="" textlink="">
      <xdr:nvSpPr>
        <xdr:cNvPr id="939" name="楕円 938">
          <a:extLst>
            <a:ext uri="{FF2B5EF4-FFF2-40B4-BE49-F238E27FC236}">
              <a16:creationId xmlns:a16="http://schemas.microsoft.com/office/drawing/2014/main" id="{24A7A246-168C-446C-8724-6CD7E958AAAE}"/>
            </a:ext>
          </a:extLst>
        </xdr:cNvPr>
        <xdr:cNvSpPr/>
      </xdr:nvSpPr>
      <xdr:spPr>
        <a:xfrm>
          <a:off x="22108795" y="1849056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113047</xdr:rowOff>
    </xdr:from>
    <xdr:ext cx="469744" cy="259045"/>
    <xdr:sp macro="" textlink="">
      <xdr:nvSpPr>
        <xdr:cNvPr id="940" name="【庁舎】&#10;一人当たり面積該当値テキスト">
          <a:extLst>
            <a:ext uri="{FF2B5EF4-FFF2-40B4-BE49-F238E27FC236}">
              <a16:creationId xmlns:a16="http://schemas.microsoft.com/office/drawing/2014/main" id="{ADF29D44-A4D7-42AB-BA58-5ECDEA5104A3}"/>
            </a:ext>
          </a:extLst>
        </xdr:cNvPr>
        <xdr:cNvSpPr txBox="1"/>
      </xdr:nvSpPr>
      <xdr:spPr>
        <a:xfrm>
          <a:off x="22201505" y="1834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101600</xdr:rowOff>
    </xdr:from>
    <xdr:to>
      <xdr:col>112</xdr:col>
      <xdr:colOff>38100</xdr:colOff>
      <xdr:row>106</xdr:row>
      <xdr:rowOff>31750</xdr:rowOff>
    </xdr:to>
    <xdr:sp macro="" textlink="">
      <xdr:nvSpPr>
        <xdr:cNvPr id="941" name="楕円 940">
          <a:extLst>
            <a:ext uri="{FF2B5EF4-FFF2-40B4-BE49-F238E27FC236}">
              <a16:creationId xmlns:a16="http://schemas.microsoft.com/office/drawing/2014/main" id="{95765DE3-A289-4630-8BFA-84495E90D7FE}"/>
            </a:ext>
          </a:extLst>
        </xdr:cNvPr>
        <xdr:cNvSpPr/>
      </xdr:nvSpPr>
      <xdr:spPr>
        <a:xfrm>
          <a:off x="21270595" y="1850580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140970</xdr:rowOff>
    </xdr:from>
    <xdr:to>
      <xdr:col>116</xdr:col>
      <xdr:colOff>63500</xdr:colOff>
      <xdr:row>105</xdr:row>
      <xdr:rowOff>152400</xdr:rowOff>
    </xdr:to>
    <xdr:cxnSp macro="">
      <xdr:nvCxnSpPr>
        <xdr:cNvPr id="942" name="直線コネクタ 941">
          <a:extLst>
            <a:ext uri="{FF2B5EF4-FFF2-40B4-BE49-F238E27FC236}">
              <a16:creationId xmlns:a16="http://schemas.microsoft.com/office/drawing/2014/main" id="{87A1621D-3CE5-4FD7-A1FE-4B3F273C588B}"/>
            </a:ext>
          </a:extLst>
        </xdr:cNvPr>
        <xdr:cNvCxnSpPr/>
      </xdr:nvCxnSpPr>
      <xdr:spPr>
        <a:xfrm flipV="1">
          <a:off x="21325205" y="1854517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109220</xdr:rowOff>
    </xdr:from>
    <xdr:to>
      <xdr:col>107</xdr:col>
      <xdr:colOff>101600</xdr:colOff>
      <xdr:row>106</xdr:row>
      <xdr:rowOff>39370</xdr:rowOff>
    </xdr:to>
    <xdr:sp macro="" textlink="">
      <xdr:nvSpPr>
        <xdr:cNvPr id="943" name="楕円 942">
          <a:extLst>
            <a:ext uri="{FF2B5EF4-FFF2-40B4-BE49-F238E27FC236}">
              <a16:creationId xmlns:a16="http://schemas.microsoft.com/office/drawing/2014/main" id="{686F3FC9-7592-4AE8-BE49-F47081BF8174}"/>
            </a:ext>
          </a:extLst>
        </xdr:cNvPr>
        <xdr:cNvSpPr/>
      </xdr:nvSpPr>
      <xdr:spPr>
        <a:xfrm>
          <a:off x="20383500" y="1851342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152400</xdr:rowOff>
    </xdr:from>
    <xdr:to>
      <xdr:col>111</xdr:col>
      <xdr:colOff>177800</xdr:colOff>
      <xdr:row>105</xdr:row>
      <xdr:rowOff>160020</xdr:rowOff>
    </xdr:to>
    <xdr:cxnSp macro="">
      <xdr:nvCxnSpPr>
        <xdr:cNvPr id="944" name="直線コネクタ 943">
          <a:extLst>
            <a:ext uri="{FF2B5EF4-FFF2-40B4-BE49-F238E27FC236}">
              <a16:creationId xmlns:a16="http://schemas.microsoft.com/office/drawing/2014/main" id="{EC122C0C-2A14-4CE9-9C58-E6BD13D78999}"/>
            </a:ext>
          </a:extLst>
        </xdr:cNvPr>
        <xdr:cNvCxnSpPr/>
      </xdr:nvCxnSpPr>
      <xdr:spPr>
        <a:xfrm flipV="1">
          <a:off x="20432395" y="18554700"/>
          <a:ext cx="89281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118111</xdr:rowOff>
    </xdr:from>
    <xdr:to>
      <xdr:col>102</xdr:col>
      <xdr:colOff>165100</xdr:colOff>
      <xdr:row>106</xdr:row>
      <xdr:rowOff>48261</xdr:rowOff>
    </xdr:to>
    <xdr:sp macro="" textlink="">
      <xdr:nvSpPr>
        <xdr:cNvPr id="945" name="楕円 944">
          <a:extLst>
            <a:ext uri="{FF2B5EF4-FFF2-40B4-BE49-F238E27FC236}">
              <a16:creationId xmlns:a16="http://schemas.microsoft.com/office/drawing/2014/main" id="{836698EF-D531-49A5-B4FA-7FB549146258}"/>
            </a:ext>
          </a:extLst>
        </xdr:cNvPr>
        <xdr:cNvSpPr/>
      </xdr:nvSpPr>
      <xdr:spPr>
        <a:xfrm>
          <a:off x="19496405" y="185204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160020</xdr:rowOff>
    </xdr:from>
    <xdr:to>
      <xdr:col>107</xdr:col>
      <xdr:colOff>50800</xdr:colOff>
      <xdr:row>105</xdr:row>
      <xdr:rowOff>168911</xdr:rowOff>
    </xdr:to>
    <xdr:cxnSp macro="">
      <xdr:nvCxnSpPr>
        <xdr:cNvPr id="946" name="直線コネクタ 945">
          <a:extLst>
            <a:ext uri="{FF2B5EF4-FFF2-40B4-BE49-F238E27FC236}">
              <a16:creationId xmlns:a16="http://schemas.microsoft.com/office/drawing/2014/main" id="{146FEB8D-7A54-4404-B5EC-0D8049133490}"/>
            </a:ext>
          </a:extLst>
        </xdr:cNvPr>
        <xdr:cNvCxnSpPr/>
      </xdr:nvCxnSpPr>
      <xdr:spPr>
        <a:xfrm flipV="1">
          <a:off x="19545300" y="18560415"/>
          <a:ext cx="887095" cy="14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121920</xdr:rowOff>
    </xdr:from>
    <xdr:to>
      <xdr:col>98</xdr:col>
      <xdr:colOff>38100</xdr:colOff>
      <xdr:row>106</xdr:row>
      <xdr:rowOff>52070</xdr:rowOff>
    </xdr:to>
    <xdr:sp macro="" textlink="">
      <xdr:nvSpPr>
        <xdr:cNvPr id="947" name="楕円 946">
          <a:extLst>
            <a:ext uri="{FF2B5EF4-FFF2-40B4-BE49-F238E27FC236}">
              <a16:creationId xmlns:a16="http://schemas.microsoft.com/office/drawing/2014/main" id="{CCCFCFC8-EC0A-48B3-99DD-07D03F8E2F92}"/>
            </a:ext>
          </a:extLst>
        </xdr:cNvPr>
        <xdr:cNvSpPr/>
      </xdr:nvSpPr>
      <xdr:spPr>
        <a:xfrm>
          <a:off x="18603595" y="1852231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168911</xdr:rowOff>
    </xdr:from>
    <xdr:to>
      <xdr:col>102</xdr:col>
      <xdr:colOff>114300</xdr:colOff>
      <xdr:row>106</xdr:row>
      <xdr:rowOff>1270</xdr:rowOff>
    </xdr:to>
    <xdr:cxnSp macro="">
      <xdr:nvCxnSpPr>
        <xdr:cNvPr id="948" name="直線コネクタ 947">
          <a:extLst>
            <a:ext uri="{FF2B5EF4-FFF2-40B4-BE49-F238E27FC236}">
              <a16:creationId xmlns:a16="http://schemas.microsoft.com/office/drawing/2014/main" id="{FF4B6A82-B95F-4457-A0F4-F65E5122084A}"/>
            </a:ext>
          </a:extLst>
        </xdr:cNvPr>
        <xdr:cNvCxnSpPr/>
      </xdr:nvCxnSpPr>
      <xdr:spPr>
        <a:xfrm flipV="1">
          <a:off x="18658205" y="18575021"/>
          <a:ext cx="88709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1A150FF3-4A42-41D3-86F2-6E0FB6C1084F}"/>
            </a:ext>
          </a:extLst>
        </xdr:cNvPr>
        <xdr:cNvSpPr txBox="1"/>
      </xdr:nvSpPr>
      <xdr:spPr>
        <a:xfrm>
          <a:off x="21073822" y="18616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38CD6B70-0353-4163-B889-E815D6E7F037}"/>
            </a:ext>
          </a:extLst>
        </xdr:cNvPr>
        <xdr:cNvSpPr txBox="1"/>
      </xdr:nvSpPr>
      <xdr:spPr>
        <a:xfrm>
          <a:off x="20197522" y="18621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9D584483-29B5-4F68-9828-C452EDFBBD4B}"/>
            </a:ext>
          </a:extLst>
        </xdr:cNvPr>
        <xdr:cNvSpPr txBox="1"/>
      </xdr:nvSpPr>
      <xdr:spPr>
        <a:xfrm>
          <a:off x="19312332" y="18642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156227</xdr:rowOff>
    </xdr:from>
    <xdr:ext cx="469744" cy="259045"/>
    <xdr:sp macro="" textlink="">
      <xdr:nvSpPr>
        <xdr:cNvPr id="952" name="n_4aveValue【庁舎】&#10;一人当たり面積">
          <a:extLst>
            <a:ext uri="{FF2B5EF4-FFF2-40B4-BE49-F238E27FC236}">
              <a16:creationId xmlns:a16="http://schemas.microsoft.com/office/drawing/2014/main" id="{57CF1E31-5607-411F-840A-E1048FD88D4B}"/>
            </a:ext>
          </a:extLst>
        </xdr:cNvPr>
        <xdr:cNvSpPr txBox="1"/>
      </xdr:nvSpPr>
      <xdr:spPr>
        <a:xfrm>
          <a:off x="18425237" y="1873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48277</xdr:rowOff>
    </xdr:from>
    <xdr:ext cx="469744" cy="259045"/>
    <xdr:sp macro="" textlink="">
      <xdr:nvSpPr>
        <xdr:cNvPr id="953" name="n_1mainValue【庁舎】&#10;一人当たり面積">
          <a:extLst>
            <a:ext uri="{FF2B5EF4-FFF2-40B4-BE49-F238E27FC236}">
              <a16:creationId xmlns:a16="http://schemas.microsoft.com/office/drawing/2014/main" id="{0E71A6A7-91F7-4377-A60B-6F065108C073}"/>
            </a:ext>
          </a:extLst>
        </xdr:cNvPr>
        <xdr:cNvSpPr txBox="1"/>
      </xdr:nvSpPr>
      <xdr:spPr>
        <a:xfrm>
          <a:off x="21073822" y="18273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55897</xdr:rowOff>
    </xdr:from>
    <xdr:ext cx="469744" cy="259045"/>
    <xdr:sp macro="" textlink="">
      <xdr:nvSpPr>
        <xdr:cNvPr id="954" name="n_2mainValue【庁舎】&#10;一人当たり面積">
          <a:extLst>
            <a:ext uri="{FF2B5EF4-FFF2-40B4-BE49-F238E27FC236}">
              <a16:creationId xmlns:a16="http://schemas.microsoft.com/office/drawing/2014/main" id="{E4110401-CA7A-4D5D-AD3B-16FC4FBCFC99}"/>
            </a:ext>
          </a:extLst>
        </xdr:cNvPr>
        <xdr:cNvSpPr txBox="1"/>
      </xdr:nvSpPr>
      <xdr:spPr>
        <a:xfrm>
          <a:off x="20197522" y="1828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64788</xdr:rowOff>
    </xdr:from>
    <xdr:ext cx="469744" cy="259045"/>
    <xdr:sp macro="" textlink="">
      <xdr:nvSpPr>
        <xdr:cNvPr id="955" name="n_3mainValue【庁舎】&#10;一人当たり面積">
          <a:extLst>
            <a:ext uri="{FF2B5EF4-FFF2-40B4-BE49-F238E27FC236}">
              <a16:creationId xmlns:a16="http://schemas.microsoft.com/office/drawing/2014/main" id="{76435396-1F0B-4D8C-9BCE-8D3AE2E23867}"/>
            </a:ext>
          </a:extLst>
        </xdr:cNvPr>
        <xdr:cNvSpPr txBox="1"/>
      </xdr:nvSpPr>
      <xdr:spPr>
        <a:xfrm>
          <a:off x="19312332" y="1829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68597</xdr:rowOff>
    </xdr:from>
    <xdr:ext cx="469744" cy="259045"/>
    <xdr:sp macro="" textlink="">
      <xdr:nvSpPr>
        <xdr:cNvPr id="956" name="n_4mainValue【庁舎】&#10;一人当たり面積">
          <a:extLst>
            <a:ext uri="{FF2B5EF4-FFF2-40B4-BE49-F238E27FC236}">
              <a16:creationId xmlns:a16="http://schemas.microsoft.com/office/drawing/2014/main" id="{8B5ADEA9-978E-4833-9BC3-BBD25D249627}"/>
            </a:ext>
          </a:extLst>
        </xdr:cNvPr>
        <xdr:cNvSpPr txBox="1"/>
      </xdr:nvSpPr>
      <xdr:spPr>
        <a:xfrm>
          <a:off x="18425237" y="1829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8C2FF299-6782-47BA-81D5-5C6A610D6526}"/>
            </a:ext>
          </a:extLst>
        </xdr:cNvPr>
        <xdr:cNvSpPr/>
      </xdr:nvSpPr>
      <xdr:spPr>
        <a:xfrm>
          <a:off x="762000" y="19865340"/>
          <a:ext cx="22250400" cy="1943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44CE3A6F-6E8B-47EC-BE1A-A7528320554E}"/>
            </a:ext>
          </a:extLst>
        </xdr:cNvPr>
        <xdr:cNvSpPr/>
      </xdr:nvSpPr>
      <xdr:spPr>
        <a:xfrm>
          <a:off x="762000" y="19923125"/>
          <a:ext cx="38481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C9BE000F-775D-4A51-BEC7-C2E124DB6764}"/>
            </a:ext>
          </a:extLst>
        </xdr:cNvPr>
        <xdr:cNvSpPr txBox="1"/>
      </xdr:nvSpPr>
      <xdr:spPr>
        <a:xfrm>
          <a:off x="838200" y="20188555"/>
          <a:ext cx="22087205" cy="15163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　有形固定資産減価償却率が類似団体と比較して高くなっている施設は、図書館、福祉施設、市民会館、庁舎であり、原因は、それぞれの施設の耐用年数が経過しているためである。低くなっている施設は、体育館・プール、一般廃棄物処理施設、保健センター、消防施設である。</a:t>
          </a:r>
          <a:endParaRPr kumimoji="1" lang="en-US" altLang="ja-JP" sz="1150">
            <a:latin typeface="ＭＳ Ｐゴシック" panose="020B0600070205080204" pitchFamily="50" charset="-128"/>
            <a:ea typeface="ＭＳ Ｐゴシック" panose="020B0600070205080204" pitchFamily="50" charset="-128"/>
          </a:endParaRPr>
        </a:p>
        <a:p>
          <a:r>
            <a:rPr kumimoji="1" lang="ja-JP" altLang="en-US" sz="1150">
              <a:latin typeface="ＭＳ Ｐゴシック" panose="020B0600070205080204" pitchFamily="50" charset="-128"/>
              <a:ea typeface="ＭＳ Ｐゴシック" panose="020B0600070205080204" pitchFamily="50" charset="-128"/>
            </a:rPr>
            <a:t>　福祉施設は現在使用しておらず、今後の解体も視野に入れた活用方法を検討している。</a:t>
          </a:r>
          <a:endParaRPr kumimoji="1" lang="en-US" altLang="ja-JP" sz="1150">
            <a:latin typeface="ＭＳ Ｐゴシック" panose="020B0600070205080204" pitchFamily="50" charset="-128"/>
            <a:ea typeface="ＭＳ Ｐゴシック" panose="020B0600070205080204" pitchFamily="50" charset="-128"/>
          </a:endParaRPr>
        </a:p>
        <a:p>
          <a:r>
            <a:rPr kumimoji="1" lang="ja-JP" altLang="en-US" sz="1150">
              <a:latin typeface="ＭＳ Ｐゴシック" panose="020B0600070205080204" pitchFamily="50" charset="-128"/>
              <a:ea typeface="ＭＳ Ｐゴシック" panose="020B0600070205080204" pitchFamily="50" charset="-128"/>
            </a:rPr>
            <a:t>　市民会館（寒鶯亭）はすでに耐用年数を経過しているが、国の登録文化財であるために補修等を行うには、国の指導が必要である。今後も補修を行う場合は、国と協議を行いながら進める必要がある。</a:t>
          </a:r>
          <a:endParaRPr kumimoji="1" lang="en-US" altLang="ja-JP" sz="1150">
            <a:latin typeface="ＭＳ Ｐゴシック" panose="020B0600070205080204" pitchFamily="50" charset="-128"/>
            <a:ea typeface="ＭＳ Ｐゴシック" panose="020B0600070205080204" pitchFamily="50" charset="-128"/>
          </a:endParaRPr>
        </a:p>
        <a:p>
          <a:r>
            <a:rPr kumimoji="1" lang="ja-JP" altLang="en-US" sz="1150">
              <a:latin typeface="ＭＳ Ｐゴシック" panose="020B0600070205080204" pitchFamily="50" charset="-128"/>
              <a:ea typeface="ＭＳ Ｐゴシック" panose="020B0600070205080204" pitchFamily="50" charset="-128"/>
            </a:rPr>
            <a:t>　庁舎については、ほかの公共施設の補修等を優先しているために老朽化が進んでおり、今後は庁舎周辺施設の図書館等を含めて検討が必要である。</a:t>
          </a:r>
          <a:endParaRPr kumimoji="1" lang="en-US" altLang="ja-JP" sz="1150">
            <a:latin typeface="ＭＳ Ｐゴシック" panose="020B0600070205080204" pitchFamily="50" charset="-128"/>
            <a:ea typeface="ＭＳ Ｐゴシック" panose="020B0600070205080204" pitchFamily="50" charset="-128"/>
          </a:endParaRPr>
        </a:p>
        <a:p>
          <a:r>
            <a:rPr kumimoji="1" lang="ja-JP" altLang="en-US" sz="1150">
              <a:latin typeface="ＭＳ Ｐゴシック" panose="020B0600070205080204" pitchFamily="50" charset="-128"/>
              <a:ea typeface="ＭＳ Ｐゴシック" panose="020B0600070205080204" pitchFamily="50" charset="-128"/>
            </a:rPr>
            <a:t>　体育館・プールについては、施設の利用状況、地域配分等に応じて、施設の統廃合の検討が必要である。</a:t>
          </a:r>
          <a:endParaRPr kumimoji="1" lang="en-US" altLang="ja-JP" sz="1150">
            <a:latin typeface="ＭＳ Ｐゴシック" panose="020B0600070205080204" pitchFamily="50" charset="-128"/>
            <a:ea typeface="ＭＳ Ｐゴシック" panose="020B0600070205080204" pitchFamily="50" charset="-128"/>
          </a:endParaRPr>
        </a:p>
        <a:p>
          <a:r>
            <a:rPr kumimoji="1" lang="ja-JP" altLang="en-US" sz="1150">
              <a:latin typeface="ＭＳ Ｐゴシック" panose="020B0600070205080204" pitchFamily="50" charset="-128"/>
              <a:ea typeface="ＭＳ Ｐゴシック" panose="020B0600070205080204" pitchFamily="50" charset="-128"/>
            </a:rPr>
            <a:t>　一般廃棄物処理施設については、令和</a:t>
          </a:r>
          <a:r>
            <a:rPr kumimoji="1" lang="en-US" altLang="ja-JP" sz="1150">
              <a:latin typeface="ＭＳ Ｐゴシック" panose="020B0600070205080204" pitchFamily="50" charset="-128"/>
              <a:ea typeface="ＭＳ Ｐゴシック" panose="020B0600070205080204" pitchFamily="50" charset="-128"/>
            </a:rPr>
            <a:t>2</a:t>
          </a:r>
          <a:r>
            <a:rPr kumimoji="1" lang="ja-JP" altLang="en-US" sz="1150">
              <a:latin typeface="ＭＳ Ｐゴシック" panose="020B0600070205080204" pitchFamily="50" charset="-128"/>
              <a:ea typeface="ＭＳ Ｐゴシック" panose="020B0600070205080204" pitchFamily="50" charset="-128"/>
            </a:rPr>
            <a:t>年度から新清掃センターが稼働しており、保健センターについては、平成</a:t>
          </a:r>
          <a:r>
            <a:rPr kumimoji="1" lang="en-US" altLang="ja-JP" sz="1150">
              <a:latin typeface="ＭＳ Ｐゴシック" panose="020B0600070205080204" pitchFamily="50" charset="-128"/>
              <a:ea typeface="ＭＳ Ｐゴシック" panose="020B0600070205080204" pitchFamily="50" charset="-128"/>
            </a:rPr>
            <a:t>18</a:t>
          </a:r>
          <a:r>
            <a:rPr kumimoji="1" lang="ja-JP" altLang="en-US" sz="1150">
              <a:latin typeface="ＭＳ Ｐゴシック" panose="020B0600070205080204" pitchFamily="50" charset="-128"/>
              <a:ea typeface="ＭＳ Ｐゴシック" panose="020B0600070205080204" pitchFamily="50" charset="-128"/>
            </a:rPr>
            <a:t>年に増築・改修工事を行っているため類似団体内の平均値より低くなっている。消防施設は、消防団の車庫等であるが、老朽化に伴い補修・更新を続けているため、類似団体平均値より低くなっている。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AY23" sqref="AY23:BM23"/>
    </sheetView>
  </sheetViews>
  <sheetFormatPr defaultColWidth="0" defaultRowHeight="10.5" zeroHeight="1" x14ac:dyDescent="0.25"/>
  <cols>
    <col min="1" max="11" width="2.1328125" style="162" customWidth="1"/>
    <col min="12" max="12" width="2.265625" style="162" customWidth="1"/>
    <col min="13" max="17" width="2.3984375" style="162" customWidth="1"/>
    <col min="18" max="119" width="2.1328125" style="162" customWidth="1"/>
    <col min="120" max="16384" width="0" style="162" hidden="1"/>
  </cols>
  <sheetData>
    <row r="1" spans="1:119" ht="33" customHeight="1" x14ac:dyDescent="0.2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3.25" thickBot="1" x14ac:dyDescent="0.3">
      <c r="B2" s="164" t="s">
        <v>77</v>
      </c>
      <c r="C2" s="164"/>
      <c r="D2" s="165"/>
    </row>
    <row r="3" spans="1:119" ht="18.75" customHeight="1" thickBot="1" x14ac:dyDescent="0.3">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18025026</v>
      </c>
      <c r="BO4" s="462"/>
      <c r="BP4" s="462"/>
      <c r="BQ4" s="462"/>
      <c r="BR4" s="462"/>
      <c r="BS4" s="462"/>
      <c r="BT4" s="462"/>
      <c r="BU4" s="463"/>
      <c r="BV4" s="461">
        <v>16194506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4.5</v>
      </c>
      <c r="CU4" s="602"/>
      <c r="CV4" s="602"/>
      <c r="CW4" s="602"/>
      <c r="CX4" s="602"/>
      <c r="CY4" s="602"/>
      <c r="CZ4" s="602"/>
      <c r="DA4" s="603"/>
      <c r="DB4" s="601">
        <v>5.3</v>
      </c>
      <c r="DC4" s="602"/>
      <c r="DD4" s="602"/>
      <c r="DE4" s="602"/>
      <c r="DF4" s="602"/>
      <c r="DG4" s="602"/>
      <c r="DH4" s="602"/>
      <c r="DI4" s="603"/>
    </row>
    <row r="5" spans="1:119" ht="18.75" customHeight="1" x14ac:dyDescent="0.2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17660973</v>
      </c>
      <c r="BO5" s="433"/>
      <c r="BP5" s="433"/>
      <c r="BQ5" s="433"/>
      <c r="BR5" s="433"/>
      <c r="BS5" s="433"/>
      <c r="BT5" s="433"/>
      <c r="BU5" s="434"/>
      <c r="BV5" s="432">
        <v>15800730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92.7</v>
      </c>
      <c r="CU5" s="430"/>
      <c r="CV5" s="430"/>
      <c r="CW5" s="430"/>
      <c r="CX5" s="430"/>
      <c r="CY5" s="430"/>
      <c r="CZ5" s="430"/>
      <c r="DA5" s="431"/>
      <c r="DB5" s="429">
        <v>93.7</v>
      </c>
      <c r="DC5" s="430"/>
      <c r="DD5" s="430"/>
      <c r="DE5" s="430"/>
      <c r="DF5" s="430"/>
      <c r="DG5" s="430"/>
      <c r="DH5" s="430"/>
      <c r="DI5" s="431"/>
    </row>
    <row r="6" spans="1:119" ht="18.75" customHeight="1" x14ac:dyDescent="0.2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364053</v>
      </c>
      <c r="BO6" s="433"/>
      <c r="BP6" s="433"/>
      <c r="BQ6" s="433"/>
      <c r="BR6" s="433"/>
      <c r="BS6" s="433"/>
      <c r="BT6" s="433"/>
      <c r="BU6" s="434"/>
      <c r="BV6" s="432">
        <v>393776</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93</v>
      </c>
      <c r="CU6" s="576"/>
      <c r="CV6" s="576"/>
      <c r="CW6" s="576"/>
      <c r="CX6" s="576"/>
      <c r="CY6" s="576"/>
      <c r="CZ6" s="576"/>
      <c r="DA6" s="577"/>
      <c r="DB6" s="575">
        <v>94.2</v>
      </c>
      <c r="DC6" s="576"/>
      <c r="DD6" s="576"/>
      <c r="DE6" s="576"/>
      <c r="DF6" s="576"/>
      <c r="DG6" s="576"/>
      <c r="DH6" s="576"/>
      <c r="DI6" s="577"/>
    </row>
    <row r="7" spans="1:119" ht="18.75" customHeight="1" x14ac:dyDescent="0.2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65090</v>
      </c>
      <c r="BO7" s="433"/>
      <c r="BP7" s="433"/>
      <c r="BQ7" s="433"/>
      <c r="BR7" s="433"/>
      <c r="BS7" s="433"/>
      <c r="BT7" s="433"/>
      <c r="BU7" s="434"/>
      <c r="BV7" s="432">
        <v>53762</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6707410</v>
      </c>
      <c r="CU7" s="433"/>
      <c r="CV7" s="433"/>
      <c r="CW7" s="433"/>
      <c r="CX7" s="433"/>
      <c r="CY7" s="433"/>
      <c r="CZ7" s="433"/>
      <c r="DA7" s="434"/>
      <c r="DB7" s="432">
        <v>6476197</v>
      </c>
      <c r="DC7" s="433"/>
      <c r="DD7" s="433"/>
      <c r="DE7" s="433"/>
      <c r="DF7" s="433"/>
      <c r="DG7" s="433"/>
      <c r="DH7" s="433"/>
      <c r="DI7" s="434"/>
    </row>
    <row r="8" spans="1:119" ht="18.75" customHeight="1" thickBot="1" x14ac:dyDescent="0.3">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298963</v>
      </c>
      <c r="BO8" s="433"/>
      <c r="BP8" s="433"/>
      <c r="BQ8" s="433"/>
      <c r="BR8" s="433"/>
      <c r="BS8" s="433"/>
      <c r="BT8" s="433"/>
      <c r="BU8" s="434"/>
      <c r="BV8" s="432">
        <v>340014</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0.35</v>
      </c>
      <c r="CU8" s="536"/>
      <c r="CV8" s="536"/>
      <c r="CW8" s="536"/>
      <c r="CX8" s="536"/>
      <c r="CY8" s="536"/>
      <c r="CZ8" s="536"/>
      <c r="DA8" s="537"/>
      <c r="DB8" s="535">
        <v>0.35</v>
      </c>
      <c r="DC8" s="536"/>
      <c r="DD8" s="536"/>
      <c r="DE8" s="536"/>
      <c r="DF8" s="536"/>
      <c r="DG8" s="536"/>
      <c r="DH8" s="536"/>
      <c r="DI8" s="537"/>
    </row>
    <row r="9" spans="1:119" ht="18.75" customHeight="1" thickBot="1" x14ac:dyDescent="0.3">
      <c r="A9" s="163"/>
      <c r="B9" s="564" t="s">
        <v>106</v>
      </c>
      <c r="C9" s="565"/>
      <c r="D9" s="565"/>
      <c r="E9" s="565"/>
      <c r="F9" s="565"/>
      <c r="G9" s="565"/>
      <c r="H9" s="565"/>
      <c r="I9" s="565"/>
      <c r="J9" s="565"/>
      <c r="K9" s="483"/>
      <c r="L9" s="566" t="s">
        <v>107</v>
      </c>
      <c r="M9" s="567"/>
      <c r="N9" s="567"/>
      <c r="O9" s="567"/>
      <c r="P9" s="567"/>
      <c r="Q9" s="568"/>
      <c r="R9" s="569">
        <v>18295</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-9361</v>
      </c>
      <c r="BO9" s="433"/>
      <c r="BP9" s="433"/>
      <c r="BQ9" s="433"/>
      <c r="BR9" s="433"/>
      <c r="BS9" s="433"/>
      <c r="BT9" s="433"/>
      <c r="BU9" s="434"/>
      <c r="BV9" s="432">
        <v>-368561</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19.100000000000001</v>
      </c>
      <c r="CU9" s="430"/>
      <c r="CV9" s="430"/>
      <c r="CW9" s="430"/>
      <c r="CX9" s="430"/>
      <c r="CY9" s="430"/>
      <c r="CZ9" s="430"/>
      <c r="DA9" s="431"/>
      <c r="DB9" s="429">
        <v>17.2</v>
      </c>
      <c r="DC9" s="430"/>
      <c r="DD9" s="430"/>
      <c r="DE9" s="430"/>
      <c r="DF9" s="430"/>
      <c r="DG9" s="430"/>
      <c r="DH9" s="430"/>
      <c r="DI9" s="431"/>
    </row>
    <row r="10" spans="1:119" ht="18.75" customHeight="1" thickBot="1" x14ac:dyDescent="0.3">
      <c r="A10" s="163"/>
      <c r="B10" s="564"/>
      <c r="C10" s="565"/>
      <c r="D10" s="565"/>
      <c r="E10" s="565"/>
      <c r="F10" s="565"/>
      <c r="G10" s="565"/>
      <c r="H10" s="565"/>
      <c r="I10" s="565"/>
      <c r="J10" s="565"/>
      <c r="K10" s="483"/>
      <c r="L10" s="388" t="s">
        <v>112</v>
      </c>
      <c r="M10" s="389"/>
      <c r="N10" s="389"/>
      <c r="O10" s="389"/>
      <c r="P10" s="389"/>
      <c r="Q10" s="390"/>
      <c r="R10" s="385">
        <v>19749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86499</v>
      </c>
      <c r="BO10" s="433"/>
      <c r="BP10" s="433"/>
      <c r="BQ10" s="433"/>
      <c r="BR10" s="433"/>
      <c r="BS10" s="433"/>
      <c r="BT10" s="433"/>
      <c r="BU10" s="434"/>
      <c r="BV10" s="432">
        <v>593985</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3">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5">
      <c r="A12" s="163"/>
      <c r="B12" s="538" t="s">
        <v>123</v>
      </c>
      <c r="C12" s="539"/>
      <c r="D12" s="539"/>
      <c r="E12" s="539"/>
      <c r="F12" s="539"/>
      <c r="G12" s="539"/>
      <c r="H12" s="539"/>
      <c r="I12" s="539"/>
      <c r="J12" s="539"/>
      <c r="K12" s="540"/>
      <c r="L12" s="547" t="s">
        <v>124</v>
      </c>
      <c r="M12" s="548"/>
      <c r="N12" s="548"/>
      <c r="O12" s="548"/>
      <c r="P12" s="548"/>
      <c r="Q12" s="549"/>
      <c r="R12" s="550">
        <v>17604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5">
      <c r="A13" s="163"/>
      <c r="B13" s="541"/>
      <c r="C13" s="542"/>
      <c r="D13" s="542"/>
      <c r="E13" s="542"/>
      <c r="F13" s="542"/>
      <c r="G13" s="542"/>
      <c r="H13" s="542"/>
      <c r="I13" s="542"/>
      <c r="J13" s="542"/>
      <c r="K13" s="543"/>
      <c r="L13" s="172"/>
      <c r="M13" s="516" t="s">
        <v>130</v>
      </c>
      <c r="N13" s="517"/>
      <c r="O13" s="517"/>
      <c r="P13" s="517"/>
      <c r="Q13" s="518"/>
      <c r="R13" s="519">
        <v>17310</v>
      </c>
      <c r="S13" s="520"/>
      <c r="T13" s="520"/>
      <c r="U13" s="520"/>
      <c r="V13" s="521"/>
      <c r="W13" s="522" t="s">
        <v>131</v>
      </c>
      <c r="X13" s="418"/>
      <c r="Y13" s="418"/>
      <c r="Z13" s="418"/>
      <c r="AA13" s="418"/>
      <c r="AB13" s="419"/>
      <c r="AC13" s="385">
        <v>705</v>
      </c>
      <c r="AD13" s="386"/>
      <c r="AE13" s="386"/>
      <c r="AF13" s="386"/>
      <c r="AG13" s="387"/>
      <c r="AH13" s="385">
        <v>823</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77138</v>
      </c>
      <c r="BO13" s="433"/>
      <c r="BP13" s="433"/>
      <c r="BQ13" s="433"/>
      <c r="BR13" s="433"/>
      <c r="BS13" s="433"/>
      <c r="BT13" s="433"/>
      <c r="BU13" s="434"/>
      <c r="BV13" s="432">
        <v>225424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12.8</v>
      </c>
      <c r="CU13" s="430"/>
      <c r="CV13" s="430"/>
      <c r="CW13" s="430"/>
      <c r="CX13" s="430"/>
      <c r="CY13" s="430"/>
      <c r="CZ13" s="430"/>
      <c r="DA13" s="431"/>
      <c r="DB13" s="429">
        <v>12.4</v>
      </c>
      <c r="DC13" s="430"/>
      <c r="DD13" s="430"/>
      <c r="DE13" s="430"/>
      <c r="DF13" s="430"/>
      <c r="DG13" s="430"/>
      <c r="DH13" s="430"/>
      <c r="DI13" s="431"/>
    </row>
    <row r="14" spans="1:119" ht="18.75" customHeight="1" thickBot="1" x14ac:dyDescent="0.3">
      <c r="A14" s="163"/>
      <c r="B14" s="541"/>
      <c r="C14" s="542"/>
      <c r="D14" s="542"/>
      <c r="E14" s="542"/>
      <c r="F14" s="542"/>
      <c r="G14" s="542"/>
      <c r="H14" s="542"/>
      <c r="I14" s="542"/>
      <c r="J14" s="542"/>
      <c r="K14" s="543"/>
      <c r="L14" s="506" t="s">
        <v>135</v>
      </c>
      <c r="M14" s="559"/>
      <c r="N14" s="559"/>
      <c r="O14" s="559"/>
      <c r="P14" s="559"/>
      <c r="Q14" s="560"/>
      <c r="R14" s="519">
        <v>17988</v>
      </c>
      <c r="S14" s="520"/>
      <c r="T14" s="520"/>
      <c r="U14" s="520"/>
      <c r="V14" s="521"/>
      <c r="W14" s="523"/>
      <c r="X14" s="421"/>
      <c r="Y14" s="421"/>
      <c r="Z14" s="421"/>
      <c r="AA14" s="421"/>
      <c r="AB14" s="422"/>
      <c r="AC14" s="512">
        <v>8</v>
      </c>
      <c r="AD14" s="513"/>
      <c r="AE14" s="513"/>
      <c r="AF14" s="513"/>
      <c r="AG14" s="514"/>
      <c r="AH14" s="512">
        <v>8.6999999999999993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5">
      <c r="A15" s="163"/>
      <c r="B15" s="541"/>
      <c r="C15" s="542"/>
      <c r="D15" s="542"/>
      <c r="E15" s="542"/>
      <c r="F15" s="542"/>
      <c r="G15" s="542"/>
      <c r="H15" s="542"/>
      <c r="I15" s="542"/>
      <c r="J15" s="542"/>
      <c r="K15" s="543"/>
      <c r="L15" s="172"/>
      <c r="M15" s="516" t="s">
        <v>130</v>
      </c>
      <c r="N15" s="517"/>
      <c r="O15" s="517"/>
      <c r="P15" s="517"/>
      <c r="Q15" s="518"/>
      <c r="R15" s="519">
        <v>17681</v>
      </c>
      <c r="S15" s="520"/>
      <c r="T15" s="520"/>
      <c r="U15" s="520"/>
      <c r="V15" s="521"/>
      <c r="W15" s="522" t="s">
        <v>137</v>
      </c>
      <c r="X15" s="418"/>
      <c r="Y15" s="418"/>
      <c r="Z15" s="418"/>
      <c r="AA15" s="418"/>
      <c r="AB15" s="419"/>
      <c r="AC15" s="385">
        <v>2410</v>
      </c>
      <c r="AD15" s="386"/>
      <c r="AE15" s="386"/>
      <c r="AF15" s="386"/>
      <c r="AG15" s="387"/>
      <c r="AH15" s="385">
        <v>2652</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2112835</v>
      </c>
      <c r="BO15" s="462"/>
      <c r="BP15" s="462"/>
      <c r="BQ15" s="462"/>
      <c r="BR15" s="462"/>
      <c r="BS15" s="462"/>
      <c r="BT15" s="462"/>
      <c r="BU15" s="463"/>
      <c r="BV15" s="461">
        <v>2085887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27.4</v>
      </c>
      <c r="AD16" s="513"/>
      <c r="AE16" s="513"/>
      <c r="AF16" s="513"/>
      <c r="AG16" s="514"/>
      <c r="AH16" s="512">
        <v>28.1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6128792</v>
      </c>
      <c r="BO16" s="433"/>
      <c r="BP16" s="433"/>
      <c r="BQ16" s="433"/>
      <c r="BR16" s="433"/>
      <c r="BS16" s="433"/>
      <c r="BT16" s="433"/>
      <c r="BU16" s="434"/>
      <c r="BV16" s="432">
        <v>5926680</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3">
      <c r="A17" s="163"/>
      <c r="B17" s="544"/>
      <c r="C17" s="545"/>
      <c r="D17" s="545"/>
      <c r="E17" s="545"/>
      <c r="F17" s="545"/>
      <c r="G17" s="545"/>
      <c r="H17" s="545"/>
      <c r="I17" s="545"/>
      <c r="J17" s="545"/>
      <c r="K17" s="546"/>
      <c r="L17" s="177"/>
      <c r="M17" s="525" t="s">
        <v>143</v>
      </c>
      <c r="N17" s="526"/>
      <c r="O17" s="526"/>
      <c r="P17" s="526"/>
      <c r="Q17" s="527"/>
      <c r="R17" s="509" t="s">
        <v>141</v>
      </c>
      <c r="S17" s="510"/>
      <c r="T17" s="510"/>
      <c r="U17" s="510"/>
      <c r="V17" s="511"/>
      <c r="W17" s="522" t="s">
        <v>144</v>
      </c>
      <c r="X17" s="418"/>
      <c r="Y17" s="418"/>
      <c r="Z17" s="418"/>
      <c r="AA17" s="418"/>
      <c r="AB17" s="419"/>
      <c r="AC17" s="385">
        <v>5690</v>
      </c>
      <c r="AD17" s="386"/>
      <c r="AE17" s="386"/>
      <c r="AF17" s="386"/>
      <c r="AG17" s="387"/>
      <c r="AH17" s="385">
        <v>5949</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2631628</v>
      </c>
      <c r="BO17" s="433"/>
      <c r="BP17" s="433"/>
      <c r="BQ17" s="433"/>
      <c r="BR17" s="433"/>
      <c r="BS17" s="433"/>
      <c r="BT17" s="433"/>
      <c r="BU17" s="434"/>
      <c r="BV17" s="432">
        <v>2597894</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3">
      <c r="A18" s="163"/>
      <c r="B18" s="482" t="s">
        <v>146</v>
      </c>
      <c r="C18" s="483"/>
      <c r="D18" s="483"/>
      <c r="E18" s="484"/>
      <c r="F18" s="484"/>
      <c r="G18" s="484"/>
      <c r="H18" s="484"/>
      <c r="I18" s="484"/>
      <c r="J18" s="484"/>
      <c r="K18" s="484"/>
      <c r="L18" s="485">
        <v>96.56</v>
      </c>
      <c r="M18" s="485"/>
      <c r="N18" s="485"/>
      <c r="O18" s="485"/>
      <c r="P18" s="485"/>
      <c r="Q18" s="485"/>
      <c r="R18" s="486"/>
      <c r="S18" s="486"/>
      <c r="T18" s="486"/>
      <c r="U18" s="486"/>
      <c r="V18" s="487"/>
      <c r="W18" s="503"/>
      <c r="X18" s="504"/>
      <c r="Y18" s="504"/>
      <c r="Z18" s="504"/>
      <c r="AA18" s="504"/>
      <c r="AB18" s="528"/>
      <c r="AC18" s="402">
        <v>64.599999999999994</v>
      </c>
      <c r="AD18" s="403"/>
      <c r="AE18" s="403"/>
      <c r="AF18" s="403"/>
      <c r="AG18" s="488"/>
      <c r="AH18" s="402">
        <v>63.1</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6280817</v>
      </c>
      <c r="BO18" s="433"/>
      <c r="BP18" s="433"/>
      <c r="BQ18" s="433"/>
      <c r="BR18" s="433"/>
      <c r="BS18" s="433"/>
      <c r="BT18" s="433"/>
      <c r="BU18" s="434"/>
      <c r="BV18" s="432">
        <v>6110368</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3">
      <c r="A19" s="163"/>
      <c r="B19" s="482" t="s">
        <v>148</v>
      </c>
      <c r="C19" s="483"/>
      <c r="D19" s="483"/>
      <c r="E19" s="484"/>
      <c r="F19" s="484"/>
      <c r="G19" s="484"/>
      <c r="H19" s="484"/>
      <c r="I19" s="484"/>
      <c r="J19" s="484"/>
      <c r="K19" s="484"/>
      <c r="L19" s="492">
        <v>189</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8379413</v>
      </c>
      <c r="BO19" s="433"/>
      <c r="BP19" s="433"/>
      <c r="BQ19" s="433"/>
      <c r="BR19" s="433"/>
      <c r="BS19" s="433"/>
      <c r="BT19" s="433"/>
      <c r="BU19" s="434"/>
      <c r="BV19" s="432">
        <v>9031337</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3">
      <c r="A20" s="163"/>
      <c r="B20" s="482" t="s">
        <v>150</v>
      </c>
      <c r="C20" s="483"/>
      <c r="D20" s="483"/>
      <c r="E20" s="484"/>
      <c r="F20" s="484"/>
      <c r="G20" s="484"/>
      <c r="H20" s="484"/>
      <c r="I20" s="484"/>
      <c r="J20" s="484"/>
      <c r="K20" s="484"/>
      <c r="L20" s="492">
        <v>6773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3">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5">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14604087</v>
      </c>
      <c r="BO22" s="462"/>
      <c r="BP22" s="462"/>
      <c r="BQ22" s="462"/>
      <c r="BR22" s="462"/>
      <c r="BS22" s="462"/>
      <c r="BT22" s="462"/>
      <c r="BU22" s="463"/>
      <c r="BV22" s="461">
        <v>13544615</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14143476</v>
      </c>
      <c r="BO23" s="433"/>
      <c r="BP23" s="433"/>
      <c r="BQ23" s="433"/>
      <c r="BR23" s="433"/>
      <c r="BS23" s="433"/>
      <c r="BT23" s="433"/>
      <c r="BU23" s="434"/>
      <c r="BV23" s="432">
        <v>12989040</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3">
      <c r="A24" s="163"/>
      <c r="B24" s="411"/>
      <c r="C24" s="412"/>
      <c r="D24" s="413"/>
      <c r="E24" s="388" t="s">
        <v>160</v>
      </c>
      <c r="F24" s="389"/>
      <c r="G24" s="389"/>
      <c r="H24" s="389"/>
      <c r="I24" s="389"/>
      <c r="J24" s="389"/>
      <c r="K24" s="390"/>
      <c r="L24" s="385">
        <v>1</v>
      </c>
      <c r="M24" s="386"/>
      <c r="N24" s="386"/>
      <c r="O24" s="386"/>
      <c r="P24" s="387"/>
      <c r="Q24" s="385">
        <v>8130</v>
      </c>
      <c r="R24" s="386"/>
      <c r="S24" s="386"/>
      <c r="T24" s="386"/>
      <c r="U24" s="386"/>
      <c r="V24" s="387"/>
      <c r="W24" s="475"/>
      <c r="X24" s="412"/>
      <c r="Y24" s="413"/>
      <c r="Z24" s="388" t="s">
        <v>161</v>
      </c>
      <c r="AA24" s="389"/>
      <c r="AB24" s="389"/>
      <c r="AC24" s="389"/>
      <c r="AD24" s="389"/>
      <c r="AE24" s="389"/>
      <c r="AF24" s="389"/>
      <c r="AG24" s="390"/>
      <c r="AH24" s="385">
        <v>191</v>
      </c>
      <c r="AI24" s="386"/>
      <c r="AJ24" s="386"/>
      <c r="AK24" s="386"/>
      <c r="AL24" s="387"/>
      <c r="AM24" s="385">
        <v>597257</v>
      </c>
      <c r="AN24" s="386"/>
      <c r="AO24" s="386"/>
      <c r="AP24" s="386"/>
      <c r="AQ24" s="386"/>
      <c r="AR24" s="387"/>
      <c r="AS24" s="385">
        <v>3127</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11859489</v>
      </c>
      <c r="BO24" s="433"/>
      <c r="BP24" s="433"/>
      <c r="BQ24" s="433"/>
      <c r="BR24" s="433"/>
      <c r="BS24" s="433"/>
      <c r="BT24" s="433"/>
      <c r="BU24" s="434"/>
      <c r="BV24" s="432">
        <v>10501219</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5">
      <c r="A25" s="163"/>
      <c r="B25" s="411"/>
      <c r="C25" s="412"/>
      <c r="D25" s="413"/>
      <c r="E25" s="388" t="s">
        <v>163</v>
      </c>
      <c r="F25" s="389"/>
      <c r="G25" s="389"/>
      <c r="H25" s="389"/>
      <c r="I25" s="389"/>
      <c r="J25" s="389"/>
      <c r="K25" s="390"/>
      <c r="L25" s="385">
        <v>1</v>
      </c>
      <c r="M25" s="386"/>
      <c r="N25" s="386"/>
      <c r="O25" s="386"/>
      <c r="P25" s="387"/>
      <c r="Q25" s="385">
        <v>6520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5581276</v>
      </c>
      <c r="BO25" s="462"/>
      <c r="BP25" s="462"/>
      <c r="BQ25" s="462"/>
      <c r="BR25" s="462"/>
      <c r="BS25" s="462"/>
      <c r="BT25" s="462"/>
      <c r="BU25" s="463"/>
      <c r="BV25" s="461">
        <v>5338360</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5">
      <c r="A26" s="163"/>
      <c r="B26" s="411"/>
      <c r="C26" s="412"/>
      <c r="D26" s="413"/>
      <c r="E26" s="388" t="s">
        <v>166</v>
      </c>
      <c r="F26" s="389"/>
      <c r="G26" s="389"/>
      <c r="H26" s="389"/>
      <c r="I26" s="389"/>
      <c r="J26" s="389"/>
      <c r="K26" s="390"/>
      <c r="L26" s="385">
        <v>1</v>
      </c>
      <c r="M26" s="386"/>
      <c r="N26" s="386"/>
      <c r="O26" s="386"/>
      <c r="P26" s="387"/>
      <c r="Q26" s="385">
        <v>5710</v>
      </c>
      <c r="R26" s="386"/>
      <c r="S26" s="386"/>
      <c r="T26" s="386"/>
      <c r="U26" s="386"/>
      <c r="V26" s="387"/>
      <c r="W26" s="475"/>
      <c r="X26" s="412"/>
      <c r="Y26" s="413"/>
      <c r="Z26" s="388" t="s">
        <v>167</v>
      </c>
      <c r="AA26" s="443"/>
      <c r="AB26" s="443"/>
      <c r="AC26" s="443"/>
      <c r="AD26" s="443"/>
      <c r="AE26" s="443"/>
      <c r="AF26" s="443"/>
      <c r="AG26" s="444"/>
      <c r="AH26" s="385">
        <v>2</v>
      </c>
      <c r="AI26" s="386"/>
      <c r="AJ26" s="386"/>
      <c r="AK26" s="386"/>
      <c r="AL26" s="387"/>
      <c r="AM26" s="385" t="s">
        <v>168</v>
      </c>
      <c r="AN26" s="386"/>
      <c r="AO26" s="386"/>
      <c r="AP26" s="386"/>
      <c r="AQ26" s="386"/>
      <c r="AR26" s="387"/>
      <c r="AS26" s="385" t="s">
        <v>168</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3">
      <c r="A27" s="163"/>
      <c r="B27" s="411"/>
      <c r="C27" s="412"/>
      <c r="D27" s="413"/>
      <c r="E27" s="388" t="s">
        <v>170</v>
      </c>
      <c r="F27" s="389"/>
      <c r="G27" s="389"/>
      <c r="H27" s="389"/>
      <c r="I27" s="389"/>
      <c r="J27" s="389"/>
      <c r="K27" s="390"/>
      <c r="L27" s="385">
        <v>1</v>
      </c>
      <c r="M27" s="386"/>
      <c r="N27" s="386"/>
      <c r="O27" s="386"/>
      <c r="P27" s="387"/>
      <c r="Q27" s="385">
        <v>4410</v>
      </c>
      <c r="R27" s="386"/>
      <c r="S27" s="386"/>
      <c r="T27" s="386"/>
      <c r="U27" s="386"/>
      <c r="V27" s="387"/>
      <c r="W27" s="475"/>
      <c r="X27" s="412"/>
      <c r="Y27" s="413"/>
      <c r="Z27" s="388" t="s">
        <v>171</v>
      </c>
      <c r="AA27" s="389"/>
      <c r="AB27" s="389"/>
      <c r="AC27" s="389"/>
      <c r="AD27" s="389"/>
      <c r="AE27" s="389"/>
      <c r="AF27" s="389"/>
      <c r="AG27" s="390"/>
      <c r="AH27" s="385">
        <v>3</v>
      </c>
      <c r="AI27" s="386"/>
      <c r="AJ27" s="386"/>
      <c r="AK27" s="386"/>
      <c r="AL27" s="387"/>
      <c r="AM27" s="385">
        <v>10608</v>
      </c>
      <c r="AN27" s="386"/>
      <c r="AO27" s="386"/>
      <c r="AP27" s="386"/>
      <c r="AQ27" s="386"/>
      <c r="AR27" s="387"/>
      <c r="AS27" s="385">
        <v>3536</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353696</v>
      </c>
      <c r="BO27" s="467"/>
      <c r="BP27" s="467"/>
      <c r="BQ27" s="467"/>
      <c r="BR27" s="467"/>
      <c r="BS27" s="467"/>
      <c r="BT27" s="467"/>
      <c r="BU27" s="468"/>
      <c r="BV27" s="466">
        <v>353523</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5">
      <c r="A28" s="163"/>
      <c r="B28" s="411"/>
      <c r="C28" s="412"/>
      <c r="D28" s="413"/>
      <c r="E28" s="388" t="s">
        <v>173</v>
      </c>
      <c r="F28" s="389"/>
      <c r="G28" s="389"/>
      <c r="H28" s="389"/>
      <c r="I28" s="389"/>
      <c r="J28" s="389"/>
      <c r="K28" s="390"/>
      <c r="L28" s="385">
        <v>1</v>
      </c>
      <c r="M28" s="386"/>
      <c r="N28" s="386"/>
      <c r="O28" s="386"/>
      <c r="P28" s="387"/>
      <c r="Q28" s="385">
        <v>3710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1944559</v>
      </c>
      <c r="BO28" s="462"/>
      <c r="BP28" s="462"/>
      <c r="BQ28" s="462"/>
      <c r="BR28" s="462"/>
      <c r="BS28" s="462"/>
      <c r="BT28" s="462"/>
      <c r="BU28" s="463"/>
      <c r="BV28" s="461">
        <v>1858060</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5">
      <c r="A29" s="163"/>
      <c r="B29" s="411"/>
      <c r="C29" s="412"/>
      <c r="D29" s="413"/>
      <c r="E29" s="388" t="s">
        <v>176</v>
      </c>
      <c r="F29" s="389"/>
      <c r="G29" s="389"/>
      <c r="H29" s="389"/>
      <c r="I29" s="389"/>
      <c r="J29" s="389"/>
      <c r="K29" s="390"/>
      <c r="L29" s="385">
        <v>13</v>
      </c>
      <c r="M29" s="386"/>
      <c r="N29" s="386"/>
      <c r="O29" s="386"/>
      <c r="P29" s="387"/>
      <c r="Q29" s="385">
        <v>3450</v>
      </c>
      <c r="R29" s="386"/>
      <c r="S29" s="386"/>
      <c r="T29" s="386"/>
      <c r="U29" s="386"/>
      <c r="V29" s="387"/>
      <c r="W29" s="476"/>
      <c r="X29" s="477"/>
      <c r="Y29" s="478"/>
      <c r="Z29" s="388" t="s">
        <v>177</v>
      </c>
      <c r="AA29" s="389"/>
      <c r="AB29" s="389"/>
      <c r="AC29" s="389"/>
      <c r="AD29" s="389"/>
      <c r="AE29" s="389"/>
      <c r="AF29" s="389"/>
      <c r="AG29" s="390"/>
      <c r="AH29" s="385">
        <v>194</v>
      </c>
      <c r="AI29" s="386"/>
      <c r="AJ29" s="386"/>
      <c r="AK29" s="386"/>
      <c r="AL29" s="387"/>
      <c r="AM29" s="385">
        <v>607865</v>
      </c>
      <c r="AN29" s="386"/>
      <c r="AO29" s="386"/>
      <c r="AP29" s="386"/>
      <c r="AQ29" s="386"/>
      <c r="AR29" s="387"/>
      <c r="AS29" s="385">
        <v>3133</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1260950</v>
      </c>
      <c r="BO29" s="433"/>
      <c r="BP29" s="433"/>
      <c r="BQ29" s="433"/>
      <c r="BR29" s="433"/>
      <c r="BS29" s="433"/>
      <c r="BT29" s="433"/>
      <c r="BU29" s="434"/>
      <c r="BV29" s="432">
        <v>1260041</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3">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98.6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8041243</v>
      </c>
      <c r="BO30" s="467"/>
      <c r="BP30" s="467"/>
      <c r="BQ30" s="467"/>
      <c r="BR30" s="467"/>
      <c r="BS30" s="467"/>
      <c r="BT30" s="467"/>
      <c r="BU30" s="468"/>
      <c r="BV30" s="466">
        <v>8202505</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5">
      <c r="A31" s="163"/>
      <c r="B31" s="185"/>
      <c r="DI31" s="186"/>
    </row>
    <row r="32" spans="1:113" ht="13.5" customHeight="1" x14ac:dyDescent="0.25">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5">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多久市国民健康保険事業特別会計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IF('各会計、関係団体の財政状況及び健全化判断比率'!B30="","",'各会計、関係団体の財政状況及び健全化判断比率'!B30)</f>
        <v>多久市病院事業会計</v>
      </c>
      <c r="AP34" s="381"/>
      <c r="AQ34" s="381"/>
      <c r="AR34" s="381"/>
      <c r="AS34" s="381"/>
      <c r="AT34" s="381"/>
      <c r="AU34" s="381"/>
      <c r="AV34" s="381"/>
      <c r="AW34" s="381"/>
      <c r="AX34" s="381"/>
      <c r="AY34" s="381"/>
      <c r="AZ34" s="381"/>
      <c r="BA34" s="381"/>
      <c r="BB34" s="381"/>
      <c r="BC34" s="381"/>
      <c r="BD34" s="163"/>
      <c r="BE34" s="380">
        <f>IF(BG34="","",MAX(C34:D43,U34:V43,AM34:AN43)+1)</f>
        <v>8</v>
      </c>
      <c r="BF34" s="380"/>
      <c r="BG34" s="381" t="str">
        <f>IF('各会計、関係団体の財政状況及び健全化判断比率'!B32="","",'各会計、関係団体の財政状況及び健全化判断比率'!B32)</f>
        <v>多久市宅地造成事業特別会計</v>
      </c>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天山地区共同衛生処理場組合</v>
      </c>
      <c r="BZ34" s="381"/>
      <c r="CA34" s="381"/>
      <c r="CB34" s="381"/>
      <c r="CC34" s="381"/>
      <c r="CD34" s="381"/>
      <c r="CE34" s="381"/>
      <c r="CF34" s="381"/>
      <c r="CG34" s="381"/>
      <c r="CH34" s="381"/>
      <c r="CI34" s="381"/>
      <c r="CJ34" s="381"/>
      <c r="CK34" s="381"/>
      <c r="CL34" s="381"/>
      <c r="CM34" s="381"/>
      <c r="CN34" s="163"/>
      <c r="CO34" s="380">
        <f>IF(CQ34="","",MAX(C34:D43,U34:V43,AM34:AN43,BE34:BF43,BW34:BX43)+1)</f>
        <v>19</v>
      </c>
      <c r="CP34" s="380"/>
      <c r="CQ34" s="381" t="str">
        <f>IF('各会計、関係団体の財政状況及び健全化判断比率'!BS7="","",'各会計、関係団体の財政状況及び健全化判断比率'!BS7)</f>
        <v>多久市土地開発公社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5">
      <c r="A35" s="163"/>
      <c r="B35" s="187"/>
      <c r="C35" s="380">
        <f>IF(E35="","",C34+1)</f>
        <v>2</v>
      </c>
      <c r="D35" s="380"/>
      <c r="E35" s="381" t="str">
        <f>IF('各会計、関係団体の財政状況及び健全化判断比率'!B8="","",'各会計、関係団体の財政状況及び健全化判断比率'!B8)</f>
        <v>多久市給与管理物品調達特別会計</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多久市後期高齢者医療特別会計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IF('各会計、関係団体の財政状況及び健全化判断比率'!B31="","",'各会計、関係団体の財政状況及び健全化判断比率'!B31)</f>
        <v>多久市下水道事業会計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天山地区共同斎場組合</v>
      </c>
      <c r="BZ35" s="381"/>
      <c r="CA35" s="381"/>
      <c r="CB35" s="381"/>
      <c r="CC35" s="381"/>
      <c r="CD35" s="381"/>
      <c r="CE35" s="381"/>
      <c r="CF35" s="381"/>
      <c r="CG35" s="381"/>
      <c r="CH35" s="381"/>
      <c r="CI35" s="381"/>
      <c r="CJ35" s="381"/>
      <c r="CK35" s="381"/>
      <c r="CL35" s="381"/>
      <c r="CM35" s="381"/>
      <c r="CN35" s="163"/>
      <c r="CO35" s="380">
        <f t="shared" ref="CO35:CO43" si="3">IF(CQ35="","",CO34+1)</f>
        <v>20</v>
      </c>
      <c r="CP35" s="380"/>
      <c r="CQ35" s="381" t="str">
        <f>IF('各会計、関係団体の財政状況及び健全化判断比率'!BS8="","",'各会計、関係団体の財政状況及び健全化判断比率'!BS8)</f>
        <v>公益財団法人 孔子の里</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5">
      <c r="A36" s="163"/>
      <c r="B36" s="187"/>
      <c r="C36" s="380">
        <f>IF(E36="","",C35+1)</f>
        <v>3</v>
      </c>
      <c r="D36" s="380"/>
      <c r="E36" s="381" t="str">
        <f>IF('各会計、関係団体の財政状況及び健全化判断比率'!B9="","",'各会計、関係団体の財政状況及び健全化判断比率'!B9)</f>
        <v>多久市土地区画整理事業特別会計</v>
      </c>
      <c r="F36" s="381"/>
      <c r="G36" s="381"/>
      <c r="H36" s="381"/>
      <c r="I36" s="381"/>
      <c r="J36" s="381"/>
      <c r="K36" s="381"/>
      <c r="L36" s="381"/>
      <c r="M36" s="381"/>
      <c r="N36" s="381"/>
      <c r="O36" s="381"/>
      <c r="P36" s="381"/>
      <c r="Q36" s="381"/>
      <c r="R36" s="381"/>
      <c r="S36" s="381"/>
      <c r="T36" s="163"/>
      <c r="U36" s="380" t="str">
        <f t="shared" ref="U36:U43" si="4">IF(W36="","",U35+1)</f>
        <v/>
      </c>
      <c r="V36" s="380"/>
      <c r="W36" s="381"/>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佐賀中部広域連合（普通会計）</v>
      </c>
      <c r="BZ36" s="381"/>
      <c r="CA36" s="381"/>
      <c r="CB36" s="381"/>
      <c r="CC36" s="381"/>
      <c r="CD36" s="381"/>
      <c r="CE36" s="381"/>
      <c r="CF36" s="381"/>
      <c r="CG36" s="381"/>
      <c r="CH36" s="381"/>
      <c r="CI36" s="381"/>
      <c r="CJ36" s="381"/>
      <c r="CK36" s="381"/>
      <c r="CL36" s="381"/>
      <c r="CM36" s="381"/>
      <c r="CN36" s="163"/>
      <c r="CO36" s="380">
        <f t="shared" si="3"/>
        <v>21</v>
      </c>
      <c r="CP36" s="380"/>
      <c r="CQ36" s="381" t="str">
        <f>IF('各会計、関係団体の財政状況及び健全化判断比率'!BS9="","",'各会計、関係団体の財政状況及び健全化判断比率'!BS9)</f>
        <v>一般財団法人 多久市学校給食振興会</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佐賀中部広域連合（介護保険会計）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佐賀県後期高齢者医療広域連合（普通会計）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佐賀県後期高齢者医療広域連合（特別会計）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佐賀県市町総合事務組合（一般会計）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16</v>
      </c>
      <c r="BX41" s="380"/>
      <c r="BY41" s="381" t="str">
        <f>IF('各会計、関係団体の財政状況及び健全化判断比率'!B75="","",'各会計、関係団体の財政状況及び健全化判断比率'!B75)</f>
        <v>佐賀県市町総合事務組合（交通災害会計）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17</v>
      </c>
      <c r="BX42" s="380"/>
      <c r="BY42" s="381" t="str">
        <f>IF('各会計、関係団体の財政状況及び健全化判断比率'!B76="","",'各会計、関係団体の財政状況及び健全化判断比率'!B76)</f>
        <v>天山地区共同環境組合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18</v>
      </c>
      <c r="BX43" s="380"/>
      <c r="BY43" s="381" t="str">
        <f>IF('各会計、関係団体の財政状況及び健全化判断比率'!B77="","",'各会計、関係団体の財政状況及び健全化判断比率'!B77)</f>
        <v>多久小城医療組合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5"/>
    <row r="55" spans="5:113" x14ac:dyDescent="0.25"/>
    <row r="56" spans="5:113" x14ac:dyDescent="0.25"/>
  </sheetData>
  <sheetProtection algorithmName="SHA-512" hashValue="faUOrWRIZ5fl1iB4VfVTOm9flXH46RMsXpaSOQzRAL3uUiZu7XA/JIcaG44RDft9tWZjm5BtGyN2xt/Yjod/Jg==" saltValue="MJD94FQUwoELUuiKbdZjc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abSelected="1" workbookViewId="0">
      <selection activeCell="AY23" sqref="AY23:BM23"/>
    </sheetView>
  </sheetViews>
  <sheetFormatPr defaultColWidth="0" defaultRowHeight="11.25" customHeight="1" zeroHeight="1" x14ac:dyDescent="0.25"/>
  <cols>
    <col min="1" max="1" width="1.59765625" style="196" customWidth="1"/>
    <col min="2" max="2" width="2.3984375" style="196" customWidth="1"/>
    <col min="3" max="16" width="2.59765625" style="196" customWidth="1"/>
    <col min="17" max="17" width="2.3984375" style="196" customWidth="1"/>
    <col min="18" max="95" width="1.59765625" style="196" customWidth="1"/>
    <col min="96" max="133" width="1.59765625" style="208" customWidth="1"/>
    <col min="134" max="143" width="1.597656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5">
      <c r="B5" s="692" t="s">
        <v>215</v>
      </c>
      <c r="C5" s="693"/>
      <c r="D5" s="693"/>
      <c r="E5" s="693"/>
      <c r="F5" s="693"/>
      <c r="G5" s="693"/>
      <c r="H5" s="693"/>
      <c r="I5" s="693"/>
      <c r="J5" s="693"/>
      <c r="K5" s="693"/>
      <c r="L5" s="693"/>
      <c r="M5" s="693"/>
      <c r="N5" s="693"/>
      <c r="O5" s="693"/>
      <c r="P5" s="693"/>
      <c r="Q5" s="694"/>
      <c r="R5" s="689">
        <v>1870322</v>
      </c>
      <c r="S5" s="690"/>
      <c r="T5" s="690"/>
      <c r="U5" s="690"/>
      <c r="V5" s="690"/>
      <c r="W5" s="690"/>
      <c r="X5" s="690"/>
      <c r="Y5" s="715"/>
      <c r="Z5" s="728">
        <v>10.4</v>
      </c>
      <c r="AA5" s="728"/>
      <c r="AB5" s="728"/>
      <c r="AC5" s="728"/>
      <c r="AD5" s="729">
        <v>1870322</v>
      </c>
      <c r="AE5" s="729"/>
      <c r="AF5" s="729"/>
      <c r="AG5" s="729"/>
      <c r="AH5" s="729"/>
      <c r="AI5" s="729"/>
      <c r="AJ5" s="729"/>
      <c r="AK5" s="729"/>
      <c r="AL5" s="716">
        <v>27.7</v>
      </c>
      <c r="AM5" s="698"/>
      <c r="AN5" s="698"/>
      <c r="AO5" s="717"/>
      <c r="AP5" s="692" t="s">
        <v>216</v>
      </c>
      <c r="AQ5" s="693"/>
      <c r="AR5" s="693"/>
      <c r="AS5" s="693"/>
      <c r="AT5" s="693"/>
      <c r="AU5" s="693"/>
      <c r="AV5" s="693"/>
      <c r="AW5" s="693"/>
      <c r="AX5" s="693"/>
      <c r="AY5" s="693"/>
      <c r="AZ5" s="693"/>
      <c r="BA5" s="693"/>
      <c r="BB5" s="693"/>
      <c r="BC5" s="693"/>
      <c r="BD5" s="693"/>
      <c r="BE5" s="693"/>
      <c r="BF5" s="694"/>
      <c r="BG5" s="634">
        <v>1866341</v>
      </c>
      <c r="BH5" s="635"/>
      <c r="BI5" s="635"/>
      <c r="BJ5" s="635"/>
      <c r="BK5" s="635"/>
      <c r="BL5" s="635"/>
      <c r="BM5" s="635"/>
      <c r="BN5" s="636"/>
      <c r="BO5" s="672">
        <v>99.8</v>
      </c>
      <c r="BP5" s="672"/>
      <c r="BQ5" s="672"/>
      <c r="BR5" s="672"/>
      <c r="BS5" s="673">
        <v>18376</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5">
      <c r="B6" s="631" t="s">
        <v>220</v>
      </c>
      <c r="C6" s="632"/>
      <c r="D6" s="632"/>
      <c r="E6" s="632"/>
      <c r="F6" s="632"/>
      <c r="G6" s="632"/>
      <c r="H6" s="632"/>
      <c r="I6" s="632"/>
      <c r="J6" s="632"/>
      <c r="K6" s="632"/>
      <c r="L6" s="632"/>
      <c r="M6" s="632"/>
      <c r="N6" s="632"/>
      <c r="O6" s="632"/>
      <c r="P6" s="632"/>
      <c r="Q6" s="633"/>
      <c r="R6" s="634">
        <v>122641</v>
      </c>
      <c r="S6" s="635"/>
      <c r="T6" s="635"/>
      <c r="U6" s="635"/>
      <c r="V6" s="635"/>
      <c r="W6" s="635"/>
      <c r="X6" s="635"/>
      <c r="Y6" s="636"/>
      <c r="Z6" s="672">
        <v>0.7</v>
      </c>
      <c r="AA6" s="672"/>
      <c r="AB6" s="672"/>
      <c r="AC6" s="672"/>
      <c r="AD6" s="673">
        <v>122641</v>
      </c>
      <c r="AE6" s="673"/>
      <c r="AF6" s="673"/>
      <c r="AG6" s="673"/>
      <c r="AH6" s="673"/>
      <c r="AI6" s="673"/>
      <c r="AJ6" s="673"/>
      <c r="AK6" s="673"/>
      <c r="AL6" s="637">
        <v>1.8</v>
      </c>
      <c r="AM6" s="638"/>
      <c r="AN6" s="638"/>
      <c r="AO6" s="674"/>
      <c r="AP6" s="631" t="s">
        <v>221</v>
      </c>
      <c r="AQ6" s="632"/>
      <c r="AR6" s="632"/>
      <c r="AS6" s="632"/>
      <c r="AT6" s="632"/>
      <c r="AU6" s="632"/>
      <c r="AV6" s="632"/>
      <c r="AW6" s="632"/>
      <c r="AX6" s="632"/>
      <c r="AY6" s="632"/>
      <c r="AZ6" s="632"/>
      <c r="BA6" s="632"/>
      <c r="BB6" s="632"/>
      <c r="BC6" s="632"/>
      <c r="BD6" s="632"/>
      <c r="BE6" s="632"/>
      <c r="BF6" s="633"/>
      <c r="BG6" s="634">
        <v>1866341</v>
      </c>
      <c r="BH6" s="635"/>
      <c r="BI6" s="635"/>
      <c r="BJ6" s="635"/>
      <c r="BK6" s="635"/>
      <c r="BL6" s="635"/>
      <c r="BM6" s="635"/>
      <c r="BN6" s="636"/>
      <c r="BO6" s="672">
        <v>99.8</v>
      </c>
      <c r="BP6" s="672"/>
      <c r="BQ6" s="672"/>
      <c r="BR6" s="672"/>
      <c r="BS6" s="673">
        <v>18376</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138293</v>
      </c>
      <c r="CS6" s="635"/>
      <c r="CT6" s="635"/>
      <c r="CU6" s="635"/>
      <c r="CV6" s="635"/>
      <c r="CW6" s="635"/>
      <c r="CX6" s="635"/>
      <c r="CY6" s="636"/>
      <c r="CZ6" s="716">
        <v>0.8</v>
      </c>
      <c r="DA6" s="698"/>
      <c r="DB6" s="698"/>
      <c r="DC6" s="718"/>
      <c r="DD6" s="640" t="s">
        <v>122</v>
      </c>
      <c r="DE6" s="635"/>
      <c r="DF6" s="635"/>
      <c r="DG6" s="635"/>
      <c r="DH6" s="635"/>
      <c r="DI6" s="635"/>
      <c r="DJ6" s="635"/>
      <c r="DK6" s="635"/>
      <c r="DL6" s="635"/>
      <c r="DM6" s="635"/>
      <c r="DN6" s="635"/>
      <c r="DO6" s="635"/>
      <c r="DP6" s="636"/>
      <c r="DQ6" s="640">
        <v>138293</v>
      </c>
      <c r="DR6" s="635"/>
      <c r="DS6" s="635"/>
      <c r="DT6" s="635"/>
      <c r="DU6" s="635"/>
      <c r="DV6" s="635"/>
      <c r="DW6" s="635"/>
      <c r="DX6" s="635"/>
      <c r="DY6" s="635"/>
      <c r="DZ6" s="635"/>
      <c r="EA6" s="635"/>
      <c r="EB6" s="635"/>
      <c r="EC6" s="671"/>
    </row>
    <row r="7" spans="2:143" ht="11.25" customHeight="1" x14ac:dyDescent="0.25">
      <c r="B7" s="631" t="s">
        <v>223</v>
      </c>
      <c r="C7" s="632"/>
      <c r="D7" s="632"/>
      <c r="E7" s="632"/>
      <c r="F7" s="632"/>
      <c r="G7" s="632"/>
      <c r="H7" s="632"/>
      <c r="I7" s="632"/>
      <c r="J7" s="632"/>
      <c r="K7" s="632"/>
      <c r="L7" s="632"/>
      <c r="M7" s="632"/>
      <c r="N7" s="632"/>
      <c r="O7" s="632"/>
      <c r="P7" s="632"/>
      <c r="Q7" s="633"/>
      <c r="R7" s="634">
        <v>663</v>
      </c>
      <c r="S7" s="635"/>
      <c r="T7" s="635"/>
      <c r="U7" s="635"/>
      <c r="V7" s="635"/>
      <c r="W7" s="635"/>
      <c r="X7" s="635"/>
      <c r="Y7" s="636"/>
      <c r="Z7" s="672">
        <v>0</v>
      </c>
      <c r="AA7" s="672"/>
      <c r="AB7" s="672"/>
      <c r="AC7" s="672"/>
      <c r="AD7" s="673">
        <v>663</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707385</v>
      </c>
      <c r="BH7" s="635"/>
      <c r="BI7" s="635"/>
      <c r="BJ7" s="635"/>
      <c r="BK7" s="635"/>
      <c r="BL7" s="635"/>
      <c r="BM7" s="635"/>
      <c r="BN7" s="636"/>
      <c r="BO7" s="672">
        <v>37.799999999999997</v>
      </c>
      <c r="BP7" s="672"/>
      <c r="BQ7" s="672"/>
      <c r="BR7" s="672"/>
      <c r="BS7" s="673">
        <v>18376</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3989229</v>
      </c>
      <c r="CS7" s="635"/>
      <c r="CT7" s="635"/>
      <c r="CU7" s="635"/>
      <c r="CV7" s="635"/>
      <c r="CW7" s="635"/>
      <c r="CX7" s="635"/>
      <c r="CY7" s="636"/>
      <c r="CZ7" s="672">
        <v>22.6</v>
      </c>
      <c r="DA7" s="672"/>
      <c r="DB7" s="672"/>
      <c r="DC7" s="672"/>
      <c r="DD7" s="640">
        <v>41683</v>
      </c>
      <c r="DE7" s="635"/>
      <c r="DF7" s="635"/>
      <c r="DG7" s="635"/>
      <c r="DH7" s="635"/>
      <c r="DI7" s="635"/>
      <c r="DJ7" s="635"/>
      <c r="DK7" s="635"/>
      <c r="DL7" s="635"/>
      <c r="DM7" s="635"/>
      <c r="DN7" s="635"/>
      <c r="DO7" s="635"/>
      <c r="DP7" s="636"/>
      <c r="DQ7" s="640">
        <v>1503538</v>
      </c>
      <c r="DR7" s="635"/>
      <c r="DS7" s="635"/>
      <c r="DT7" s="635"/>
      <c r="DU7" s="635"/>
      <c r="DV7" s="635"/>
      <c r="DW7" s="635"/>
      <c r="DX7" s="635"/>
      <c r="DY7" s="635"/>
      <c r="DZ7" s="635"/>
      <c r="EA7" s="635"/>
      <c r="EB7" s="635"/>
      <c r="EC7" s="671"/>
    </row>
    <row r="8" spans="2:143" ht="11.25" customHeight="1" x14ac:dyDescent="0.25">
      <c r="B8" s="631" t="s">
        <v>226</v>
      </c>
      <c r="C8" s="632"/>
      <c r="D8" s="632"/>
      <c r="E8" s="632"/>
      <c r="F8" s="632"/>
      <c r="G8" s="632"/>
      <c r="H8" s="632"/>
      <c r="I8" s="632"/>
      <c r="J8" s="632"/>
      <c r="K8" s="632"/>
      <c r="L8" s="632"/>
      <c r="M8" s="632"/>
      <c r="N8" s="632"/>
      <c r="O8" s="632"/>
      <c r="P8" s="632"/>
      <c r="Q8" s="633"/>
      <c r="R8" s="634">
        <v>10174</v>
      </c>
      <c r="S8" s="635"/>
      <c r="T8" s="635"/>
      <c r="U8" s="635"/>
      <c r="V8" s="635"/>
      <c r="W8" s="635"/>
      <c r="X8" s="635"/>
      <c r="Y8" s="636"/>
      <c r="Z8" s="672">
        <v>0.1</v>
      </c>
      <c r="AA8" s="672"/>
      <c r="AB8" s="672"/>
      <c r="AC8" s="672"/>
      <c r="AD8" s="673">
        <v>10174</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26378</v>
      </c>
      <c r="BH8" s="635"/>
      <c r="BI8" s="635"/>
      <c r="BJ8" s="635"/>
      <c r="BK8" s="635"/>
      <c r="BL8" s="635"/>
      <c r="BM8" s="635"/>
      <c r="BN8" s="636"/>
      <c r="BO8" s="672">
        <v>1.4</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4496941</v>
      </c>
      <c r="CS8" s="635"/>
      <c r="CT8" s="635"/>
      <c r="CU8" s="635"/>
      <c r="CV8" s="635"/>
      <c r="CW8" s="635"/>
      <c r="CX8" s="635"/>
      <c r="CY8" s="636"/>
      <c r="CZ8" s="672">
        <v>25.5</v>
      </c>
      <c r="DA8" s="672"/>
      <c r="DB8" s="672"/>
      <c r="DC8" s="672"/>
      <c r="DD8" s="640" t="s">
        <v>122</v>
      </c>
      <c r="DE8" s="635"/>
      <c r="DF8" s="635"/>
      <c r="DG8" s="635"/>
      <c r="DH8" s="635"/>
      <c r="DI8" s="635"/>
      <c r="DJ8" s="635"/>
      <c r="DK8" s="635"/>
      <c r="DL8" s="635"/>
      <c r="DM8" s="635"/>
      <c r="DN8" s="635"/>
      <c r="DO8" s="635"/>
      <c r="DP8" s="636"/>
      <c r="DQ8" s="640">
        <v>1629637</v>
      </c>
      <c r="DR8" s="635"/>
      <c r="DS8" s="635"/>
      <c r="DT8" s="635"/>
      <c r="DU8" s="635"/>
      <c r="DV8" s="635"/>
      <c r="DW8" s="635"/>
      <c r="DX8" s="635"/>
      <c r="DY8" s="635"/>
      <c r="DZ8" s="635"/>
      <c r="EA8" s="635"/>
      <c r="EB8" s="635"/>
      <c r="EC8" s="671"/>
    </row>
    <row r="9" spans="2:143" ht="11.25" customHeight="1" x14ac:dyDescent="0.25">
      <c r="B9" s="631" t="s">
        <v>229</v>
      </c>
      <c r="C9" s="632"/>
      <c r="D9" s="632"/>
      <c r="E9" s="632"/>
      <c r="F9" s="632"/>
      <c r="G9" s="632"/>
      <c r="H9" s="632"/>
      <c r="I9" s="632"/>
      <c r="J9" s="632"/>
      <c r="K9" s="632"/>
      <c r="L9" s="632"/>
      <c r="M9" s="632"/>
      <c r="N9" s="632"/>
      <c r="O9" s="632"/>
      <c r="P9" s="632"/>
      <c r="Q9" s="633"/>
      <c r="R9" s="634">
        <v>12556</v>
      </c>
      <c r="S9" s="635"/>
      <c r="T9" s="635"/>
      <c r="U9" s="635"/>
      <c r="V9" s="635"/>
      <c r="W9" s="635"/>
      <c r="X9" s="635"/>
      <c r="Y9" s="636"/>
      <c r="Z9" s="672">
        <v>0.1</v>
      </c>
      <c r="AA9" s="672"/>
      <c r="AB9" s="672"/>
      <c r="AC9" s="672"/>
      <c r="AD9" s="673">
        <v>12556</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567712</v>
      </c>
      <c r="BH9" s="635"/>
      <c r="BI9" s="635"/>
      <c r="BJ9" s="635"/>
      <c r="BK9" s="635"/>
      <c r="BL9" s="635"/>
      <c r="BM9" s="635"/>
      <c r="BN9" s="636"/>
      <c r="BO9" s="672">
        <v>30.4</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3586680</v>
      </c>
      <c r="CS9" s="635"/>
      <c r="CT9" s="635"/>
      <c r="CU9" s="635"/>
      <c r="CV9" s="635"/>
      <c r="CW9" s="635"/>
      <c r="CX9" s="635"/>
      <c r="CY9" s="636"/>
      <c r="CZ9" s="672">
        <v>20.3</v>
      </c>
      <c r="DA9" s="672"/>
      <c r="DB9" s="672"/>
      <c r="DC9" s="672"/>
      <c r="DD9" s="640">
        <v>17559</v>
      </c>
      <c r="DE9" s="635"/>
      <c r="DF9" s="635"/>
      <c r="DG9" s="635"/>
      <c r="DH9" s="635"/>
      <c r="DI9" s="635"/>
      <c r="DJ9" s="635"/>
      <c r="DK9" s="635"/>
      <c r="DL9" s="635"/>
      <c r="DM9" s="635"/>
      <c r="DN9" s="635"/>
      <c r="DO9" s="635"/>
      <c r="DP9" s="636"/>
      <c r="DQ9" s="640">
        <v>1107071</v>
      </c>
      <c r="DR9" s="635"/>
      <c r="DS9" s="635"/>
      <c r="DT9" s="635"/>
      <c r="DU9" s="635"/>
      <c r="DV9" s="635"/>
      <c r="DW9" s="635"/>
      <c r="DX9" s="635"/>
      <c r="DY9" s="635"/>
      <c r="DZ9" s="635"/>
      <c r="EA9" s="635"/>
      <c r="EB9" s="635"/>
      <c r="EC9" s="671"/>
    </row>
    <row r="10" spans="2:143" ht="11.25" customHeight="1" x14ac:dyDescent="0.2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49136</v>
      </c>
      <c r="BH10" s="635"/>
      <c r="BI10" s="635"/>
      <c r="BJ10" s="635"/>
      <c r="BK10" s="635"/>
      <c r="BL10" s="635"/>
      <c r="BM10" s="635"/>
      <c r="BN10" s="636"/>
      <c r="BO10" s="672">
        <v>2.6</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12153</v>
      </c>
      <c r="CS10" s="635"/>
      <c r="CT10" s="635"/>
      <c r="CU10" s="635"/>
      <c r="CV10" s="635"/>
      <c r="CW10" s="635"/>
      <c r="CX10" s="635"/>
      <c r="CY10" s="636"/>
      <c r="CZ10" s="672">
        <v>0.1</v>
      </c>
      <c r="DA10" s="672"/>
      <c r="DB10" s="672"/>
      <c r="DC10" s="672"/>
      <c r="DD10" s="640">
        <v>1672</v>
      </c>
      <c r="DE10" s="635"/>
      <c r="DF10" s="635"/>
      <c r="DG10" s="635"/>
      <c r="DH10" s="635"/>
      <c r="DI10" s="635"/>
      <c r="DJ10" s="635"/>
      <c r="DK10" s="635"/>
      <c r="DL10" s="635"/>
      <c r="DM10" s="635"/>
      <c r="DN10" s="635"/>
      <c r="DO10" s="635"/>
      <c r="DP10" s="636"/>
      <c r="DQ10" s="640">
        <v>855</v>
      </c>
      <c r="DR10" s="635"/>
      <c r="DS10" s="635"/>
      <c r="DT10" s="635"/>
      <c r="DU10" s="635"/>
      <c r="DV10" s="635"/>
      <c r="DW10" s="635"/>
      <c r="DX10" s="635"/>
      <c r="DY10" s="635"/>
      <c r="DZ10" s="635"/>
      <c r="EA10" s="635"/>
      <c r="EB10" s="635"/>
      <c r="EC10" s="671"/>
    </row>
    <row r="11" spans="2:143" ht="11.25" customHeight="1" x14ac:dyDescent="0.25">
      <c r="B11" s="631" t="s">
        <v>235</v>
      </c>
      <c r="C11" s="632"/>
      <c r="D11" s="632"/>
      <c r="E11" s="632"/>
      <c r="F11" s="632"/>
      <c r="G11" s="632"/>
      <c r="H11" s="632"/>
      <c r="I11" s="632"/>
      <c r="J11" s="632"/>
      <c r="K11" s="632"/>
      <c r="L11" s="632"/>
      <c r="M11" s="632"/>
      <c r="N11" s="632"/>
      <c r="O11" s="632"/>
      <c r="P11" s="632"/>
      <c r="Q11" s="633"/>
      <c r="R11" s="634">
        <v>477730</v>
      </c>
      <c r="S11" s="635"/>
      <c r="T11" s="635"/>
      <c r="U11" s="635"/>
      <c r="V11" s="635"/>
      <c r="W11" s="635"/>
      <c r="X11" s="635"/>
      <c r="Y11" s="636"/>
      <c r="Z11" s="637">
        <v>2.7</v>
      </c>
      <c r="AA11" s="638"/>
      <c r="AB11" s="638"/>
      <c r="AC11" s="639"/>
      <c r="AD11" s="640">
        <v>477730</v>
      </c>
      <c r="AE11" s="635"/>
      <c r="AF11" s="635"/>
      <c r="AG11" s="635"/>
      <c r="AH11" s="635"/>
      <c r="AI11" s="635"/>
      <c r="AJ11" s="635"/>
      <c r="AK11" s="636"/>
      <c r="AL11" s="637">
        <v>7.1</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64159</v>
      </c>
      <c r="BH11" s="635"/>
      <c r="BI11" s="635"/>
      <c r="BJ11" s="635"/>
      <c r="BK11" s="635"/>
      <c r="BL11" s="635"/>
      <c r="BM11" s="635"/>
      <c r="BN11" s="636"/>
      <c r="BO11" s="672">
        <v>3.4</v>
      </c>
      <c r="BP11" s="672"/>
      <c r="BQ11" s="672"/>
      <c r="BR11" s="672"/>
      <c r="BS11" s="673">
        <v>18376</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621829</v>
      </c>
      <c r="CS11" s="635"/>
      <c r="CT11" s="635"/>
      <c r="CU11" s="635"/>
      <c r="CV11" s="635"/>
      <c r="CW11" s="635"/>
      <c r="CX11" s="635"/>
      <c r="CY11" s="636"/>
      <c r="CZ11" s="672">
        <v>3.5</v>
      </c>
      <c r="DA11" s="672"/>
      <c r="DB11" s="672"/>
      <c r="DC11" s="672"/>
      <c r="DD11" s="640">
        <v>240631</v>
      </c>
      <c r="DE11" s="635"/>
      <c r="DF11" s="635"/>
      <c r="DG11" s="635"/>
      <c r="DH11" s="635"/>
      <c r="DI11" s="635"/>
      <c r="DJ11" s="635"/>
      <c r="DK11" s="635"/>
      <c r="DL11" s="635"/>
      <c r="DM11" s="635"/>
      <c r="DN11" s="635"/>
      <c r="DO11" s="635"/>
      <c r="DP11" s="636"/>
      <c r="DQ11" s="640">
        <v>208037</v>
      </c>
      <c r="DR11" s="635"/>
      <c r="DS11" s="635"/>
      <c r="DT11" s="635"/>
      <c r="DU11" s="635"/>
      <c r="DV11" s="635"/>
      <c r="DW11" s="635"/>
      <c r="DX11" s="635"/>
      <c r="DY11" s="635"/>
      <c r="DZ11" s="635"/>
      <c r="EA11" s="635"/>
      <c r="EB11" s="635"/>
      <c r="EC11" s="671"/>
    </row>
    <row r="12" spans="2:143" ht="11.25" customHeight="1" x14ac:dyDescent="0.25">
      <c r="B12" s="631" t="s">
        <v>238</v>
      </c>
      <c r="C12" s="632"/>
      <c r="D12" s="632"/>
      <c r="E12" s="632"/>
      <c r="F12" s="632"/>
      <c r="G12" s="632"/>
      <c r="H12" s="632"/>
      <c r="I12" s="632"/>
      <c r="J12" s="632"/>
      <c r="K12" s="632"/>
      <c r="L12" s="632"/>
      <c r="M12" s="632"/>
      <c r="N12" s="632"/>
      <c r="O12" s="632"/>
      <c r="P12" s="632"/>
      <c r="Q12" s="633"/>
      <c r="R12" s="634">
        <v>38430</v>
      </c>
      <c r="S12" s="635"/>
      <c r="T12" s="635"/>
      <c r="U12" s="635"/>
      <c r="V12" s="635"/>
      <c r="W12" s="635"/>
      <c r="X12" s="635"/>
      <c r="Y12" s="636"/>
      <c r="Z12" s="672">
        <v>0.2</v>
      </c>
      <c r="AA12" s="672"/>
      <c r="AB12" s="672"/>
      <c r="AC12" s="672"/>
      <c r="AD12" s="673">
        <v>38430</v>
      </c>
      <c r="AE12" s="673"/>
      <c r="AF12" s="673"/>
      <c r="AG12" s="673"/>
      <c r="AH12" s="673"/>
      <c r="AI12" s="673"/>
      <c r="AJ12" s="673"/>
      <c r="AK12" s="673"/>
      <c r="AL12" s="637">
        <v>0.6</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928480</v>
      </c>
      <c r="BH12" s="635"/>
      <c r="BI12" s="635"/>
      <c r="BJ12" s="635"/>
      <c r="BK12" s="635"/>
      <c r="BL12" s="635"/>
      <c r="BM12" s="635"/>
      <c r="BN12" s="636"/>
      <c r="BO12" s="672">
        <v>49.6</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219119</v>
      </c>
      <c r="CS12" s="635"/>
      <c r="CT12" s="635"/>
      <c r="CU12" s="635"/>
      <c r="CV12" s="635"/>
      <c r="CW12" s="635"/>
      <c r="CX12" s="635"/>
      <c r="CY12" s="636"/>
      <c r="CZ12" s="672">
        <v>1.2</v>
      </c>
      <c r="DA12" s="672"/>
      <c r="DB12" s="672"/>
      <c r="DC12" s="672"/>
      <c r="DD12" s="640">
        <v>29844</v>
      </c>
      <c r="DE12" s="635"/>
      <c r="DF12" s="635"/>
      <c r="DG12" s="635"/>
      <c r="DH12" s="635"/>
      <c r="DI12" s="635"/>
      <c r="DJ12" s="635"/>
      <c r="DK12" s="635"/>
      <c r="DL12" s="635"/>
      <c r="DM12" s="635"/>
      <c r="DN12" s="635"/>
      <c r="DO12" s="635"/>
      <c r="DP12" s="636"/>
      <c r="DQ12" s="640">
        <v>116126</v>
      </c>
      <c r="DR12" s="635"/>
      <c r="DS12" s="635"/>
      <c r="DT12" s="635"/>
      <c r="DU12" s="635"/>
      <c r="DV12" s="635"/>
      <c r="DW12" s="635"/>
      <c r="DX12" s="635"/>
      <c r="DY12" s="635"/>
      <c r="DZ12" s="635"/>
      <c r="EA12" s="635"/>
      <c r="EB12" s="635"/>
      <c r="EC12" s="671"/>
    </row>
    <row r="13" spans="2:143" ht="11.25" customHeight="1" x14ac:dyDescent="0.2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924422</v>
      </c>
      <c r="BH13" s="635"/>
      <c r="BI13" s="635"/>
      <c r="BJ13" s="635"/>
      <c r="BK13" s="635"/>
      <c r="BL13" s="635"/>
      <c r="BM13" s="635"/>
      <c r="BN13" s="636"/>
      <c r="BO13" s="672">
        <v>49.4</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1103358</v>
      </c>
      <c r="CS13" s="635"/>
      <c r="CT13" s="635"/>
      <c r="CU13" s="635"/>
      <c r="CV13" s="635"/>
      <c r="CW13" s="635"/>
      <c r="CX13" s="635"/>
      <c r="CY13" s="636"/>
      <c r="CZ13" s="672">
        <v>6.2</v>
      </c>
      <c r="DA13" s="672"/>
      <c r="DB13" s="672"/>
      <c r="DC13" s="672"/>
      <c r="DD13" s="640">
        <v>452358</v>
      </c>
      <c r="DE13" s="635"/>
      <c r="DF13" s="635"/>
      <c r="DG13" s="635"/>
      <c r="DH13" s="635"/>
      <c r="DI13" s="635"/>
      <c r="DJ13" s="635"/>
      <c r="DK13" s="635"/>
      <c r="DL13" s="635"/>
      <c r="DM13" s="635"/>
      <c r="DN13" s="635"/>
      <c r="DO13" s="635"/>
      <c r="DP13" s="636"/>
      <c r="DQ13" s="640">
        <v>476896</v>
      </c>
      <c r="DR13" s="635"/>
      <c r="DS13" s="635"/>
      <c r="DT13" s="635"/>
      <c r="DU13" s="635"/>
      <c r="DV13" s="635"/>
      <c r="DW13" s="635"/>
      <c r="DX13" s="635"/>
      <c r="DY13" s="635"/>
      <c r="DZ13" s="635"/>
      <c r="EA13" s="635"/>
      <c r="EB13" s="635"/>
      <c r="EC13" s="671"/>
    </row>
    <row r="14" spans="2:143" ht="11.25" customHeight="1" x14ac:dyDescent="0.2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83733</v>
      </c>
      <c r="BH14" s="635"/>
      <c r="BI14" s="635"/>
      <c r="BJ14" s="635"/>
      <c r="BK14" s="635"/>
      <c r="BL14" s="635"/>
      <c r="BM14" s="635"/>
      <c r="BN14" s="636"/>
      <c r="BO14" s="672">
        <v>4.5</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383432</v>
      </c>
      <c r="CS14" s="635"/>
      <c r="CT14" s="635"/>
      <c r="CU14" s="635"/>
      <c r="CV14" s="635"/>
      <c r="CW14" s="635"/>
      <c r="CX14" s="635"/>
      <c r="CY14" s="636"/>
      <c r="CZ14" s="672">
        <v>2.2000000000000002</v>
      </c>
      <c r="DA14" s="672"/>
      <c r="DB14" s="672"/>
      <c r="DC14" s="672"/>
      <c r="DD14" s="640">
        <v>2166</v>
      </c>
      <c r="DE14" s="635"/>
      <c r="DF14" s="635"/>
      <c r="DG14" s="635"/>
      <c r="DH14" s="635"/>
      <c r="DI14" s="635"/>
      <c r="DJ14" s="635"/>
      <c r="DK14" s="635"/>
      <c r="DL14" s="635"/>
      <c r="DM14" s="635"/>
      <c r="DN14" s="635"/>
      <c r="DO14" s="635"/>
      <c r="DP14" s="636"/>
      <c r="DQ14" s="640">
        <v>351514</v>
      </c>
      <c r="DR14" s="635"/>
      <c r="DS14" s="635"/>
      <c r="DT14" s="635"/>
      <c r="DU14" s="635"/>
      <c r="DV14" s="635"/>
      <c r="DW14" s="635"/>
      <c r="DX14" s="635"/>
      <c r="DY14" s="635"/>
      <c r="DZ14" s="635"/>
      <c r="EA14" s="635"/>
      <c r="EB14" s="635"/>
      <c r="EC14" s="671"/>
    </row>
    <row r="15" spans="2:143" ht="11.25" customHeight="1" x14ac:dyDescent="0.25">
      <c r="B15" s="631" t="s">
        <v>247</v>
      </c>
      <c r="C15" s="632"/>
      <c r="D15" s="632"/>
      <c r="E15" s="632"/>
      <c r="F15" s="632"/>
      <c r="G15" s="632"/>
      <c r="H15" s="632"/>
      <c r="I15" s="632"/>
      <c r="J15" s="632"/>
      <c r="K15" s="632"/>
      <c r="L15" s="632"/>
      <c r="M15" s="632"/>
      <c r="N15" s="632"/>
      <c r="O15" s="632"/>
      <c r="P15" s="632"/>
      <c r="Q15" s="633"/>
      <c r="R15" s="634">
        <v>11209</v>
      </c>
      <c r="S15" s="635"/>
      <c r="T15" s="635"/>
      <c r="U15" s="635"/>
      <c r="V15" s="635"/>
      <c r="W15" s="635"/>
      <c r="X15" s="635"/>
      <c r="Y15" s="636"/>
      <c r="Z15" s="672">
        <v>0.1</v>
      </c>
      <c r="AA15" s="672"/>
      <c r="AB15" s="672"/>
      <c r="AC15" s="672"/>
      <c r="AD15" s="673">
        <v>11209</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146743</v>
      </c>
      <c r="BH15" s="635"/>
      <c r="BI15" s="635"/>
      <c r="BJ15" s="635"/>
      <c r="BK15" s="635"/>
      <c r="BL15" s="635"/>
      <c r="BM15" s="635"/>
      <c r="BN15" s="636"/>
      <c r="BO15" s="672">
        <v>7.8</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1335115</v>
      </c>
      <c r="CS15" s="635"/>
      <c r="CT15" s="635"/>
      <c r="CU15" s="635"/>
      <c r="CV15" s="635"/>
      <c r="CW15" s="635"/>
      <c r="CX15" s="635"/>
      <c r="CY15" s="636"/>
      <c r="CZ15" s="672">
        <v>7.6</v>
      </c>
      <c r="DA15" s="672"/>
      <c r="DB15" s="672"/>
      <c r="DC15" s="672"/>
      <c r="DD15" s="640">
        <v>38848</v>
      </c>
      <c r="DE15" s="635"/>
      <c r="DF15" s="635"/>
      <c r="DG15" s="635"/>
      <c r="DH15" s="635"/>
      <c r="DI15" s="635"/>
      <c r="DJ15" s="635"/>
      <c r="DK15" s="635"/>
      <c r="DL15" s="635"/>
      <c r="DM15" s="635"/>
      <c r="DN15" s="635"/>
      <c r="DO15" s="635"/>
      <c r="DP15" s="636"/>
      <c r="DQ15" s="640">
        <v>861940</v>
      </c>
      <c r="DR15" s="635"/>
      <c r="DS15" s="635"/>
      <c r="DT15" s="635"/>
      <c r="DU15" s="635"/>
      <c r="DV15" s="635"/>
      <c r="DW15" s="635"/>
      <c r="DX15" s="635"/>
      <c r="DY15" s="635"/>
      <c r="DZ15" s="635"/>
      <c r="EA15" s="635"/>
      <c r="EB15" s="635"/>
      <c r="EC15" s="671"/>
    </row>
    <row r="16" spans="2:143" ht="11.25" customHeight="1" x14ac:dyDescent="0.25">
      <c r="B16" s="631" t="s">
        <v>250</v>
      </c>
      <c r="C16" s="632"/>
      <c r="D16" s="632"/>
      <c r="E16" s="632"/>
      <c r="F16" s="632"/>
      <c r="G16" s="632"/>
      <c r="H16" s="632"/>
      <c r="I16" s="632"/>
      <c r="J16" s="632"/>
      <c r="K16" s="632"/>
      <c r="L16" s="632"/>
      <c r="M16" s="632"/>
      <c r="N16" s="632"/>
      <c r="O16" s="632"/>
      <c r="P16" s="632"/>
      <c r="Q16" s="633"/>
      <c r="R16" s="634">
        <v>40820</v>
      </c>
      <c r="S16" s="635"/>
      <c r="T16" s="635"/>
      <c r="U16" s="635"/>
      <c r="V16" s="635"/>
      <c r="W16" s="635"/>
      <c r="X16" s="635"/>
      <c r="Y16" s="636"/>
      <c r="Z16" s="672">
        <v>0.2</v>
      </c>
      <c r="AA16" s="672"/>
      <c r="AB16" s="672"/>
      <c r="AC16" s="672"/>
      <c r="AD16" s="673">
        <v>40820</v>
      </c>
      <c r="AE16" s="673"/>
      <c r="AF16" s="673"/>
      <c r="AG16" s="673"/>
      <c r="AH16" s="673"/>
      <c r="AI16" s="673"/>
      <c r="AJ16" s="673"/>
      <c r="AK16" s="673"/>
      <c r="AL16" s="637">
        <v>0.6</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124947</v>
      </c>
      <c r="CS16" s="635"/>
      <c r="CT16" s="635"/>
      <c r="CU16" s="635"/>
      <c r="CV16" s="635"/>
      <c r="CW16" s="635"/>
      <c r="CX16" s="635"/>
      <c r="CY16" s="636"/>
      <c r="CZ16" s="672">
        <v>0.7</v>
      </c>
      <c r="DA16" s="672"/>
      <c r="DB16" s="672"/>
      <c r="DC16" s="672"/>
      <c r="DD16" s="640" t="s">
        <v>122</v>
      </c>
      <c r="DE16" s="635"/>
      <c r="DF16" s="635"/>
      <c r="DG16" s="635"/>
      <c r="DH16" s="635"/>
      <c r="DI16" s="635"/>
      <c r="DJ16" s="635"/>
      <c r="DK16" s="635"/>
      <c r="DL16" s="635"/>
      <c r="DM16" s="635"/>
      <c r="DN16" s="635"/>
      <c r="DO16" s="635"/>
      <c r="DP16" s="636"/>
      <c r="DQ16" s="640">
        <v>17170</v>
      </c>
      <c r="DR16" s="635"/>
      <c r="DS16" s="635"/>
      <c r="DT16" s="635"/>
      <c r="DU16" s="635"/>
      <c r="DV16" s="635"/>
      <c r="DW16" s="635"/>
      <c r="DX16" s="635"/>
      <c r="DY16" s="635"/>
      <c r="DZ16" s="635"/>
      <c r="EA16" s="635"/>
      <c r="EB16" s="635"/>
      <c r="EC16" s="671"/>
    </row>
    <row r="17" spans="2:133" ht="11.25" customHeight="1" x14ac:dyDescent="0.25">
      <c r="B17" s="631" t="s">
        <v>253</v>
      </c>
      <c r="C17" s="632"/>
      <c r="D17" s="632"/>
      <c r="E17" s="632"/>
      <c r="F17" s="632"/>
      <c r="G17" s="632"/>
      <c r="H17" s="632"/>
      <c r="I17" s="632"/>
      <c r="J17" s="632"/>
      <c r="K17" s="632"/>
      <c r="L17" s="632"/>
      <c r="M17" s="632"/>
      <c r="N17" s="632"/>
      <c r="O17" s="632"/>
      <c r="P17" s="632"/>
      <c r="Q17" s="633"/>
      <c r="R17" s="634">
        <v>82668</v>
      </c>
      <c r="S17" s="635"/>
      <c r="T17" s="635"/>
      <c r="U17" s="635"/>
      <c r="V17" s="635"/>
      <c r="W17" s="635"/>
      <c r="X17" s="635"/>
      <c r="Y17" s="636"/>
      <c r="Z17" s="672">
        <v>0.5</v>
      </c>
      <c r="AA17" s="672"/>
      <c r="AB17" s="672"/>
      <c r="AC17" s="672"/>
      <c r="AD17" s="673">
        <v>82668</v>
      </c>
      <c r="AE17" s="673"/>
      <c r="AF17" s="673"/>
      <c r="AG17" s="673"/>
      <c r="AH17" s="673"/>
      <c r="AI17" s="673"/>
      <c r="AJ17" s="673"/>
      <c r="AK17" s="673"/>
      <c r="AL17" s="637">
        <v>1.2</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1649877</v>
      </c>
      <c r="CS17" s="635"/>
      <c r="CT17" s="635"/>
      <c r="CU17" s="635"/>
      <c r="CV17" s="635"/>
      <c r="CW17" s="635"/>
      <c r="CX17" s="635"/>
      <c r="CY17" s="636"/>
      <c r="CZ17" s="672">
        <v>9.3000000000000007</v>
      </c>
      <c r="DA17" s="672"/>
      <c r="DB17" s="672"/>
      <c r="DC17" s="672"/>
      <c r="DD17" s="640" t="s">
        <v>122</v>
      </c>
      <c r="DE17" s="635"/>
      <c r="DF17" s="635"/>
      <c r="DG17" s="635"/>
      <c r="DH17" s="635"/>
      <c r="DI17" s="635"/>
      <c r="DJ17" s="635"/>
      <c r="DK17" s="635"/>
      <c r="DL17" s="635"/>
      <c r="DM17" s="635"/>
      <c r="DN17" s="635"/>
      <c r="DO17" s="635"/>
      <c r="DP17" s="636"/>
      <c r="DQ17" s="640">
        <v>1604283</v>
      </c>
      <c r="DR17" s="635"/>
      <c r="DS17" s="635"/>
      <c r="DT17" s="635"/>
      <c r="DU17" s="635"/>
      <c r="DV17" s="635"/>
      <c r="DW17" s="635"/>
      <c r="DX17" s="635"/>
      <c r="DY17" s="635"/>
      <c r="DZ17" s="635"/>
      <c r="EA17" s="635"/>
      <c r="EB17" s="635"/>
      <c r="EC17" s="671"/>
    </row>
    <row r="18" spans="2:133" ht="11.25" customHeight="1" x14ac:dyDescent="0.25">
      <c r="B18" s="631" t="s">
        <v>256</v>
      </c>
      <c r="C18" s="632"/>
      <c r="D18" s="632"/>
      <c r="E18" s="632"/>
      <c r="F18" s="632"/>
      <c r="G18" s="632"/>
      <c r="H18" s="632"/>
      <c r="I18" s="632"/>
      <c r="J18" s="632"/>
      <c r="K18" s="632"/>
      <c r="L18" s="632"/>
      <c r="M18" s="632"/>
      <c r="N18" s="632"/>
      <c r="O18" s="632"/>
      <c r="P18" s="632"/>
      <c r="Q18" s="633"/>
      <c r="R18" s="634">
        <v>11999</v>
      </c>
      <c r="S18" s="635"/>
      <c r="T18" s="635"/>
      <c r="U18" s="635"/>
      <c r="V18" s="635"/>
      <c r="W18" s="635"/>
      <c r="X18" s="635"/>
      <c r="Y18" s="636"/>
      <c r="Z18" s="672">
        <v>0.1</v>
      </c>
      <c r="AA18" s="672"/>
      <c r="AB18" s="672"/>
      <c r="AC18" s="672"/>
      <c r="AD18" s="673">
        <v>11999</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5">
      <c r="B19" s="631" t="s">
        <v>259</v>
      </c>
      <c r="C19" s="632"/>
      <c r="D19" s="632"/>
      <c r="E19" s="632"/>
      <c r="F19" s="632"/>
      <c r="G19" s="632"/>
      <c r="H19" s="632"/>
      <c r="I19" s="632"/>
      <c r="J19" s="632"/>
      <c r="K19" s="632"/>
      <c r="L19" s="632"/>
      <c r="M19" s="632"/>
      <c r="N19" s="632"/>
      <c r="O19" s="632"/>
      <c r="P19" s="632"/>
      <c r="Q19" s="633"/>
      <c r="R19" s="634">
        <v>69954</v>
      </c>
      <c r="S19" s="635"/>
      <c r="T19" s="635"/>
      <c r="U19" s="635"/>
      <c r="V19" s="635"/>
      <c r="W19" s="635"/>
      <c r="X19" s="635"/>
      <c r="Y19" s="636"/>
      <c r="Z19" s="672">
        <v>0.4</v>
      </c>
      <c r="AA19" s="672"/>
      <c r="AB19" s="672"/>
      <c r="AC19" s="672"/>
      <c r="AD19" s="673">
        <v>69954</v>
      </c>
      <c r="AE19" s="673"/>
      <c r="AF19" s="673"/>
      <c r="AG19" s="673"/>
      <c r="AH19" s="673"/>
      <c r="AI19" s="673"/>
      <c r="AJ19" s="673"/>
      <c r="AK19" s="673"/>
      <c r="AL19" s="637">
        <v>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3981</v>
      </c>
      <c r="BH19" s="635"/>
      <c r="BI19" s="635"/>
      <c r="BJ19" s="635"/>
      <c r="BK19" s="635"/>
      <c r="BL19" s="635"/>
      <c r="BM19" s="635"/>
      <c r="BN19" s="636"/>
      <c r="BO19" s="672">
        <v>0.2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5">
      <c r="B20" s="701" t="s">
        <v>262</v>
      </c>
      <c r="C20" s="702"/>
      <c r="D20" s="702"/>
      <c r="E20" s="702"/>
      <c r="F20" s="702"/>
      <c r="G20" s="702"/>
      <c r="H20" s="702"/>
      <c r="I20" s="702"/>
      <c r="J20" s="702"/>
      <c r="K20" s="702"/>
      <c r="L20" s="702"/>
      <c r="M20" s="702"/>
      <c r="N20" s="702"/>
      <c r="O20" s="702"/>
      <c r="P20" s="702"/>
      <c r="Q20" s="703"/>
      <c r="R20" s="634">
        <v>715</v>
      </c>
      <c r="S20" s="635"/>
      <c r="T20" s="635"/>
      <c r="U20" s="635"/>
      <c r="V20" s="635"/>
      <c r="W20" s="635"/>
      <c r="X20" s="635"/>
      <c r="Y20" s="636"/>
      <c r="Z20" s="672">
        <v>0</v>
      </c>
      <c r="AA20" s="672"/>
      <c r="AB20" s="672"/>
      <c r="AC20" s="672"/>
      <c r="AD20" s="673">
        <v>715</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3981</v>
      </c>
      <c r="BH20" s="635"/>
      <c r="BI20" s="635"/>
      <c r="BJ20" s="635"/>
      <c r="BK20" s="635"/>
      <c r="BL20" s="635"/>
      <c r="BM20" s="635"/>
      <c r="BN20" s="636"/>
      <c r="BO20" s="672">
        <v>0.2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17660973</v>
      </c>
      <c r="CS20" s="635"/>
      <c r="CT20" s="635"/>
      <c r="CU20" s="635"/>
      <c r="CV20" s="635"/>
      <c r="CW20" s="635"/>
      <c r="CX20" s="635"/>
      <c r="CY20" s="636"/>
      <c r="CZ20" s="672">
        <v>100</v>
      </c>
      <c r="DA20" s="672"/>
      <c r="DB20" s="672"/>
      <c r="DC20" s="672"/>
      <c r="DD20" s="640">
        <v>824761</v>
      </c>
      <c r="DE20" s="635"/>
      <c r="DF20" s="635"/>
      <c r="DG20" s="635"/>
      <c r="DH20" s="635"/>
      <c r="DI20" s="635"/>
      <c r="DJ20" s="635"/>
      <c r="DK20" s="635"/>
      <c r="DL20" s="635"/>
      <c r="DM20" s="635"/>
      <c r="DN20" s="635"/>
      <c r="DO20" s="635"/>
      <c r="DP20" s="636"/>
      <c r="DQ20" s="640">
        <v>8015360</v>
      </c>
      <c r="DR20" s="635"/>
      <c r="DS20" s="635"/>
      <c r="DT20" s="635"/>
      <c r="DU20" s="635"/>
      <c r="DV20" s="635"/>
      <c r="DW20" s="635"/>
      <c r="DX20" s="635"/>
      <c r="DY20" s="635"/>
      <c r="DZ20" s="635"/>
      <c r="EA20" s="635"/>
      <c r="EB20" s="635"/>
      <c r="EC20" s="671"/>
    </row>
    <row r="21" spans="2:133" ht="11.25" customHeight="1" x14ac:dyDescent="0.25">
      <c r="B21" s="631" t="s">
        <v>265</v>
      </c>
      <c r="C21" s="632"/>
      <c r="D21" s="632"/>
      <c r="E21" s="632"/>
      <c r="F21" s="632"/>
      <c r="G21" s="632"/>
      <c r="H21" s="632"/>
      <c r="I21" s="632"/>
      <c r="J21" s="632"/>
      <c r="K21" s="632"/>
      <c r="L21" s="632"/>
      <c r="M21" s="632"/>
      <c r="N21" s="632"/>
      <c r="O21" s="632"/>
      <c r="P21" s="632"/>
      <c r="Q21" s="633"/>
      <c r="R21" s="634">
        <v>5256273</v>
      </c>
      <c r="S21" s="635"/>
      <c r="T21" s="635"/>
      <c r="U21" s="635"/>
      <c r="V21" s="635"/>
      <c r="W21" s="635"/>
      <c r="X21" s="635"/>
      <c r="Y21" s="636"/>
      <c r="Z21" s="672">
        <v>29.2</v>
      </c>
      <c r="AA21" s="672"/>
      <c r="AB21" s="672"/>
      <c r="AC21" s="672"/>
      <c r="AD21" s="673">
        <v>4058493</v>
      </c>
      <c r="AE21" s="673"/>
      <c r="AF21" s="673"/>
      <c r="AG21" s="673"/>
      <c r="AH21" s="673"/>
      <c r="AI21" s="673"/>
      <c r="AJ21" s="673"/>
      <c r="AK21" s="673"/>
      <c r="AL21" s="637">
        <v>60.1</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3981</v>
      </c>
      <c r="BH21" s="635"/>
      <c r="BI21" s="635"/>
      <c r="BJ21" s="635"/>
      <c r="BK21" s="635"/>
      <c r="BL21" s="635"/>
      <c r="BM21" s="635"/>
      <c r="BN21" s="636"/>
      <c r="BO21" s="672">
        <v>0.2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5">
      <c r="B22" s="631" t="s">
        <v>267</v>
      </c>
      <c r="C22" s="632"/>
      <c r="D22" s="632"/>
      <c r="E22" s="632"/>
      <c r="F22" s="632"/>
      <c r="G22" s="632"/>
      <c r="H22" s="632"/>
      <c r="I22" s="632"/>
      <c r="J22" s="632"/>
      <c r="K22" s="632"/>
      <c r="L22" s="632"/>
      <c r="M22" s="632"/>
      <c r="N22" s="632"/>
      <c r="O22" s="632"/>
      <c r="P22" s="632"/>
      <c r="Q22" s="633"/>
      <c r="R22" s="634">
        <v>4058493</v>
      </c>
      <c r="S22" s="635"/>
      <c r="T22" s="635"/>
      <c r="U22" s="635"/>
      <c r="V22" s="635"/>
      <c r="W22" s="635"/>
      <c r="X22" s="635"/>
      <c r="Y22" s="636"/>
      <c r="Z22" s="672">
        <v>22.5</v>
      </c>
      <c r="AA22" s="672"/>
      <c r="AB22" s="672"/>
      <c r="AC22" s="672"/>
      <c r="AD22" s="673">
        <v>4058493</v>
      </c>
      <c r="AE22" s="673"/>
      <c r="AF22" s="673"/>
      <c r="AG22" s="673"/>
      <c r="AH22" s="673"/>
      <c r="AI22" s="673"/>
      <c r="AJ22" s="673"/>
      <c r="AK22" s="673"/>
      <c r="AL22" s="637">
        <v>60.1</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5">
      <c r="B23" s="631" t="s">
        <v>270</v>
      </c>
      <c r="C23" s="632"/>
      <c r="D23" s="632"/>
      <c r="E23" s="632"/>
      <c r="F23" s="632"/>
      <c r="G23" s="632"/>
      <c r="H23" s="632"/>
      <c r="I23" s="632"/>
      <c r="J23" s="632"/>
      <c r="K23" s="632"/>
      <c r="L23" s="632"/>
      <c r="M23" s="632"/>
      <c r="N23" s="632"/>
      <c r="O23" s="632"/>
      <c r="P23" s="632"/>
      <c r="Q23" s="633"/>
      <c r="R23" s="634">
        <v>1197780</v>
      </c>
      <c r="S23" s="635"/>
      <c r="T23" s="635"/>
      <c r="U23" s="635"/>
      <c r="V23" s="635"/>
      <c r="W23" s="635"/>
      <c r="X23" s="635"/>
      <c r="Y23" s="636"/>
      <c r="Z23" s="672">
        <v>6.6</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5">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6547716</v>
      </c>
      <c r="CS24" s="690"/>
      <c r="CT24" s="690"/>
      <c r="CU24" s="690"/>
      <c r="CV24" s="690"/>
      <c r="CW24" s="690"/>
      <c r="CX24" s="690"/>
      <c r="CY24" s="715"/>
      <c r="CZ24" s="716">
        <v>37.1</v>
      </c>
      <c r="DA24" s="698"/>
      <c r="DB24" s="698"/>
      <c r="DC24" s="718"/>
      <c r="DD24" s="714">
        <v>4073192</v>
      </c>
      <c r="DE24" s="690"/>
      <c r="DF24" s="690"/>
      <c r="DG24" s="690"/>
      <c r="DH24" s="690"/>
      <c r="DI24" s="690"/>
      <c r="DJ24" s="690"/>
      <c r="DK24" s="715"/>
      <c r="DL24" s="714">
        <v>3677248</v>
      </c>
      <c r="DM24" s="690"/>
      <c r="DN24" s="690"/>
      <c r="DO24" s="690"/>
      <c r="DP24" s="690"/>
      <c r="DQ24" s="690"/>
      <c r="DR24" s="690"/>
      <c r="DS24" s="690"/>
      <c r="DT24" s="690"/>
      <c r="DU24" s="690"/>
      <c r="DV24" s="715"/>
      <c r="DW24" s="716">
        <v>54.3</v>
      </c>
      <c r="DX24" s="698"/>
      <c r="DY24" s="698"/>
      <c r="DZ24" s="698"/>
      <c r="EA24" s="698"/>
      <c r="EB24" s="698"/>
      <c r="EC24" s="717"/>
    </row>
    <row r="25" spans="2:133" ht="11.25" customHeight="1" x14ac:dyDescent="0.25">
      <c r="B25" s="631" t="s">
        <v>280</v>
      </c>
      <c r="C25" s="632"/>
      <c r="D25" s="632"/>
      <c r="E25" s="632"/>
      <c r="F25" s="632"/>
      <c r="G25" s="632"/>
      <c r="H25" s="632"/>
      <c r="I25" s="632"/>
      <c r="J25" s="632"/>
      <c r="K25" s="632"/>
      <c r="L25" s="632"/>
      <c r="M25" s="632"/>
      <c r="N25" s="632"/>
      <c r="O25" s="632"/>
      <c r="P25" s="632"/>
      <c r="Q25" s="633"/>
      <c r="R25" s="634">
        <v>7923486</v>
      </c>
      <c r="S25" s="635"/>
      <c r="T25" s="635"/>
      <c r="U25" s="635"/>
      <c r="V25" s="635"/>
      <c r="W25" s="635"/>
      <c r="X25" s="635"/>
      <c r="Y25" s="636"/>
      <c r="Z25" s="672">
        <v>44</v>
      </c>
      <c r="AA25" s="672"/>
      <c r="AB25" s="672"/>
      <c r="AC25" s="672"/>
      <c r="AD25" s="673">
        <v>6725706</v>
      </c>
      <c r="AE25" s="673"/>
      <c r="AF25" s="673"/>
      <c r="AG25" s="673"/>
      <c r="AH25" s="673"/>
      <c r="AI25" s="673"/>
      <c r="AJ25" s="673"/>
      <c r="AK25" s="673"/>
      <c r="AL25" s="637">
        <v>99.5</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2202243</v>
      </c>
      <c r="CS25" s="647"/>
      <c r="CT25" s="647"/>
      <c r="CU25" s="647"/>
      <c r="CV25" s="647"/>
      <c r="CW25" s="647"/>
      <c r="CX25" s="647"/>
      <c r="CY25" s="648"/>
      <c r="CZ25" s="637">
        <v>12.5</v>
      </c>
      <c r="DA25" s="649"/>
      <c r="DB25" s="649"/>
      <c r="DC25" s="650"/>
      <c r="DD25" s="640">
        <v>1946307</v>
      </c>
      <c r="DE25" s="647"/>
      <c r="DF25" s="647"/>
      <c r="DG25" s="647"/>
      <c r="DH25" s="647"/>
      <c r="DI25" s="647"/>
      <c r="DJ25" s="647"/>
      <c r="DK25" s="648"/>
      <c r="DL25" s="640">
        <v>1566098</v>
      </c>
      <c r="DM25" s="647"/>
      <c r="DN25" s="647"/>
      <c r="DO25" s="647"/>
      <c r="DP25" s="647"/>
      <c r="DQ25" s="647"/>
      <c r="DR25" s="647"/>
      <c r="DS25" s="647"/>
      <c r="DT25" s="647"/>
      <c r="DU25" s="647"/>
      <c r="DV25" s="648"/>
      <c r="DW25" s="637">
        <v>23.1</v>
      </c>
      <c r="DX25" s="649"/>
      <c r="DY25" s="649"/>
      <c r="DZ25" s="649"/>
      <c r="EA25" s="649"/>
      <c r="EB25" s="649"/>
      <c r="EC25" s="661"/>
    </row>
    <row r="26" spans="2:133" ht="11.25" customHeight="1" x14ac:dyDescent="0.25">
      <c r="B26" s="631" t="s">
        <v>283</v>
      </c>
      <c r="C26" s="632"/>
      <c r="D26" s="632"/>
      <c r="E26" s="632"/>
      <c r="F26" s="632"/>
      <c r="G26" s="632"/>
      <c r="H26" s="632"/>
      <c r="I26" s="632"/>
      <c r="J26" s="632"/>
      <c r="K26" s="632"/>
      <c r="L26" s="632"/>
      <c r="M26" s="632"/>
      <c r="N26" s="632"/>
      <c r="O26" s="632"/>
      <c r="P26" s="632"/>
      <c r="Q26" s="633"/>
      <c r="R26" s="634">
        <v>1847</v>
      </c>
      <c r="S26" s="635"/>
      <c r="T26" s="635"/>
      <c r="U26" s="635"/>
      <c r="V26" s="635"/>
      <c r="W26" s="635"/>
      <c r="X26" s="635"/>
      <c r="Y26" s="636"/>
      <c r="Z26" s="672">
        <v>0</v>
      </c>
      <c r="AA26" s="672"/>
      <c r="AB26" s="672"/>
      <c r="AC26" s="672"/>
      <c r="AD26" s="673">
        <v>1847</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1128955</v>
      </c>
      <c r="CS26" s="635"/>
      <c r="CT26" s="635"/>
      <c r="CU26" s="635"/>
      <c r="CV26" s="635"/>
      <c r="CW26" s="635"/>
      <c r="CX26" s="635"/>
      <c r="CY26" s="636"/>
      <c r="CZ26" s="637">
        <v>6.4</v>
      </c>
      <c r="DA26" s="649"/>
      <c r="DB26" s="649"/>
      <c r="DC26" s="650"/>
      <c r="DD26" s="640">
        <v>1021220</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5">
      <c r="B27" s="631" t="s">
        <v>286</v>
      </c>
      <c r="C27" s="632"/>
      <c r="D27" s="632"/>
      <c r="E27" s="632"/>
      <c r="F27" s="632"/>
      <c r="G27" s="632"/>
      <c r="H27" s="632"/>
      <c r="I27" s="632"/>
      <c r="J27" s="632"/>
      <c r="K27" s="632"/>
      <c r="L27" s="632"/>
      <c r="M27" s="632"/>
      <c r="N27" s="632"/>
      <c r="O27" s="632"/>
      <c r="P27" s="632"/>
      <c r="Q27" s="633"/>
      <c r="R27" s="634">
        <v>186856</v>
      </c>
      <c r="S27" s="635"/>
      <c r="T27" s="635"/>
      <c r="U27" s="635"/>
      <c r="V27" s="635"/>
      <c r="W27" s="635"/>
      <c r="X27" s="635"/>
      <c r="Y27" s="636"/>
      <c r="Z27" s="672">
        <v>1</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1870322</v>
      </c>
      <c r="BH27" s="635"/>
      <c r="BI27" s="635"/>
      <c r="BJ27" s="635"/>
      <c r="BK27" s="635"/>
      <c r="BL27" s="635"/>
      <c r="BM27" s="635"/>
      <c r="BN27" s="636"/>
      <c r="BO27" s="672">
        <v>100</v>
      </c>
      <c r="BP27" s="672"/>
      <c r="BQ27" s="672"/>
      <c r="BR27" s="672"/>
      <c r="BS27" s="673">
        <v>18376</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2695596</v>
      </c>
      <c r="CS27" s="647"/>
      <c r="CT27" s="647"/>
      <c r="CU27" s="647"/>
      <c r="CV27" s="647"/>
      <c r="CW27" s="647"/>
      <c r="CX27" s="647"/>
      <c r="CY27" s="648"/>
      <c r="CZ27" s="637">
        <v>15.3</v>
      </c>
      <c r="DA27" s="649"/>
      <c r="DB27" s="649"/>
      <c r="DC27" s="650"/>
      <c r="DD27" s="640">
        <v>522602</v>
      </c>
      <c r="DE27" s="647"/>
      <c r="DF27" s="647"/>
      <c r="DG27" s="647"/>
      <c r="DH27" s="647"/>
      <c r="DI27" s="647"/>
      <c r="DJ27" s="647"/>
      <c r="DK27" s="648"/>
      <c r="DL27" s="640">
        <v>506867</v>
      </c>
      <c r="DM27" s="647"/>
      <c r="DN27" s="647"/>
      <c r="DO27" s="647"/>
      <c r="DP27" s="647"/>
      <c r="DQ27" s="647"/>
      <c r="DR27" s="647"/>
      <c r="DS27" s="647"/>
      <c r="DT27" s="647"/>
      <c r="DU27" s="647"/>
      <c r="DV27" s="648"/>
      <c r="DW27" s="637">
        <v>7.5</v>
      </c>
      <c r="DX27" s="649"/>
      <c r="DY27" s="649"/>
      <c r="DZ27" s="649"/>
      <c r="EA27" s="649"/>
      <c r="EB27" s="649"/>
      <c r="EC27" s="661"/>
    </row>
    <row r="28" spans="2:133" ht="11.25" customHeight="1" x14ac:dyDescent="0.25">
      <c r="B28" s="631" t="s">
        <v>289</v>
      </c>
      <c r="C28" s="632"/>
      <c r="D28" s="632"/>
      <c r="E28" s="632"/>
      <c r="F28" s="632"/>
      <c r="G28" s="632"/>
      <c r="H28" s="632"/>
      <c r="I28" s="632"/>
      <c r="J28" s="632"/>
      <c r="K28" s="632"/>
      <c r="L28" s="632"/>
      <c r="M28" s="632"/>
      <c r="N28" s="632"/>
      <c r="O28" s="632"/>
      <c r="P28" s="632"/>
      <c r="Q28" s="633"/>
      <c r="R28" s="634">
        <v>103125</v>
      </c>
      <c r="S28" s="635"/>
      <c r="T28" s="635"/>
      <c r="U28" s="635"/>
      <c r="V28" s="635"/>
      <c r="W28" s="635"/>
      <c r="X28" s="635"/>
      <c r="Y28" s="636"/>
      <c r="Z28" s="672">
        <v>0.6</v>
      </c>
      <c r="AA28" s="672"/>
      <c r="AB28" s="672"/>
      <c r="AC28" s="672"/>
      <c r="AD28" s="673">
        <v>21458</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1649877</v>
      </c>
      <c r="CS28" s="635"/>
      <c r="CT28" s="635"/>
      <c r="CU28" s="635"/>
      <c r="CV28" s="635"/>
      <c r="CW28" s="635"/>
      <c r="CX28" s="635"/>
      <c r="CY28" s="636"/>
      <c r="CZ28" s="637">
        <v>9.3000000000000007</v>
      </c>
      <c r="DA28" s="649"/>
      <c r="DB28" s="649"/>
      <c r="DC28" s="650"/>
      <c r="DD28" s="640">
        <v>1604283</v>
      </c>
      <c r="DE28" s="635"/>
      <c r="DF28" s="635"/>
      <c r="DG28" s="635"/>
      <c r="DH28" s="635"/>
      <c r="DI28" s="635"/>
      <c r="DJ28" s="635"/>
      <c r="DK28" s="636"/>
      <c r="DL28" s="640">
        <v>1604283</v>
      </c>
      <c r="DM28" s="635"/>
      <c r="DN28" s="635"/>
      <c r="DO28" s="635"/>
      <c r="DP28" s="635"/>
      <c r="DQ28" s="635"/>
      <c r="DR28" s="635"/>
      <c r="DS28" s="635"/>
      <c r="DT28" s="635"/>
      <c r="DU28" s="635"/>
      <c r="DV28" s="636"/>
      <c r="DW28" s="637">
        <v>23.7</v>
      </c>
      <c r="DX28" s="649"/>
      <c r="DY28" s="649"/>
      <c r="DZ28" s="649"/>
      <c r="EA28" s="649"/>
      <c r="EB28" s="649"/>
      <c r="EC28" s="661"/>
    </row>
    <row r="29" spans="2:133" ht="11.25" customHeight="1" x14ac:dyDescent="0.25">
      <c r="B29" s="631" t="s">
        <v>291</v>
      </c>
      <c r="C29" s="632"/>
      <c r="D29" s="632"/>
      <c r="E29" s="632"/>
      <c r="F29" s="632"/>
      <c r="G29" s="632"/>
      <c r="H29" s="632"/>
      <c r="I29" s="632"/>
      <c r="J29" s="632"/>
      <c r="K29" s="632"/>
      <c r="L29" s="632"/>
      <c r="M29" s="632"/>
      <c r="N29" s="632"/>
      <c r="O29" s="632"/>
      <c r="P29" s="632"/>
      <c r="Q29" s="633"/>
      <c r="R29" s="634">
        <v>40039</v>
      </c>
      <c r="S29" s="635"/>
      <c r="T29" s="635"/>
      <c r="U29" s="635"/>
      <c r="V29" s="635"/>
      <c r="W29" s="635"/>
      <c r="X29" s="635"/>
      <c r="Y29" s="636"/>
      <c r="Z29" s="672">
        <v>0.2</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1649877</v>
      </c>
      <c r="CS29" s="647"/>
      <c r="CT29" s="647"/>
      <c r="CU29" s="647"/>
      <c r="CV29" s="647"/>
      <c r="CW29" s="647"/>
      <c r="CX29" s="647"/>
      <c r="CY29" s="648"/>
      <c r="CZ29" s="637">
        <v>9.3000000000000007</v>
      </c>
      <c r="DA29" s="649"/>
      <c r="DB29" s="649"/>
      <c r="DC29" s="650"/>
      <c r="DD29" s="640">
        <v>1604283</v>
      </c>
      <c r="DE29" s="647"/>
      <c r="DF29" s="647"/>
      <c r="DG29" s="647"/>
      <c r="DH29" s="647"/>
      <c r="DI29" s="647"/>
      <c r="DJ29" s="647"/>
      <c r="DK29" s="648"/>
      <c r="DL29" s="640">
        <v>1604283</v>
      </c>
      <c r="DM29" s="647"/>
      <c r="DN29" s="647"/>
      <c r="DO29" s="647"/>
      <c r="DP29" s="647"/>
      <c r="DQ29" s="647"/>
      <c r="DR29" s="647"/>
      <c r="DS29" s="647"/>
      <c r="DT29" s="647"/>
      <c r="DU29" s="647"/>
      <c r="DV29" s="648"/>
      <c r="DW29" s="637">
        <v>23.7</v>
      </c>
      <c r="DX29" s="649"/>
      <c r="DY29" s="649"/>
      <c r="DZ29" s="649"/>
      <c r="EA29" s="649"/>
      <c r="EB29" s="649"/>
      <c r="EC29" s="661"/>
    </row>
    <row r="30" spans="2:133" ht="11.25" customHeight="1" x14ac:dyDescent="0.25">
      <c r="B30" s="631" t="s">
        <v>293</v>
      </c>
      <c r="C30" s="632"/>
      <c r="D30" s="632"/>
      <c r="E30" s="632"/>
      <c r="F30" s="632"/>
      <c r="G30" s="632"/>
      <c r="H30" s="632"/>
      <c r="I30" s="632"/>
      <c r="J30" s="632"/>
      <c r="K30" s="632"/>
      <c r="L30" s="632"/>
      <c r="M30" s="632"/>
      <c r="N30" s="632"/>
      <c r="O30" s="632"/>
      <c r="P30" s="632"/>
      <c r="Q30" s="633"/>
      <c r="R30" s="634">
        <v>2115113</v>
      </c>
      <c r="S30" s="635"/>
      <c r="T30" s="635"/>
      <c r="U30" s="635"/>
      <c r="V30" s="635"/>
      <c r="W30" s="635"/>
      <c r="X30" s="635"/>
      <c r="Y30" s="636"/>
      <c r="Z30" s="672">
        <v>11.7</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1605131</v>
      </c>
      <c r="CS30" s="635"/>
      <c r="CT30" s="635"/>
      <c r="CU30" s="635"/>
      <c r="CV30" s="635"/>
      <c r="CW30" s="635"/>
      <c r="CX30" s="635"/>
      <c r="CY30" s="636"/>
      <c r="CZ30" s="637">
        <v>9.1</v>
      </c>
      <c r="DA30" s="649"/>
      <c r="DB30" s="649"/>
      <c r="DC30" s="650"/>
      <c r="DD30" s="640">
        <v>1564129</v>
      </c>
      <c r="DE30" s="635"/>
      <c r="DF30" s="635"/>
      <c r="DG30" s="635"/>
      <c r="DH30" s="635"/>
      <c r="DI30" s="635"/>
      <c r="DJ30" s="635"/>
      <c r="DK30" s="636"/>
      <c r="DL30" s="640">
        <v>1564129</v>
      </c>
      <c r="DM30" s="635"/>
      <c r="DN30" s="635"/>
      <c r="DO30" s="635"/>
      <c r="DP30" s="635"/>
      <c r="DQ30" s="635"/>
      <c r="DR30" s="635"/>
      <c r="DS30" s="635"/>
      <c r="DT30" s="635"/>
      <c r="DU30" s="635"/>
      <c r="DV30" s="636"/>
      <c r="DW30" s="637">
        <v>23.1</v>
      </c>
      <c r="DX30" s="649"/>
      <c r="DY30" s="649"/>
      <c r="DZ30" s="649"/>
      <c r="EA30" s="649"/>
      <c r="EB30" s="649"/>
      <c r="EC30" s="661"/>
    </row>
    <row r="31" spans="2:133" ht="11.25" customHeight="1" x14ac:dyDescent="0.25">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v>
      </c>
      <c r="BH31" s="697"/>
      <c r="BI31" s="697"/>
      <c r="BJ31" s="697"/>
      <c r="BK31" s="697"/>
      <c r="BL31" s="697"/>
      <c r="BM31" s="698">
        <v>97.3</v>
      </c>
      <c r="BN31" s="697"/>
      <c r="BO31" s="697"/>
      <c r="BP31" s="697"/>
      <c r="BQ31" s="699"/>
      <c r="BR31" s="696">
        <v>99</v>
      </c>
      <c r="BS31" s="697"/>
      <c r="BT31" s="697"/>
      <c r="BU31" s="697"/>
      <c r="BV31" s="697"/>
      <c r="BW31" s="697"/>
      <c r="BX31" s="698">
        <v>97.5</v>
      </c>
      <c r="BY31" s="697"/>
      <c r="BZ31" s="697"/>
      <c r="CA31" s="697"/>
      <c r="CB31" s="699"/>
      <c r="CD31" s="655"/>
      <c r="CE31" s="656"/>
      <c r="CF31" s="631" t="s">
        <v>300</v>
      </c>
      <c r="CG31" s="632"/>
      <c r="CH31" s="632"/>
      <c r="CI31" s="632"/>
      <c r="CJ31" s="632"/>
      <c r="CK31" s="632"/>
      <c r="CL31" s="632"/>
      <c r="CM31" s="632"/>
      <c r="CN31" s="632"/>
      <c r="CO31" s="632"/>
      <c r="CP31" s="632"/>
      <c r="CQ31" s="633"/>
      <c r="CR31" s="634">
        <v>44746</v>
      </c>
      <c r="CS31" s="647"/>
      <c r="CT31" s="647"/>
      <c r="CU31" s="647"/>
      <c r="CV31" s="647"/>
      <c r="CW31" s="647"/>
      <c r="CX31" s="647"/>
      <c r="CY31" s="648"/>
      <c r="CZ31" s="637">
        <v>0.3</v>
      </c>
      <c r="DA31" s="649"/>
      <c r="DB31" s="649"/>
      <c r="DC31" s="650"/>
      <c r="DD31" s="640">
        <v>40154</v>
      </c>
      <c r="DE31" s="647"/>
      <c r="DF31" s="647"/>
      <c r="DG31" s="647"/>
      <c r="DH31" s="647"/>
      <c r="DI31" s="647"/>
      <c r="DJ31" s="647"/>
      <c r="DK31" s="648"/>
      <c r="DL31" s="640">
        <v>40154</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25">
      <c r="B32" s="631" t="s">
        <v>301</v>
      </c>
      <c r="C32" s="632"/>
      <c r="D32" s="632"/>
      <c r="E32" s="632"/>
      <c r="F32" s="632"/>
      <c r="G32" s="632"/>
      <c r="H32" s="632"/>
      <c r="I32" s="632"/>
      <c r="J32" s="632"/>
      <c r="K32" s="632"/>
      <c r="L32" s="632"/>
      <c r="M32" s="632"/>
      <c r="N32" s="632"/>
      <c r="O32" s="632"/>
      <c r="P32" s="632"/>
      <c r="Q32" s="633"/>
      <c r="R32" s="634">
        <v>1327626</v>
      </c>
      <c r="S32" s="635"/>
      <c r="T32" s="635"/>
      <c r="U32" s="635"/>
      <c r="V32" s="635"/>
      <c r="W32" s="635"/>
      <c r="X32" s="635"/>
      <c r="Y32" s="636"/>
      <c r="Z32" s="672">
        <v>7.4</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v>
      </c>
      <c r="BH32" s="647"/>
      <c r="BI32" s="647"/>
      <c r="BJ32" s="647"/>
      <c r="BK32" s="647"/>
      <c r="BL32" s="647"/>
      <c r="BM32" s="638">
        <v>97.1</v>
      </c>
      <c r="BN32" s="647"/>
      <c r="BO32" s="647"/>
      <c r="BP32" s="647"/>
      <c r="BQ32" s="670"/>
      <c r="BR32" s="700">
        <v>98.8</v>
      </c>
      <c r="BS32" s="647"/>
      <c r="BT32" s="647"/>
      <c r="BU32" s="647"/>
      <c r="BV32" s="647"/>
      <c r="BW32" s="647"/>
      <c r="BX32" s="638">
        <v>97.3</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5">
      <c r="B33" s="631" t="s">
        <v>305</v>
      </c>
      <c r="C33" s="632"/>
      <c r="D33" s="632"/>
      <c r="E33" s="632"/>
      <c r="F33" s="632"/>
      <c r="G33" s="632"/>
      <c r="H33" s="632"/>
      <c r="I33" s="632"/>
      <c r="J33" s="632"/>
      <c r="K33" s="632"/>
      <c r="L33" s="632"/>
      <c r="M33" s="632"/>
      <c r="N33" s="632"/>
      <c r="O33" s="632"/>
      <c r="P33" s="632"/>
      <c r="Q33" s="633"/>
      <c r="R33" s="634">
        <v>87063</v>
      </c>
      <c r="S33" s="635"/>
      <c r="T33" s="635"/>
      <c r="U33" s="635"/>
      <c r="V33" s="635"/>
      <c r="W33" s="635"/>
      <c r="X33" s="635"/>
      <c r="Y33" s="636"/>
      <c r="Z33" s="672">
        <v>0.5</v>
      </c>
      <c r="AA33" s="672"/>
      <c r="AB33" s="672"/>
      <c r="AC33" s="672"/>
      <c r="AD33" s="673">
        <v>5618</v>
      </c>
      <c r="AE33" s="673"/>
      <c r="AF33" s="673"/>
      <c r="AG33" s="673"/>
      <c r="AH33" s="673"/>
      <c r="AI33" s="673"/>
      <c r="AJ33" s="673"/>
      <c r="AK33" s="673"/>
      <c r="AL33" s="637">
        <v>0.1</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98.9</v>
      </c>
      <c r="BH33" s="619"/>
      <c r="BI33" s="619"/>
      <c r="BJ33" s="619"/>
      <c r="BK33" s="619"/>
      <c r="BL33" s="619"/>
      <c r="BM33" s="665">
        <v>97.1</v>
      </c>
      <c r="BN33" s="619"/>
      <c r="BO33" s="619"/>
      <c r="BP33" s="619"/>
      <c r="BQ33" s="682"/>
      <c r="BR33" s="695">
        <v>99</v>
      </c>
      <c r="BS33" s="619"/>
      <c r="BT33" s="619"/>
      <c r="BU33" s="619"/>
      <c r="BV33" s="619"/>
      <c r="BW33" s="619"/>
      <c r="BX33" s="665">
        <v>97.4</v>
      </c>
      <c r="BY33" s="619"/>
      <c r="BZ33" s="619"/>
      <c r="CA33" s="619"/>
      <c r="CB33" s="682"/>
      <c r="CD33" s="631" t="s">
        <v>307</v>
      </c>
      <c r="CE33" s="632"/>
      <c r="CF33" s="632"/>
      <c r="CG33" s="632"/>
      <c r="CH33" s="632"/>
      <c r="CI33" s="632"/>
      <c r="CJ33" s="632"/>
      <c r="CK33" s="632"/>
      <c r="CL33" s="632"/>
      <c r="CM33" s="632"/>
      <c r="CN33" s="632"/>
      <c r="CO33" s="632"/>
      <c r="CP33" s="632"/>
      <c r="CQ33" s="633"/>
      <c r="CR33" s="634">
        <v>10163549</v>
      </c>
      <c r="CS33" s="647"/>
      <c r="CT33" s="647"/>
      <c r="CU33" s="647"/>
      <c r="CV33" s="647"/>
      <c r="CW33" s="647"/>
      <c r="CX33" s="647"/>
      <c r="CY33" s="648"/>
      <c r="CZ33" s="637">
        <v>57.5</v>
      </c>
      <c r="DA33" s="649"/>
      <c r="DB33" s="649"/>
      <c r="DC33" s="650"/>
      <c r="DD33" s="640">
        <v>3798506</v>
      </c>
      <c r="DE33" s="647"/>
      <c r="DF33" s="647"/>
      <c r="DG33" s="647"/>
      <c r="DH33" s="647"/>
      <c r="DI33" s="647"/>
      <c r="DJ33" s="647"/>
      <c r="DK33" s="648"/>
      <c r="DL33" s="640">
        <v>2603569</v>
      </c>
      <c r="DM33" s="647"/>
      <c r="DN33" s="647"/>
      <c r="DO33" s="647"/>
      <c r="DP33" s="647"/>
      <c r="DQ33" s="647"/>
      <c r="DR33" s="647"/>
      <c r="DS33" s="647"/>
      <c r="DT33" s="647"/>
      <c r="DU33" s="647"/>
      <c r="DV33" s="648"/>
      <c r="DW33" s="637">
        <v>38.4</v>
      </c>
      <c r="DX33" s="649"/>
      <c r="DY33" s="649"/>
      <c r="DZ33" s="649"/>
      <c r="EA33" s="649"/>
      <c r="EB33" s="649"/>
      <c r="EC33" s="661"/>
    </row>
    <row r="34" spans="2:133" ht="11.25" customHeight="1" x14ac:dyDescent="0.25">
      <c r="B34" s="631" t="s">
        <v>308</v>
      </c>
      <c r="C34" s="632"/>
      <c r="D34" s="632"/>
      <c r="E34" s="632"/>
      <c r="F34" s="632"/>
      <c r="G34" s="632"/>
      <c r="H34" s="632"/>
      <c r="I34" s="632"/>
      <c r="J34" s="632"/>
      <c r="K34" s="632"/>
      <c r="L34" s="632"/>
      <c r="M34" s="632"/>
      <c r="N34" s="632"/>
      <c r="O34" s="632"/>
      <c r="P34" s="632"/>
      <c r="Q34" s="633"/>
      <c r="R34" s="634">
        <v>1315659</v>
      </c>
      <c r="S34" s="635"/>
      <c r="T34" s="635"/>
      <c r="U34" s="635"/>
      <c r="V34" s="635"/>
      <c r="W34" s="635"/>
      <c r="X34" s="635"/>
      <c r="Y34" s="636"/>
      <c r="Z34" s="672">
        <v>7.3</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2545343</v>
      </c>
      <c r="CS34" s="635"/>
      <c r="CT34" s="635"/>
      <c r="CU34" s="635"/>
      <c r="CV34" s="635"/>
      <c r="CW34" s="635"/>
      <c r="CX34" s="635"/>
      <c r="CY34" s="636"/>
      <c r="CZ34" s="637">
        <v>14.4</v>
      </c>
      <c r="DA34" s="649"/>
      <c r="DB34" s="649"/>
      <c r="DC34" s="650"/>
      <c r="DD34" s="640">
        <v>932956</v>
      </c>
      <c r="DE34" s="635"/>
      <c r="DF34" s="635"/>
      <c r="DG34" s="635"/>
      <c r="DH34" s="635"/>
      <c r="DI34" s="635"/>
      <c r="DJ34" s="635"/>
      <c r="DK34" s="636"/>
      <c r="DL34" s="640">
        <v>651130</v>
      </c>
      <c r="DM34" s="635"/>
      <c r="DN34" s="635"/>
      <c r="DO34" s="635"/>
      <c r="DP34" s="635"/>
      <c r="DQ34" s="635"/>
      <c r="DR34" s="635"/>
      <c r="DS34" s="635"/>
      <c r="DT34" s="635"/>
      <c r="DU34" s="635"/>
      <c r="DV34" s="636"/>
      <c r="DW34" s="637">
        <v>9.6</v>
      </c>
      <c r="DX34" s="649"/>
      <c r="DY34" s="649"/>
      <c r="DZ34" s="649"/>
      <c r="EA34" s="649"/>
      <c r="EB34" s="649"/>
      <c r="EC34" s="661"/>
    </row>
    <row r="35" spans="2:133" ht="11.25" customHeight="1" x14ac:dyDescent="0.25">
      <c r="B35" s="631" t="s">
        <v>310</v>
      </c>
      <c r="C35" s="632"/>
      <c r="D35" s="632"/>
      <c r="E35" s="632"/>
      <c r="F35" s="632"/>
      <c r="G35" s="632"/>
      <c r="H35" s="632"/>
      <c r="I35" s="632"/>
      <c r="J35" s="632"/>
      <c r="K35" s="632"/>
      <c r="L35" s="632"/>
      <c r="M35" s="632"/>
      <c r="N35" s="632"/>
      <c r="O35" s="632"/>
      <c r="P35" s="632"/>
      <c r="Q35" s="633"/>
      <c r="R35" s="634">
        <v>1556437</v>
      </c>
      <c r="S35" s="635"/>
      <c r="T35" s="635"/>
      <c r="U35" s="635"/>
      <c r="V35" s="635"/>
      <c r="W35" s="635"/>
      <c r="X35" s="635"/>
      <c r="Y35" s="636"/>
      <c r="Z35" s="672">
        <v>8.6</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59869</v>
      </c>
      <c r="CS35" s="647"/>
      <c r="CT35" s="647"/>
      <c r="CU35" s="647"/>
      <c r="CV35" s="647"/>
      <c r="CW35" s="647"/>
      <c r="CX35" s="647"/>
      <c r="CY35" s="648"/>
      <c r="CZ35" s="637">
        <v>0.3</v>
      </c>
      <c r="DA35" s="649"/>
      <c r="DB35" s="649"/>
      <c r="DC35" s="650"/>
      <c r="DD35" s="640">
        <v>39641</v>
      </c>
      <c r="DE35" s="647"/>
      <c r="DF35" s="647"/>
      <c r="DG35" s="647"/>
      <c r="DH35" s="647"/>
      <c r="DI35" s="647"/>
      <c r="DJ35" s="647"/>
      <c r="DK35" s="648"/>
      <c r="DL35" s="640">
        <v>37399</v>
      </c>
      <c r="DM35" s="647"/>
      <c r="DN35" s="647"/>
      <c r="DO35" s="647"/>
      <c r="DP35" s="647"/>
      <c r="DQ35" s="647"/>
      <c r="DR35" s="647"/>
      <c r="DS35" s="647"/>
      <c r="DT35" s="647"/>
      <c r="DU35" s="647"/>
      <c r="DV35" s="648"/>
      <c r="DW35" s="637">
        <v>0.6</v>
      </c>
      <c r="DX35" s="649"/>
      <c r="DY35" s="649"/>
      <c r="DZ35" s="649"/>
      <c r="EA35" s="649"/>
      <c r="EB35" s="649"/>
      <c r="EC35" s="661"/>
    </row>
    <row r="36" spans="2:133" ht="11.25" customHeight="1" x14ac:dyDescent="0.25">
      <c r="B36" s="631" t="s">
        <v>314</v>
      </c>
      <c r="C36" s="632"/>
      <c r="D36" s="632"/>
      <c r="E36" s="632"/>
      <c r="F36" s="632"/>
      <c r="G36" s="632"/>
      <c r="H36" s="632"/>
      <c r="I36" s="632"/>
      <c r="J36" s="632"/>
      <c r="K36" s="632"/>
      <c r="L36" s="632"/>
      <c r="M36" s="632"/>
      <c r="N36" s="632"/>
      <c r="O36" s="632"/>
      <c r="P36" s="632"/>
      <c r="Q36" s="633"/>
      <c r="R36" s="634">
        <v>393776</v>
      </c>
      <c r="S36" s="635"/>
      <c r="T36" s="635"/>
      <c r="U36" s="635"/>
      <c r="V36" s="635"/>
      <c r="W36" s="635"/>
      <c r="X36" s="635"/>
      <c r="Y36" s="636"/>
      <c r="Z36" s="672">
        <v>2.2000000000000002</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1546105</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30913</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4764258</v>
      </c>
      <c r="CS36" s="635"/>
      <c r="CT36" s="635"/>
      <c r="CU36" s="635"/>
      <c r="CV36" s="635"/>
      <c r="CW36" s="635"/>
      <c r="CX36" s="635"/>
      <c r="CY36" s="636"/>
      <c r="CZ36" s="637">
        <v>27</v>
      </c>
      <c r="DA36" s="649"/>
      <c r="DB36" s="649"/>
      <c r="DC36" s="650"/>
      <c r="DD36" s="640">
        <v>1687958</v>
      </c>
      <c r="DE36" s="635"/>
      <c r="DF36" s="635"/>
      <c r="DG36" s="635"/>
      <c r="DH36" s="635"/>
      <c r="DI36" s="635"/>
      <c r="DJ36" s="635"/>
      <c r="DK36" s="636"/>
      <c r="DL36" s="640">
        <v>1121822</v>
      </c>
      <c r="DM36" s="635"/>
      <c r="DN36" s="635"/>
      <c r="DO36" s="635"/>
      <c r="DP36" s="635"/>
      <c r="DQ36" s="635"/>
      <c r="DR36" s="635"/>
      <c r="DS36" s="635"/>
      <c r="DT36" s="635"/>
      <c r="DU36" s="635"/>
      <c r="DV36" s="636"/>
      <c r="DW36" s="637">
        <v>16.600000000000001</v>
      </c>
      <c r="DX36" s="649"/>
      <c r="DY36" s="649"/>
      <c r="DZ36" s="649"/>
      <c r="EA36" s="649"/>
      <c r="EB36" s="649"/>
      <c r="EC36" s="661"/>
    </row>
    <row r="37" spans="2:133" ht="11.25" customHeight="1" x14ac:dyDescent="0.25">
      <c r="B37" s="631" t="s">
        <v>318</v>
      </c>
      <c r="C37" s="632"/>
      <c r="D37" s="632"/>
      <c r="E37" s="632"/>
      <c r="F37" s="632"/>
      <c r="G37" s="632"/>
      <c r="H37" s="632"/>
      <c r="I37" s="632"/>
      <c r="J37" s="632"/>
      <c r="K37" s="632"/>
      <c r="L37" s="632"/>
      <c r="M37" s="632"/>
      <c r="N37" s="632"/>
      <c r="O37" s="632"/>
      <c r="P37" s="632"/>
      <c r="Q37" s="633"/>
      <c r="R37" s="634">
        <v>254510</v>
      </c>
      <c r="S37" s="635"/>
      <c r="T37" s="635"/>
      <c r="U37" s="635"/>
      <c r="V37" s="635"/>
      <c r="W37" s="635"/>
      <c r="X37" s="635"/>
      <c r="Y37" s="636"/>
      <c r="Z37" s="672">
        <v>1.4</v>
      </c>
      <c r="AA37" s="672"/>
      <c r="AB37" s="672"/>
      <c r="AC37" s="672"/>
      <c r="AD37" s="673">
        <v>1682</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290702</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-9951</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3133625</v>
      </c>
      <c r="CS37" s="647"/>
      <c r="CT37" s="647"/>
      <c r="CU37" s="647"/>
      <c r="CV37" s="647"/>
      <c r="CW37" s="647"/>
      <c r="CX37" s="647"/>
      <c r="CY37" s="648"/>
      <c r="CZ37" s="637">
        <v>17.7</v>
      </c>
      <c r="DA37" s="649"/>
      <c r="DB37" s="649"/>
      <c r="DC37" s="650"/>
      <c r="DD37" s="640">
        <v>831136</v>
      </c>
      <c r="DE37" s="647"/>
      <c r="DF37" s="647"/>
      <c r="DG37" s="647"/>
      <c r="DH37" s="647"/>
      <c r="DI37" s="647"/>
      <c r="DJ37" s="647"/>
      <c r="DK37" s="648"/>
      <c r="DL37" s="640">
        <v>545412</v>
      </c>
      <c r="DM37" s="647"/>
      <c r="DN37" s="647"/>
      <c r="DO37" s="647"/>
      <c r="DP37" s="647"/>
      <c r="DQ37" s="647"/>
      <c r="DR37" s="647"/>
      <c r="DS37" s="647"/>
      <c r="DT37" s="647"/>
      <c r="DU37" s="647"/>
      <c r="DV37" s="648"/>
      <c r="DW37" s="637">
        <v>8.1</v>
      </c>
      <c r="DX37" s="649"/>
      <c r="DY37" s="649"/>
      <c r="DZ37" s="649"/>
      <c r="EA37" s="649"/>
      <c r="EB37" s="649"/>
      <c r="EC37" s="661"/>
    </row>
    <row r="38" spans="2:133" ht="11.25" customHeight="1" x14ac:dyDescent="0.25">
      <c r="B38" s="631" t="s">
        <v>322</v>
      </c>
      <c r="C38" s="632"/>
      <c r="D38" s="632"/>
      <c r="E38" s="632"/>
      <c r="F38" s="632"/>
      <c r="G38" s="632"/>
      <c r="H38" s="632"/>
      <c r="I38" s="632"/>
      <c r="J38" s="632"/>
      <c r="K38" s="632"/>
      <c r="L38" s="632"/>
      <c r="M38" s="632"/>
      <c r="N38" s="632"/>
      <c r="O38" s="632"/>
      <c r="P38" s="632"/>
      <c r="Q38" s="633"/>
      <c r="R38" s="634">
        <v>2719489</v>
      </c>
      <c r="S38" s="635"/>
      <c r="T38" s="635"/>
      <c r="U38" s="635"/>
      <c r="V38" s="635"/>
      <c r="W38" s="635"/>
      <c r="X38" s="635"/>
      <c r="Y38" s="636"/>
      <c r="Z38" s="672">
        <v>15.1</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198624</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2387</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989007</v>
      </c>
      <c r="CS38" s="635"/>
      <c r="CT38" s="635"/>
      <c r="CU38" s="635"/>
      <c r="CV38" s="635"/>
      <c r="CW38" s="635"/>
      <c r="CX38" s="635"/>
      <c r="CY38" s="636"/>
      <c r="CZ38" s="637">
        <v>5.6</v>
      </c>
      <c r="DA38" s="649"/>
      <c r="DB38" s="649"/>
      <c r="DC38" s="650"/>
      <c r="DD38" s="640">
        <v>811575</v>
      </c>
      <c r="DE38" s="635"/>
      <c r="DF38" s="635"/>
      <c r="DG38" s="635"/>
      <c r="DH38" s="635"/>
      <c r="DI38" s="635"/>
      <c r="DJ38" s="635"/>
      <c r="DK38" s="636"/>
      <c r="DL38" s="640">
        <v>765493</v>
      </c>
      <c r="DM38" s="635"/>
      <c r="DN38" s="635"/>
      <c r="DO38" s="635"/>
      <c r="DP38" s="635"/>
      <c r="DQ38" s="635"/>
      <c r="DR38" s="635"/>
      <c r="DS38" s="635"/>
      <c r="DT38" s="635"/>
      <c r="DU38" s="635"/>
      <c r="DV38" s="636"/>
      <c r="DW38" s="637">
        <v>11.3</v>
      </c>
      <c r="DX38" s="649"/>
      <c r="DY38" s="649"/>
      <c r="DZ38" s="649"/>
      <c r="EA38" s="649"/>
      <c r="EB38" s="649"/>
      <c r="EC38" s="661"/>
    </row>
    <row r="39" spans="2:133" ht="11.25" customHeight="1" x14ac:dyDescent="0.2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67772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3485</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1480719</v>
      </c>
      <c r="CS39" s="647"/>
      <c r="CT39" s="647"/>
      <c r="CU39" s="647"/>
      <c r="CV39" s="647"/>
      <c r="CW39" s="647"/>
      <c r="CX39" s="647"/>
      <c r="CY39" s="648"/>
      <c r="CZ39" s="637">
        <v>8.4</v>
      </c>
      <c r="DA39" s="649"/>
      <c r="DB39" s="649"/>
      <c r="DC39" s="650"/>
      <c r="DD39" s="640">
        <v>98523</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5">
      <c r="B40" s="631" t="s">
        <v>330</v>
      </c>
      <c r="C40" s="632"/>
      <c r="D40" s="632"/>
      <c r="E40" s="632"/>
      <c r="F40" s="632"/>
      <c r="G40" s="632"/>
      <c r="H40" s="632"/>
      <c r="I40" s="632"/>
      <c r="J40" s="632"/>
      <c r="K40" s="632"/>
      <c r="L40" s="632"/>
      <c r="M40" s="632"/>
      <c r="N40" s="632"/>
      <c r="O40" s="632"/>
      <c r="P40" s="632"/>
      <c r="Q40" s="633"/>
      <c r="R40" s="634">
        <v>17289</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8670</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98</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324353</v>
      </c>
      <c r="CS40" s="635"/>
      <c r="CT40" s="635"/>
      <c r="CU40" s="635"/>
      <c r="CV40" s="635"/>
      <c r="CW40" s="635"/>
      <c r="CX40" s="635"/>
      <c r="CY40" s="636"/>
      <c r="CZ40" s="637">
        <v>1.8</v>
      </c>
      <c r="DA40" s="649"/>
      <c r="DB40" s="649"/>
      <c r="DC40" s="650"/>
      <c r="DD40" s="640">
        <v>227853</v>
      </c>
      <c r="DE40" s="635"/>
      <c r="DF40" s="635"/>
      <c r="DG40" s="635"/>
      <c r="DH40" s="635"/>
      <c r="DI40" s="635"/>
      <c r="DJ40" s="635"/>
      <c r="DK40" s="636"/>
      <c r="DL40" s="640">
        <v>27725</v>
      </c>
      <c r="DM40" s="635"/>
      <c r="DN40" s="635"/>
      <c r="DO40" s="635"/>
      <c r="DP40" s="635"/>
      <c r="DQ40" s="635"/>
      <c r="DR40" s="635"/>
      <c r="DS40" s="635"/>
      <c r="DT40" s="635"/>
      <c r="DU40" s="635"/>
      <c r="DV40" s="636"/>
      <c r="DW40" s="637">
        <v>0.4</v>
      </c>
      <c r="DX40" s="649"/>
      <c r="DY40" s="649"/>
      <c r="DZ40" s="649"/>
      <c r="EA40" s="649"/>
      <c r="EB40" s="649"/>
      <c r="EC40" s="661"/>
    </row>
    <row r="41" spans="2:133" ht="11.25" customHeight="1" x14ac:dyDescent="0.25">
      <c r="B41" s="615" t="s">
        <v>335</v>
      </c>
      <c r="C41" s="616"/>
      <c r="D41" s="616"/>
      <c r="E41" s="616"/>
      <c r="F41" s="616"/>
      <c r="G41" s="616"/>
      <c r="H41" s="616"/>
      <c r="I41" s="616"/>
      <c r="J41" s="616"/>
      <c r="K41" s="616"/>
      <c r="L41" s="616"/>
      <c r="M41" s="616"/>
      <c r="N41" s="616"/>
      <c r="O41" s="616"/>
      <c r="P41" s="616"/>
      <c r="Q41" s="617"/>
      <c r="R41" s="618">
        <v>18025026</v>
      </c>
      <c r="S41" s="659"/>
      <c r="T41" s="659"/>
      <c r="U41" s="659"/>
      <c r="V41" s="659"/>
      <c r="W41" s="659"/>
      <c r="X41" s="659"/>
      <c r="Y41" s="662"/>
      <c r="Z41" s="663">
        <v>100</v>
      </c>
      <c r="AA41" s="663"/>
      <c r="AB41" s="663"/>
      <c r="AC41" s="663"/>
      <c r="AD41" s="664">
        <v>6756311</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229215</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5">
      <c r="AQ42" s="679" t="s">
        <v>339</v>
      </c>
      <c r="AR42" s="680"/>
      <c r="AS42" s="680"/>
      <c r="AT42" s="680"/>
      <c r="AU42" s="680"/>
      <c r="AV42" s="680"/>
      <c r="AW42" s="680"/>
      <c r="AX42" s="680"/>
      <c r="AY42" s="681"/>
      <c r="AZ42" s="618">
        <v>751122</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539</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949708</v>
      </c>
      <c r="CS42" s="647"/>
      <c r="CT42" s="647"/>
      <c r="CU42" s="647"/>
      <c r="CV42" s="647"/>
      <c r="CW42" s="647"/>
      <c r="CX42" s="647"/>
      <c r="CY42" s="648"/>
      <c r="CZ42" s="637">
        <v>5.4</v>
      </c>
      <c r="DA42" s="649"/>
      <c r="DB42" s="649"/>
      <c r="DC42" s="650"/>
      <c r="DD42" s="640">
        <v>143662</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5">
      <c r="B43" s="196" t="s">
        <v>342</v>
      </c>
      <c r="CD43" s="631" t="s">
        <v>343</v>
      </c>
      <c r="CE43" s="632"/>
      <c r="CF43" s="632"/>
      <c r="CG43" s="632"/>
      <c r="CH43" s="632"/>
      <c r="CI43" s="632"/>
      <c r="CJ43" s="632"/>
      <c r="CK43" s="632"/>
      <c r="CL43" s="632"/>
      <c r="CM43" s="632"/>
      <c r="CN43" s="632"/>
      <c r="CO43" s="632"/>
      <c r="CP43" s="632"/>
      <c r="CQ43" s="633"/>
      <c r="CR43" s="634">
        <v>25474</v>
      </c>
      <c r="CS43" s="647"/>
      <c r="CT43" s="647"/>
      <c r="CU43" s="647"/>
      <c r="CV43" s="647"/>
      <c r="CW43" s="647"/>
      <c r="CX43" s="647"/>
      <c r="CY43" s="648"/>
      <c r="CZ43" s="637">
        <v>0.1</v>
      </c>
      <c r="DA43" s="649"/>
      <c r="DB43" s="649"/>
      <c r="DC43" s="650"/>
      <c r="DD43" s="640">
        <v>24147</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824761</v>
      </c>
      <c r="CS44" s="635"/>
      <c r="CT44" s="635"/>
      <c r="CU44" s="635"/>
      <c r="CV44" s="635"/>
      <c r="CW44" s="635"/>
      <c r="CX44" s="635"/>
      <c r="CY44" s="636"/>
      <c r="CZ44" s="637">
        <v>4.7</v>
      </c>
      <c r="DA44" s="638"/>
      <c r="DB44" s="638"/>
      <c r="DC44" s="639"/>
      <c r="DD44" s="640">
        <v>126492</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440393</v>
      </c>
      <c r="CS45" s="647"/>
      <c r="CT45" s="647"/>
      <c r="CU45" s="647"/>
      <c r="CV45" s="647"/>
      <c r="CW45" s="647"/>
      <c r="CX45" s="647"/>
      <c r="CY45" s="648"/>
      <c r="CZ45" s="637">
        <v>2.5</v>
      </c>
      <c r="DA45" s="649"/>
      <c r="DB45" s="649"/>
      <c r="DC45" s="650"/>
      <c r="DD45" s="640">
        <v>23529</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5">
      <c r="B46" s="207"/>
      <c r="CD46" s="655"/>
      <c r="CE46" s="656"/>
      <c r="CF46" s="631" t="s">
        <v>348</v>
      </c>
      <c r="CG46" s="632"/>
      <c r="CH46" s="632"/>
      <c r="CI46" s="632"/>
      <c r="CJ46" s="632"/>
      <c r="CK46" s="632"/>
      <c r="CL46" s="632"/>
      <c r="CM46" s="632"/>
      <c r="CN46" s="632"/>
      <c r="CO46" s="632"/>
      <c r="CP46" s="632"/>
      <c r="CQ46" s="633"/>
      <c r="CR46" s="634">
        <v>374100</v>
      </c>
      <c r="CS46" s="635"/>
      <c r="CT46" s="635"/>
      <c r="CU46" s="635"/>
      <c r="CV46" s="635"/>
      <c r="CW46" s="635"/>
      <c r="CX46" s="635"/>
      <c r="CY46" s="636"/>
      <c r="CZ46" s="637">
        <v>2.1</v>
      </c>
      <c r="DA46" s="638"/>
      <c r="DB46" s="638"/>
      <c r="DC46" s="639"/>
      <c r="DD46" s="640">
        <v>96195</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5">
      <c r="B47" s="207"/>
      <c r="CD47" s="655"/>
      <c r="CE47" s="656"/>
      <c r="CF47" s="631" t="s">
        <v>349</v>
      </c>
      <c r="CG47" s="632"/>
      <c r="CH47" s="632"/>
      <c r="CI47" s="632"/>
      <c r="CJ47" s="632"/>
      <c r="CK47" s="632"/>
      <c r="CL47" s="632"/>
      <c r="CM47" s="632"/>
      <c r="CN47" s="632"/>
      <c r="CO47" s="632"/>
      <c r="CP47" s="632"/>
      <c r="CQ47" s="633"/>
      <c r="CR47" s="634">
        <v>124947</v>
      </c>
      <c r="CS47" s="647"/>
      <c r="CT47" s="647"/>
      <c r="CU47" s="647"/>
      <c r="CV47" s="647"/>
      <c r="CW47" s="647"/>
      <c r="CX47" s="647"/>
      <c r="CY47" s="648"/>
      <c r="CZ47" s="637">
        <v>0.7</v>
      </c>
      <c r="DA47" s="649"/>
      <c r="DB47" s="649"/>
      <c r="DC47" s="650"/>
      <c r="DD47" s="640">
        <v>17170</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5" x14ac:dyDescent="0.2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5">
      <c r="B49" s="207"/>
      <c r="CD49" s="615" t="s">
        <v>351</v>
      </c>
      <c r="CE49" s="616"/>
      <c r="CF49" s="616"/>
      <c r="CG49" s="616"/>
      <c r="CH49" s="616"/>
      <c r="CI49" s="616"/>
      <c r="CJ49" s="616"/>
      <c r="CK49" s="616"/>
      <c r="CL49" s="616"/>
      <c r="CM49" s="616"/>
      <c r="CN49" s="616"/>
      <c r="CO49" s="616"/>
      <c r="CP49" s="616"/>
      <c r="CQ49" s="617"/>
      <c r="CR49" s="618">
        <v>17660973</v>
      </c>
      <c r="CS49" s="619"/>
      <c r="CT49" s="619"/>
      <c r="CU49" s="619"/>
      <c r="CV49" s="619"/>
      <c r="CW49" s="619"/>
      <c r="CX49" s="619"/>
      <c r="CY49" s="620"/>
      <c r="CZ49" s="621">
        <v>100</v>
      </c>
      <c r="DA49" s="622"/>
      <c r="DB49" s="622"/>
      <c r="DC49" s="623"/>
      <c r="DD49" s="624">
        <v>8015360</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bTZx5QlbfFTkT1Z+8eXK8livLLqiU+xVTdNZ2D1dDsxNMm3e9/X9sbjqqBkLDCmu76iM+FwrpLOL44HvOnPQVQ==" saltValue="Cy1OmfB7jEFp06Ypg99Dg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abSelected="1" zoomScaleNormal="100" zoomScaleSheetLayoutView="70" workbookViewId="0">
      <selection activeCell="AY23" sqref="AY23:BM23"/>
    </sheetView>
  </sheetViews>
  <sheetFormatPr defaultColWidth="0" defaultRowHeight="12.75" zeroHeight="1" x14ac:dyDescent="0.25"/>
  <cols>
    <col min="1" max="130" width="2.73046875" style="213" customWidth="1"/>
    <col min="131" max="131" width="1.597656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3">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3">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5">
      <c r="A7" s="218">
        <v>1</v>
      </c>
      <c r="B7" s="1060" t="s">
        <v>374</v>
      </c>
      <c r="C7" s="1061"/>
      <c r="D7" s="1061"/>
      <c r="E7" s="1061"/>
      <c r="F7" s="1061"/>
      <c r="G7" s="1061"/>
      <c r="H7" s="1061"/>
      <c r="I7" s="1061"/>
      <c r="J7" s="1061"/>
      <c r="K7" s="1061"/>
      <c r="L7" s="1061"/>
      <c r="M7" s="1061"/>
      <c r="N7" s="1061"/>
      <c r="O7" s="1061"/>
      <c r="P7" s="1062"/>
      <c r="Q7" s="1115">
        <v>18093</v>
      </c>
      <c r="R7" s="1116"/>
      <c r="S7" s="1116"/>
      <c r="T7" s="1116"/>
      <c r="U7" s="1116"/>
      <c r="V7" s="1116">
        <v>17729</v>
      </c>
      <c r="W7" s="1116"/>
      <c r="X7" s="1116"/>
      <c r="Y7" s="1116"/>
      <c r="Z7" s="1116"/>
      <c r="AA7" s="1116">
        <v>364</v>
      </c>
      <c r="AB7" s="1116"/>
      <c r="AC7" s="1116"/>
      <c r="AD7" s="1116"/>
      <c r="AE7" s="1117"/>
      <c r="AF7" s="1118">
        <v>299</v>
      </c>
      <c r="AG7" s="1119"/>
      <c r="AH7" s="1119"/>
      <c r="AI7" s="1119"/>
      <c r="AJ7" s="1120"/>
      <c r="AK7" s="1121">
        <v>1556</v>
      </c>
      <c r="AL7" s="1122"/>
      <c r="AM7" s="1122"/>
      <c r="AN7" s="1122"/>
      <c r="AO7" s="1122"/>
      <c r="AP7" s="1122">
        <v>14148</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549</v>
      </c>
      <c r="BT7" s="1113"/>
      <c r="BU7" s="1113"/>
      <c r="BV7" s="1113"/>
      <c r="BW7" s="1113"/>
      <c r="BX7" s="1113"/>
      <c r="BY7" s="1113"/>
      <c r="BZ7" s="1113"/>
      <c r="CA7" s="1113"/>
      <c r="CB7" s="1113"/>
      <c r="CC7" s="1113"/>
      <c r="CD7" s="1113"/>
      <c r="CE7" s="1113"/>
      <c r="CF7" s="1113"/>
      <c r="CG7" s="1125"/>
      <c r="CH7" s="1109">
        <v>0</v>
      </c>
      <c r="CI7" s="1110"/>
      <c r="CJ7" s="1110"/>
      <c r="CK7" s="1110"/>
      <c r="CL7" s="1111"/>
      <c r="CM7" s="1109">
        <v>15</v>
      </c>
      <c r="CN7" s="1110"/>
      <c r="CO7" s="1110"/>
      <c r="CP7" s="1110"/>
      <c r="CQ7" s="1111"/>
      <c r="CR7" s="1109">
        <v>10</v>
      </c>
      <c r="CS7" s="1110"/>
      <c r="CT7" s="1110"/>
      <c r="CU7" s="1110"/>
      <c r="CV7" s="1111"/>
      <c r="CW7" s="1109" t="s">
        <v>548</v>
      </c>
      <c r="CX7" s="1110"/>
      <c r="CY7" s="1110"/>
      <c r="CZ7" s="1110"/>
      <c r="DA7" s="1111"/>
      <c r="DB7" s="1109" t="s">
        <v>488</v>
      </c>
      <c r="DC7" s="1110"/>
      <c r="DD7" s="1110"/>
      <c r="DE7" s="1110"/>
      <c r="DF7" s="1111"/>
      <c r="DG7" s="1109" t="s">
        <v>488</v>
      </c>
      <c r="DH7" s="1110"/>
      <c r="DI7" s="1110"/>
      <c r="DJ7" s="1110"/>
      <c r="DK7" s="1111"/>
      <c r="DL7" s="1109" t="s">
        <v>488</v>
      </c>
      <c r="DM7" s="1110"/>
      <c r="DN7" s="1110"/>
      <c r="DO7" s="1110"/>
      <c r="DP7" s="1111"/>
      <c r="DQ7" s="1109" t="s">
        <v>488</v>
      </c>
      <c r="DR7" s="1110"/>
      <c r="DS7" s="1110"/>
      <c r="DT7" s="1110"/>
      <c r="DU7" s="1111"/>
      <c r="DV7" s="1112"/>
      <c r="DW7" s="1113"/>
      <c r="DX7" s="1113"/>
      <c r="DY7" s="1113"/>
      <c r="DZ7" s="1114"/>
      <c r="EA7" s="216"/>
    </row>
    <row r="8" spans="1:131" s="217" customFormat="1" ht="26.25" customHeight="1" x14ac:dyDescent="0.25">
      <c r="A8" s="220">
        <v>2</v>
      </c>
      <c r="B8" s="1043" t="s">
        <v>375</v>
      </c>
      <c r="C8" s="1044"/>
      <c r="D8" s="1044"/>
      <c r="E8" s="1044"/>
      <c r="F8" s="1044"/>
      <c r="G8" s="1044"/>
      <c r="H8" s="1044"/>
      <c r="I8" s="1044"/>
      <c r="J8" s="1044"/>
      <c r="K8" s="1044"/>
      <c r="L8" s="1044"/>
      <c r="M8" s="1044"/>
      <c r="N8" s="1044"/>
      <c r="O8" s="1044"/>
      <c r="P8" s="1045"/>
      <c r="Q8" s="1051">
        <v>1837</v>
      </c>
      <c r="R8" s="1052"/>
      <c r="S8" s="1052"/>
      <c r="T8" s="1052"/>
      <c r="U8" s="1052"/>
      <c r="V8" s="1052">
        <v>1837</v>
      </c>
      <c r="W8" s="1052"/>
      <c r="X8" s="1052"/>
      <c r="Y8" s="1052"/>
      <c r="Z8" s="1052"/>
      <c r="AA8" s="1052" t="s">
        <v>548</v>
      </c>
      <c r="AB8" s="1052"/>
      <c r="AC8" s="1052"/>
      <c r="AD8" s="1052"/>
      <c r="AE8" s="1053"/>
      <c r="AF8" s="1048" t="s">
        <v>122</v>
      </c>
      <c r="AG8" s="1049"/>
      <c r="AH8" s="1049"/>
      <c r="AI8" s="1049"/>
      <c r="AJ8" s="1050"/>
      <c r="AK8" s="1093" t="s">
        <v>548</v>
      </c>
      <c r="AL8" s="1094"/>
      <c r="AM8" s="1094"/>
      <c r="AN8" s="1094"/>
      <c r="AO8" s="1094"/>
      <c r="AP8" s="1094" t="s">
        <v>548</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550</v>
      </c>
      <c r="BT8" s="1006"/>
      <c r="BU8" s="1006"/>
      <c r="BV8" s="1006"/>
      <c r="BW8" s="1006"/>
      <c r="BX8" s="1006"/>
      <c r="BY8" s="1006"/>
      <c r="BZ8" s="1006"/>
      <c r="CA8" s="1006"/>
      <c r="CB8" s="1006"/>
      <c r="CC8" s="1006"/>
      <c r="CD8" s="1006"/>
      <c r="CE8" s="1006"/>
      <c r="CF8" s="1006"/>
      <c r="CG8" s="1027"/>
      <c r="CH8" s="1002">
        <v>0</v>
      </c>
      <c r="CI8" s="1003"/>
      <c r="CJ8" s="1003"/>
      <c r="CK8" s="1003"/>
      <c r="CL8" s="1004"/>
      <c r="CM8" s="1002">
        <v>310</v>
      </c>
      <c r="CN8" s="1003"/>
      <c r="CO8" s="1003"/>
      <c r="CP8" s="1003"/>
      <c r="CQ8" s="1004"/>
      <c r="CR8" s="1002">
        <v>271</v>
      </c>
      <c r="CS8" s="1003"/>
      <c r="CT8" s="1003"/>
      <c r="CU8" s="1003"/>
      <c r="CV8" s="1004"/>
      <c r="CW8" s="1002">
        <v>9</v>
      </c>
      <c r="CX8" s="1003"/>
      <c r="CY8" s="1003"/>
      <c r="CZ8" s="1003"/>
      <c r="DA8" s="1004"/>
      <c r="DB8" s="1002" t="s">
        <v>488</v>
      </c>
      <c r="DC8" s="1003"/>
      <c r="DD8" s="1003"/>
      <c r="DE8" s="1003"/>
      <c r="DF8" s="1004"/>
      <c r="DG8" s="1002" t="s">
        <v>488</v>
      </c>
      <c r="DH8" s="1003"/>
      <c r="DI8" s="1003"/>
      <c r="DJ8" s="1003"/>
      <c r="DK8" s="1004"/>
      <c r="DL8" s="1002" t="s">
        <v>488</v>
      </c>
      <c r="DM8" s="1003"/>
      <c r="DN8" s="1003"/>
      <c r="DO8" s="1003"/>
      <c r="DP8" s="1004"/>
      <c r="DQ8" s="1002" t="s">
        <v>488</v>
      </c>
      <c r="DR8" s="1003"/>
      <c r="DS8" s="1003"/>
      <c r="DT8" s="1003"/>
      <c r="DU8" s="1004"/>
      <c r="DV8" s="1005"/>
      <c r="DW8" s="1006"/>
      <c r="DX8" s="1006"/>
      <c r="DY8" s="1006"/>
      <c r="DZ8" s="1007"/>
      <c r="EA8" s="216"/>
    </row>
    <row r="9" spans="1:131" s="217" customFormat="1" ht="26.25" customHeight="1" x14ac:dyDescent="0.25">
      <c r="A9" s="220">
        <v>3</v>
      </c>
      <c r="B9" s="1043" t="s">
        <v>376</v>
      </c>
      <c r="C9" s="1044"/>
      <c r="D9" s="1044"/>
      <c r="E9" s="1044"/>
      <c r="F9" s="1044"/>
      <c r="G9" s="1044"/>
      <c r="H9" s="1044"/>
      <c r="I9" s="1044"/>
      <c r="J9" s="1044"/>
      <c r="K9" s="1044"/>
      <c r="L9" s="1044"/>
      <c r="M9" s="1044"/>
      <c r="N9" s="1044"/>
      <c r="O9" s="1044"/>
      <c r="P9" s="1045"/>
      <c r="Q9" s="1051">
        <v>150</v>
      </c>
      <c r="R9" s="1052"/>
      <c r="S9" s="1052"/>
      <c r="T9" s="1052"/>
      <c r="U9" s="1052"/>
      <c r="V9" s="1052">
        <v>150</v>
      </c>
      <c r="W9" s="1052"/>
      <c r="X9" s="1052"/>
      <c r="Y9" s="1052"/>
      <c r="Z9" s="1052"/>
      <c r="AA9" s="1052" t="s">
        <v>548</v>
      </c>
      <c r="AB9" s="1052"/>
      <c r="AC9" s="1052"/>
      <c r="AD9" s="1052"/>
      <c r="AE9" s="1053"/>
      <c r="AF9" s="1048" t="s">
        <v>122</v>
      </c>
      <c r="AG9" s="1049"/>
      <c r="AH9" s="1049"/>
      <c r="AI9" s="1049"/>
      <c r="AJ9" s="1050"/>
      <c r="AK9" s="1093">
        <v>150</v>
      </c>
      <c r="AL9" s="1094"/>
      <c r="AM9" s="1094"/>
      <c r="AN9" s="1094"/>
      <c r="AO9" s="1094"/>
      <c r="AP9" s="1094">
        <v>455</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t="s">
        <v>551</v>
      </c>
      <c r="BT9" s="1006"/>
      <c r="BU9" s="1006"/>
      <c r="BV9" s="1006"/>
      <c r="BW9" s="1006"/>
      <c r="BX9" s="1006"/>
      <c r="BY9" s="1006"/>
      <c r="BZ9" s="1006"/>
      <c r="CA9" s="1006"/>
      <c r="CB9" s="1006"/>
      <c r="CC9" s="1006"/>
      <c r="CD9" s="1006"/>
      <c r="CE9" s="1006"/>
      <c r="CF9" s="1006"/>
      <c r="CG9" s="1027"/>
      <c r="CH9" s="1002">
        <v>1</v>
      </c>
      <c r="CI9" s="1003"/>
      <c r="CJ9" s="1003"/>
      <c r="CK9" s="1003"/>
      <c r="CL9" s="1004"/>
      <c r="CM9" s="1002">
        <v>19</v>
      </c>
      <c r="CN9" s="1003"/>
      <c r="CO9" s="1003"/>
      <c r="CP9" s="1003"/>
      <c r="CQ9" s="1004"/>
      <c r="CR9" s="1002">
        <v>4</v>
      </c>
      <c r="CS9" s="1003"/>
      <c r="CT9" s="1003"/>
      <c r="CU9" s="1003"/>
      <c r="CV9" s="1004"/>
      <c r="CW9" s="1002">
        <v>86</v>
      </c>
      <c r="CX9" s="1003"/>
      <c r="CY9" s="1003"/>
      <c r="CZ9" s="1003"/>
      <c r="DA9" s="1004"/>
      <c r="DB9" s="1002" t="s">
        <v>488</v>
      </c>
      <c r="DC9" s="1003"/>
      <c r="DD9" s="1003"/>
      <c r="DE9" s="1003"/>
      <c r="DF9" s="1004"/>
      <c r="DG9" s="1002" t="s">
        <v>488</v>
      </c>
      <c r="DH9" s="1003"/>
      <c r="DI9" s="1003"/>
      <c r="DJ9" s="1003"/>
      <c r="DK9" s="1004"/>
      <c r="DL9" s="1002" t="s">
        <v>488</v>
      </c>
      <c r="DM9" s="1003"/>
      <c r="DN9" s="1003"/>
      <c r="DO9" s="1003"/>
      <c r="DP9" s="1004"/>
      <c r="DQ9" s="1002" t="s">
        <v>488</v>
      </c>
      <c r="DR9" s="1003"/>
      <c r="DS9" s="1003"/>
      <c r="DT9" s="1003"/>
      <c r="DU9" s="1004"/>
      <c r="DV9" s="1005"/>
      <c r="DW9" s="1006"/>
      <c r="DX9" s="1006"/>
      <c r="DY9" s="1006"/>
      <c r="DZ9" s="1007"/>
      <c r="EA9" s="216"/>
    </row>
    <row r="10" spans="1:131" s="217" customFormat="1" ht="26.25" customHeight="1" x14ac:dyDescent="0.2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3">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3">
      <c r="A23" s="222" t="s">
        <v>378</v>
      </c>
      <c r="B23" s="950" t="s">
        <v>379</v>
      </c>
      <c r="C23" s="951"/>
      <c r="D23" s="951"/>
      <c r="E23" s="951"/>
      <c r="F23" s="951"/>
      <c r="G23" s="951"/>
      <c r="H23" s="951"/>
      <c r="I23" s="951"/>
      <c r="J23" s="951"/>
      <c r="K23" s="951"/>
      <c r="L23" s="951"/>
      <c r="M23" s="951"/>
      <c r="N23" s="951"/>
      <c r="O23" s="951"/>
      <c r="P23" s="961"/>
      <c r="Q23" s="1080">
        <v>20080</v>
      </c>
      <c r="R23" s="1074"/>
      <c r="S23" s="1074"/>
      <c r="T23" s="1074"/>
      <c r="U23" s="1074"/>
      <c r="V23" s="1074">
        <v>19716</v>
      </c>
      <c r="W23" s="1074"/>
      <c r="X23" s="1074"/>
      <c r="Y23" s="1074"/>
      <c r="Z23" s="1074"/>
      <c r="AA23" s="1074">
        <v>364</v>
      </c>
      <c r="AB23" s="1074"/>
      <c r="AC23" s="1074"/>
      <c r="AD23" s="1074"/>
      <c r="AE23" s="1081"/>
      <c r="AF23" s="1082">
        <v>299</v>
      </c>
      <c r="AG23" s="1074"/>
      <c r="AH23" s="1074"/>
      <c r="AI23" s="1074"/>
      <c r="AJ23" s="1083"/>
      <c r="AK23" s="1084"/>
      <c r="AL23" s="1085"/>
      <c r="AM23" s="1085"/>
      <c r="AN23" s="1085"/>
      <c r="AO23" s="1085"/>
      <c r="AP23" s="1074">
        <v>14603</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5">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3">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5">
      <c r="A26" s="1008" t="s">
        <v>357</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3">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5">
      <c r="A28" s="224">
        <v>1</v>
      </c>
      <c r="B28" s="1060" t="s">
        <v>390</v>
      </c>
      <c r="C28" s="1061"/>
      <c r="D28" s="1061"/>
      <c r="E28" s="1061"/>
      <c r="F28" s="1061"/>
      <c r="G28" s="1061"/>
      <c r="H28" s="1061"/>
      <c r="I28" s="1061"/>
      <c r="J28" s="1061"/>
      <c r="K28" s="1061"/>
      <c r="L28" s="1061"/>
      <c r="M28" s="1061"/>
      <c r="N28" s="1061"/>
      <c r="O28" s="1061"/>
      <c r="P28" s="1062"/>
      <c r="Q28" s="1063">
        <v>2756</v>
      </c>
      <c r="R28" s="1064"/>
      <c r="S28" s="1064"/>
      <c r="T28" s="1064"/>
      <c r="U28" s="1064"/>
      <c r="V28" s="1064">
        <v>2725</v>
      </c>
      <c r="W28" s="1064"/>
      <c r="X28" s="1064"/>
      <c r="Y28" s="1064"/>
      <c r="Z28" s="1064"/>
      <c r="AA28" s="1064">
        <v>31</v>
      </c>
      <c r="AB28" s="1064"/>
      <c r="AC28" s="1064"/>
      <c r="AD28" s="1064"/>
      <c r="AE28" s="1065"/>
      <c r="AF28" s="1066">
        <v>31</v>
      </c>
      <c r="AG28" s="1064"/>
      <c r="AH28" s="1064"/>
      <c r="AI28" s="1064"/>
      <c r="AJ28" s="1067"/>
      <c r="AK28" s="1055">
        <v>229</v>
      </c>
      <c r="AL28" s="1056"/>
      <c r="AM28" s="1056"/>
      <c r="AN28" s="1056"/>
      <c r="AO28" s="1056"/>
      <c r="AP28" s="1056" t="s">
        <v>548</v>
      </c>
      <c r="AQ28" s="1056"/>
      <c r="AR28" s="1056"/>
      <c r="AS28" s="1056"/>
      <c r="AT28" s="1056"/>
      <c r="AU28" s="1056" t="s">
        <v>548</v>
      </c>
      <c r="AV28" s="1056"/>
      <c r="AW28" s="1056"/>
      <c r="AX28" s="1056"/>
      <c r="AY28" s="1056"/>
      <c r="AZ28" s="1057" t="s">
        <v>548</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5">
      <c r="A29" s="224">
        <v>2</v>
      </c>
      <c r="B29" s="1043" t="s">
        <v>391</v>
      </c>
      <c r="C29" s="1044"/>
      <c r="D29" s="1044"/>
      <c r="E29" s="1044"/>
      <c r="F29" s="1044"/>
      <c r="G29" s="1044"/>
      <c r="H29" s="1044"/>
      <c r="I29" s="1044"/>
      <c r="J29" s="1044"/>
      <c r="K29" s="1044"/>
      <c r="L29" s="1044"/>
      <c r="M29" s="1044"/>
      <c r="N29" s="1044"/>
      <c r="O29" s="1044"/>
      <c r="P29" s="1045"/>
      <c r="Q29" s="1051">
        <v>333</v>
      </c>
      <c r="R29" s="1052"/>
      <c r="S29" s="1052"/>
      <c r="T29" s="1052"/>
      <c r="U29" s="1052"/>
      <c r="V29" s="1052">
        <v>333</v>
      </c>
      <c r="W29" s="1052"/>
      <c r="X29" s="1052"/>
      <c r="Y29" s="1052"/>
      <c r="Z29" s="1052"/>
      <c r="AA29" s="1052">
        <v>1</v>
      </c>
      <c r="AB29" s="1052"/>
      <c r="AC29" s="1052"/>
      <c r="AD29" s="1052"/>
      <c r="AE29" s="1053"/>
      <c r="AF29" s="1048">
        <v>1</v>
      </c>
      <c r="AG29" s="1049"/>
      <c r="AH29" s="1049"/>
      <c r="AI29" s="1049"/>
      <c r="AJ29" s="1050"/>
      <c r="AK29" s="993">
        <v>103</v>
      </c>
      <c r="AL29" s="984"/>
      <c r="AM29" s="984"/>
      <c r="AN29" s="984"/>
      <c r="AO29" s="984"/>
      <c r="AP29" s="984" t="s">
        <v>548</v>
      </c>
      <c r="AQ29" s="984"/>
      <c r="AR29" s="984"/>
      <c r="AS29" s="984"/>
      <c r="AT29" s="984"/>
      <c r="AU29" s="984" t="s">
        <v>548</v>
      </c>
      <c r="AV29" s="984"/>
      <c r="AW29" s="984"/>
      <c r="AX29" s="984"/>
      <c r="AY29" s="984"/>
      <c r="AZ29" s="1054" t="s">
        <v>548</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5">
      <c r="A30" s="224">
        <v>3</v>
      </c>
      <c r="B30" s="1043" t="s">
        <v>392</v>
      </c>
      <c r="C30" s="1044"/>
      <c r="D30" s="1044"/>
      <c r="E30" s="1044"/>
      <c r="F30" s="1044"/>
      <c r="G30" s="1044"/>
      <c r="H30" s="1044"/>
      <c r="I30" s="1044"/>
      <c r="J30" s="1044"/>
      <c r="K30" s="1044"/>
      <c r="L30" s="1044"/>
      <c r="M30" s="1044"/>
      <c r="N30" s="1044"/>
      <c r="O30" s="1044"/>
      <c r="P30" s="1045"/>
      <c r="Q30" s="1051">
        <v>1211</v>
      </c>
      <c r="R30" s="1052"/>
      <c r="S30" s="1052"/>
      <c r="T30" s="1052"/>
      <c r="U30" s="1052"/>
      <c r="V30" s="1052">
        <v>1582</v>
      </c>
      <c r="W30" s="1052"/>
      <c r="X30" s="1052"/>
      <c r="Y30" s="1052"/>
      <c r="Z30" s="1052"/>
      <c r="AA30" s="1052">
        <v>-370</v>
      </c>
      <c r="AB30" s="1052"/>
      <c r="AC30" s="1052"/>
      <c r="AD30" s="1052"/>
      <c r="AE30" s="1053"/>
      <c r="AF30" s="1048">
        <v>296</v>
      </c>
      <c r="AG30" s="1049"/>
      <c r="AH30" s="1049"/>
      <c r="AI30" s="1049"/>
      <c r="AJ30" s="1050"/>
      <c r="AK30" s="993">
        <v>199</v>
      </c>
      <c r="AL30" s="984"/>
      <c r="AM30" s="984"/>
      <c r="AN30" s="984"/>
      <c r="AO30" s="984"/>
      <c r="AP30" s="984">
        <v>79</v>
      </c>
      <c r="AQ30" s="984"/>
      <c r="AR30" s="984"/>
      <c r="AS30" s="984"/>
      <c r="AT30" s="984"/>
      <c r="AU30" s="984">
        <v>51</v>
      </c>
      <c r="AV30" s="984"/>
      <c r="AW30" s="984"/>
      <c r="AX30" s="984"/>
      <c r="AY30" s="984"/>
      <c r="AZ30" s="1054" t="s">
        <v>548</v>
      </c>
      <c r="BA30" s="1054"/>
      <c r="BB30" s="1054"/>
      <c r="BC30" s="1054"/>
      <c r="BD30" s="1054"/>
      <c r="BE30" s="985" t="s">
        <v>393</v>
      </c>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5">
      <c r="A31" s="224">
        <v>4</v>
      </c>
      <c r="B31" s="1043" t="s">
        <v>394</v>
      </c>
      <c r="C31" s="1044"/>
      <c r="D31" s="1044"/>
      <c r="E31" s="1044"/>
      <c r="F31" s="1044"/>
      <c r="G31" s="1044"/>
      <c r="H31" s="1044"/>
      <c r="I31" s="1044"/>
      <c r="J31" s="1044"/>
      <c r="K31" s="1044"/>
      <c r="L31" s="1044"/>
      <c r="M31" s="1044"/>
      <c r="N31" s="1044"/>
      <c r="O31" s="1044"/>
      <c r="P31" s="1045"/>
      <c r="Q31" s="1051">
        <f>410+78</f>
        <v>488</v>
      </c>
      <c r="R31" s="1052"/>
      <c r="S31" s="1052"/>
      <c r="T31" s="1052"/>
      <c r="U31" s="1052"/>
      <c r="V31" s="1052">
        <f>382+84</f>
        <v>466</v>
      </c>
      <c r="W31" s="1052"/>
      <c r="X31" s="1052"/>
      <c r="Y31" s="1052"/>
      <c r="Z31" s="1052"/>
      <c r="AA31" s="1052">
        <f>28-6</f>
        <v>22</v>
      </c>
      <c r="AB31" s="1052"/>
      <c r="AC31" s="1052"/>
      <c r="AD31" s="1052"/>
      <c r="AE31" s="1053"/>
      <c r="AF31" s="1048">
        <v>41</v>
      </c>
      <c r="AG31" s="1049"/>
      <c r="AH31" s="1049"/>
      <c r="AI31" s="1049"/>
      <c r="AJ31" s="1050"/>
      <c r="AK31" s="993">
        <f>52+239</f>
        <v>291</v>
      </c>
      <c r="AL31" s="984"/>
      <c r="AM31" s="984"/>
      <c r="AN31" s="984"/>
      <c r="AO31" s="984"/>
      <c r="AP31" s="984">
        <f>3309+368</f>
        <v>3677</v>
      </c>
      <c r="AQ31" s="984"/>
      <c r="AR31" s="984"/>
      <c r="AS31" s="984"/>
      <c r="AT31" s="984"/>
      <c r="AU31" s="984">
        <v>3089</v>
      </c>
      <c r="AV31" s="984"/>
      <c r="AW31" s="984"/>
      <c r="AX31" s="984"/>
      <c r="AY31" s="984"/>
      <c r="AZ31" s="1054" t="s">
        <v>548</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5">
      <c r="A32" s="224">
        <v>5</v>
      </c>
      <c r="B32" s="1043" t="s">
        <v>395</v>
      </c>
      <c r="C32" s="1044"/>
      <c r="D32" s="1044"/>
      <c r="E32" s="1044"/>
      <c r="F32" s="1044"/>
      <c r="G32" s="1044"/>
      <c r="H32" s="1044"/>
      <c r="I32" s="1044"/>
      <c r="J32" s="1044"/>
      <c r="K32" s="1044"/>
      <c r="L32" s="1044"/>
      <c r="M32" s="1044"/>
      <c r="N32" s="1044"/>
      <c r="O32" s="1044"/>
      <c r="P32" s="1045"/>
      <c r="Q32" s="1051">
        <v>9</v>
      </c>
      <c r="R32" s="1052"/>
      <c r="S32" s="1052"/>
      <c r="T32" s="1052"/>
      <c r="U32" s="1052"/>
      <c r="V32" s="1052">
        <v>9</v>
      </c>
      <c r="W32" s="1052"/>
      <c r="X32" s="1052"/>
      <c r="Y32" s="1052"/>
      <c r="Z32" s="1052"/>
      <c r="AA32" s="1052" t="s">
        <v>548</v>
      </c>
      <c r="AB32" s="1052"/>
      <c r="AC32" s="1052"/>
      <c r="AD32" s="1052"/>
      <c r="AE32" s="1053"/>
      <c r="AF32" s="1048" t="s">
        <v>122</v>
      </c>
      <c r="AG32" s="1049"/>
      <c r="AH32" s="1049"/>
      <c r="AI32" s="1049"/>
      <c r="AJ32" s="1050"/>
      <c r="AK32" s="993">
        <v>9</v>
      </c>
      <c r="AL32" s="984"/>
      <c r="AM32" s="984"/>
      <c r="AN32" s="984"/>
      <c r="AO32" s="984"/>
      <c r="AP32" s="984">
        <v>4</v>
      </c>
      <c r="AQ32" s="984"/>
      <c r="AR32" s="984"/>
      <c r="AS32" s="984"/>
      <c r="AT32" s="984"/>
      <c r="AU32" s="984">
        <v>4</v>
      </c>
      <c r="AV32" s="984"/>
      <c r="AW32" s="984"/>
      <c r="AX32" s="984"/>
      <c r="AY32" s="984"/>
      <c r="AZ32" s="1054" t="s">
        <v>548</v>
      </c>
      <c r="BA32" s="1054"/>
      <c r="BB32" s="1054"/>
      <c r="BC32" s="1054"/>
      <c r="BD32" s="1054"/>
      <c r="BE32" s="985" t="s">
        <v>396</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5">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5">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3">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3">
      <c r="A63" s="222" t="s">
        <v>378</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f>SUM(AF28:AJ32)</f>
        <v>369</v>
      </c>
      <c r="AG63" s="972"/>
      <c r="AH63" s="972"/>
      <c r="AI63" s="972"/>
      <c r="AJ63" s="1035"/>
      <c r="AK63" s="1036"/>
      <c r="AL63" s="976"/>
      <c r="AM63" s="976"/>
      <c r="AN63" s="976"/>
      <c r="AO63" s="976"/>
      <c r="AP63" s="972">
        <f>SUM(AP28:AT32)</f>
        <v>3760</v>
      </c>
      <c r="AQ63" s="972"/>
      <c r="AR63" s="972"/>
      <c r="AS63" s="972"/>
      <c r="AT63" s="972"/>
      <c r="AU63" s="972">
        <f>SUM(AU28:AY32)</f>
        <v>3144</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3">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5">
      <c r="A66" s="1008" t="s">
        <v>400</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401</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3">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5">
      <c r="A68" s="218">
        <v>1</v>
      </c>
      <c r="B68" s="998" t="s">
        <v>552</v>
      </c>
      <c r="C68" s="999"/>
      <c r="D68" s="999"/>
      <c r="E68" s="999"/>
      <c r="F68" s="999"/>
      <c r="G68" s="999"/>
      <c r="H68" s="999"/>
      <c r="I68" s="999"/>
      <c r="J68" s="999"/>
      <c r="K68" s="999"/>
      <c r="L68" s="999"/>
      <c r="M68" s="999"/>
      <c r="N68" s="999"/>
      <c r="O68" s="999"/>
      <c r="P68" s="1000"/>
      <c r="Q68" s="1001">
        <v>399</v>
      </c>
      <c r="R68" s="995"/>
      <c r="S68" s="995"/>
      <c r="T68" s="995"/>
      <c r="U68" s="995"/>
      <c r="V68" s="995">
        <v>367</v>
      </c>
      <c r="W68" s="995"/>
      <c r="X68" s="995"/>
      <c r="Y68" s="995"/>
      <c r="Z68" s="995"/>
      <c r="AA68" s="995">
        <v>32</v>
      </c>
      <c r="AB68" s="995"/>
      <c r="AC68" s="995"/>
      <c r="AD68" s="995"/>
      <c r="AE68" s="995"/>
      <c r="AF68" s="995">
        <v>32</v>
      </c>
      <c r="AG68" s="995"/>
      <c r="AH68" s="995"/>
      <c r="AI68" s="995"/>
      <c r="AJ68" s="995"/>
      <c r="AK68" s="995" t="s">
        <v>548</v>
      </c>
      <c r="AL68" s="995"/>
      <c r="AM68" s="995"/>
      <c r="AN68" s="995"/>
      <c r="AO68" s="995"/>
      <c r="AP68" s="995" t="s">
        <v>548</v>
      </c>
      <c r="AQ68" s="995"/>
      <c r="AR68" s="995"/>
      <c r="AS68" s="995"/>
      <c r="AT68" s="995"/>
      <c r="AU68" s="995" t="s">
        <v>548</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5">
      <c r="A69" s="220">
        <v>2</v>
      </c>
      <c r="B69" s="987" t="s">
        <v>553</v>
      </c>
      <c r="C69" s="988"/>
      <c r="D69" s="988"/>
      <c r="E69" s="988"/>
      <c r="F69" s="988"/>
      <c r="G69" s="988"/>
      <c r="H69" s="988"/>
      <c r="I69" s="988"/>
      <c r="J69" s="988"/>
      <c r="K69" s="988"/>
      <c r="L69" s="988"/>
      <c r="M69" s="988"/>
      <c r="N69" s="988"/>
      <c r="O69" s="988"/>
      <c r="P69" s="989"/>
      <c r="Q69" s="990">
        <v>73</v>
      </c>
      <c r="R69" s="984"/>
      <c r="S69" s="984"/>
      <c r="T69" s="984"/>
      <c r="U69" s="984"/>
      <c r="V69" s="984">
        <v>69</v>
      </c>
      <c r="W69" s="984"/>
      <c r="X69" s="984"/>
      <c r="Y69" s="984"/>
      <c r="Z69" s="984"/>
      <c r="AA69" s="984">
        <v>4</v>
      </c>
      <c r="AB69" s="984"/>
      <c r="AC69" s="984"/>
      <c r="AD69" s="984"/>
      <c r="AE69" s="984"/>
      <c r="AF69" s="984">
        <v>4</v>
      </c>
      <c r="AG69" s="984"/>
      <c r="AH69" s="984"/>
      <c r="AI69" s="984"/>
      <c r="AJ69" s="984"/>
      <c r="AK69" s="984">
        <v>5</v>
      </c>
      <c r="AL69" s="984"/>
      <c r="AM69" s="984"/>
      <c r="AN69" s="984"/>
      <c r="AO69" s="984"/>
      <c r="AP69" s="984" t="s">
        <v>548</v>
      </c>
      <c r="AQ69" s="984"/>
      <c r="AR69" s="984"/>
      <c r="AS69" s="984"/>
      <c r="AT69" s="984"/>
      <c r="AU69" s="984" t="s">
        <v>548</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5">
      <c r="A70" s="220">
        <v>3</v>
      </c>
      <c r="B70" s="987" t="s">
        <v>554</v>
      </c>
      <c r="C70" s="988"/>
      <c r="D70" s="988"/>
      <c r="E70" s="988"/>
      <c r="F70" s="988"/>
      <c r="G70" s="988"/>
      <c r="H70" s="988"/>
      <c r="I70" s="988"/>
      <c r="J70" s="988"/>
      <c r="K70" s="988"/>
      <c r="L70" s="988"/>
      <c r="M70" s="988"/>
      <c r="N70" s="988"/>
      <c r="O70" s="988"/>
      <c r="P70" s="989"/>
      <c r="Q70" s="990">
        <v>5574</v>
      </c>
      <c r="R70" s="984"/>
      <c r="S70" s="984"/>
      <c r="T70" s="984"/>
      <c r="U70" s="984"/>
      <c r="V70" s="984">
        <v>5461</v>
      </c>
      <c r="W70" s="984"/>
      <c r="X70" s="984"/>
      <c r="Y70" s="984"/>
      <c r="Z70" s="984"/>
      <c r="AA70" s="984">
        <v>113</v>
      </c>
      <c r="AB70" s="984"/>
      <c r="AC70" s="984"/>
      <c r="AD70" s="984"/>
      <c r="AE70" s="984"/>
      <c r="AF70" s="984">
        <v>154</v>
      </c>
      <c r="AG70" s="984"/>
      <c r="AH70" s="984"/>
      <c r="AI70" s="984"/>
      <c r="AJ70" s="984"/>
      <c r="AK70" s="984">
        <v>112</v>
      </c>
      <c r="AL70" s="984"/>
      <c r="AM70" s="984"/>
      <c r="AN70" s="984"/>
      <c r="AO70" s="984"/>
      <c r="AP70" s="984">
        <v>3465</v>
      </c>
      <c r="AQ70" s="984"/>
      <c r="AR70" s="984"/>
      <c r="AS70" s="984"/>
      <c r="AT70" s="984"/>
      <c r="AU70" s="984">
        <v>188</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5">
      <c r="A71" s="220">
        <v>4</v>
      </c>
      <c r="B71" s="987" t="s">
        <v>555</v>
      </c>
      <c r="C71" s="988"/>
      <c r="D71" s="988"/>
      <c r="E71" s="988"/>
      <c r="F71" s="988"/>
      <c r="G71" s="988"/>
      <c r="H71" s="988"/>
      <c r="I71" s="988"/>
      <c r="J71" s="988"/>
      <c r="K71" s="988"/>
      <c r="L71" s="988"/>
      <c r="M71" s="988"/>
      <c r="N71" s="988"/>
      <c r="O71" s="988"/>
      <c r="P71" s="989"/>
      <c r="Q71" s="990">
        <v>33841</v>
      </c>
      <c r="R71" s="984"/>
      <c r="S71" s="984"/>
      <c r="T71" s="984"/>
      <c r="U71" s="984"/>
      <c r="V71" s="984">
        <v>32912</v>
      </c>
      <c r="W71" s="984"/>
      <c r="X71" s="984"/>
      <c r="Y71" s="984"/>
      <c r="Z71" s="984"/>
      <c r="AA71" s="984">
        <v>929</v>
      </c>
      <c r="AB71" s="984"/>
      <c r="AC71" s="984"/>
      <c r="AD71" s="984"/>
      <c r="AE71" s="984"/>
      <c r="AF71" s="984">
        <v>528</v>
      </c>
      <c r="AG71" s="984"/>
      <c r="AH71" s="984"/>
      <c r="AI71" s="984"/>
      <c r="AJ71" s="984"/>
      <c r="AK71" s="984">
        <v>5200</v>
      </c>
      <c r="AL71" s="984"/>
      <c r="AM71" s="984"/>
      <c r="AN71" s="984"/>
      <c r="AO71" s="984"/>
      <c r="AP71" s="984" t="s">
        <v>548</v>
      </c>
      <c r="AQ71" s="984"/>
      <c r="AR71" s="984"/>
      <c r="AS71" s="984"/>
      <c r="AT71" s="984"/>
      <c r="AU71" s="984" t="s">
        <v>548</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5">
      <c r="A72" s="220">
        <v>5</v>
      </c>
      <c r="B72" s="987" t="s">
        <v>556</v>
      </c>
      <c r="C72" s="988"/>
      <c r="D72" s="988"/>
      <c r="E72" s="988"/>
      <c r="F72" s="988"/>
      <c r="G72" s="988"/>
      <c r="H72" s="988"/>
      <c r="I72" s="988"/>
      <c r="J72" s="988"/>
      <c r="K72" s="988"/>
      <c r="L72" s="988"/>
      <c r="M72" s="988"/>
      <c r="N72" s="988"/>
      <c r="O72" s="988"/>
      <c r="P72" s="989"/>
      <c r="Q72" s="990">
        <v>127</v>
      </c>
      <c r="R72" s="984"/>
      <c r="S72" s="984"/>
      <c r="T72" s="984"/>
      <c r="U72" s="984"/>
      <c r="V72" s="984">
        <v>122</v>
      </c>
      <c r="W72" s="984"/>
      <c r="X72" s="984"/>
      <c r="Y72" s="984"/>
      <c r="Z72" s="984"/>
      <c r="AA72" s="984">
        <v>5</v>
      </c>
      <c r="AB72" s="984"/>
      <c r="AC72" s="984"/>
      <c r="AD72" s="984"/>
      <c r="AE72" s="984"/>
      <c r="AF72" s="984">
        <v>5</v>
      </c>
      <c r="AG72" s="984"/>
      <c r="AH72" s="984"/>
      <c r="AI72" s="984"/>
      <c r="AJ72" s="984"/>
      <c r="AK72" s="984">
        <v>40</v>
      </c>
      <c r="AL72" s="984"/>
      <c r="AM72" s="984"/>
      <c r="AN72" s="984"/>
      <c r="AO72" s="984"/>
      <c r="AP72" s="984" t="s">
        <v>548</v>
      </c>
      <c r="AQ72" s="984"/>
      <c r="AR72" s="984"/>
      <c r="AS72" s="984"/>
      <c r="AT72" s="984"/>
      <c r="AU72" s="984" t="s">
        <v>548</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5">
      <c r="A73" s="220">
        <v>6</v>
      </c>
      <c r="B73" s="987" t="s">
        <v>557</v>
      </c>
      <c r="C73" s="988"/>
      <c r="D73" s="988"/>
      <c r="E73" s="988"/>
      <c r="F73" s="988"/>
      <c r="G73" s="988"/>
      <c r="H73" s="988"/>
      <c r="I73" s="988"/>
      <c r="J73" s="988"/>
      <c r="K73" s="988"/>
      <c r="L73" s="988"/>
      <c r="M73" s="988"/>
      <c r="N73" s="988"/>
      <c r="O73" s="988"/>
      <c r="P73" s="989"/>
      <c r="Q73" s="990">
        <v>140745</v>
      </c>
      <c r="R73" s="984"/>
      <c r="S73" s="984"/>
      <c r="T73" s="984"/>
      <c r="U73" s="984"/>
      <c r="V73" s="984">
        <v>139623</v>
      </c>
      <c r="W73" s="984"/>
      <c r="X73" s="984"/>
      <c r="Y73" s="984"/>
      <c r="Z73" s="984"/>
      <c r="AA73" s="984">
        <v>1121</v>
      </c>
      <c r="AB73" s="984"/>
      <c r="AC73" s="984"/>
      <c r="AD73" s="984"/>
      <c r="AE73" s="984"/>
      <c r="AF73" s="984">
        <v>206</v>
      </c>
      <c r="AG73" s="984"/>
      <c r="AH73" s="984"/>
      <c r="AI73" s="984"/>
      <c r="AJ73" s="984"/>
      <c r="AK73" s="984">
        <v>773</v>
      </c>
      <c r="AL73" s="984"/>
      <c r="AM73" s="984"/>
      <c r="AN73" s="984"/>
      <c r="AO73" s="984"/>
      <c r="AP73" s="984" t="s">
        <v>548</v>
      </c>
      <c r="AQ73" s="984"/>
      <c r="AR73" s="984"/>
      <c r="AS73" s="984"/>
      <c r="AT73" s="984"/>
      <c r="AU73" s="984" t="s">
        <v>548</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5">
      <c r="A74" s="220">
        <v>7</v>
      </c>
      <c r="B74" s="987" t="s">
        <v>558</v>
      </c>
      <c r="C74" s="988"/>
      <c r="D74" s="988"/>
      <c r="E74" s="988"/>
      <c r="F74" s="988"/>
      <c r="G74" s="988"/>
      <c r="H74" s="988"/>
      <c r="I74" s="988"/>
      <c r="J74" s="988"/>
      <c r="K74" s="988"/>
      <c r="L74" s="988"/>
      <c r="M74" s="988"/>
      <c r="N74" s="988"/>
      <c r="O74" s="988"/>
      <c r="P74" s="989"/>
      <c r="Q74" s="990">
        <v>2877</v>
      </c>
      <c r="R74" s="984"/>
      <c r="S74" s="984"/>
      <c r="T74" s="984"/>
      <c r="U74" s="984"/>
      <c r="V74" s="984">
        <v>2785</v>
      </c>
      <c r="W74" s="984"/>
      <c r="X74" s="984"/>
      <c r="Y74" s="984"/>
      <c r="Z74" s="984"/>
      <c r="AA74" s="984">
        <v>92</v>
      </c>
      <c r="AB74" s="984"/>
      <c r="AC74" s="984"/>
      <c r="AD74" s="984"/>
      <c r="AE74" s="984"/>
      <c r="AF74" s="984">
        <v>92</v>
      </c>
      <c r="AG74" s="984"/>
      <c r="AH74" s="984"/>
      <c r="AI74" s="984"/>
      <c r="AJ74" s="984"/>
      <c r="AK74" s="984">
        <v>10</v>
      </c>
      <c r="AL74" s="984"/>
      <c r="AM74" s="984"/>
      <c r="AN74" s="984"/>
      <c r="AO74" s="984"/>
      <c r="AP74" s="984" t="s">
        <v>548</v>
      </c>
      <c r="AQ74" s="984"/>
      <c r="AR74" s="984"/>
      <c r="AS74" s="984"/>
      <c r="AT74" s="984"/>
      <c r="AU74" s="984" t="s">
        <v>548</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5">
      <c r="A75" s="220">
        <v>8</v>
      </c>
      <c r="B75" s="987" t="s">
        <v>559</v>
      </c>
      <c r="C75" s="988"/>
      <c r="D75" s="988"/>
      <c r="E75" s="988"/>
      <c r="F75" s="988"/>
      <c r="G75" s="988"/>
      <c r="H75" s="988"/>
      <c r="I75" s="988"/>
      <c r="J75" s="988"/>
      <c r="K75" s="988"/>
      <c r="L75" s="988"/>
      <c r="M75" s="988"/>
      <c r="N75" s="988"/>
      <c r="O75" s="988"/>
      <c r="P75" s="989"/>
      <c r="Q75" s="991">
        <v>21</v>
      </c>
      <c r="R75" s="992"/>
      <c r="S75" s="992"/>
      <c r="T75" s="992"/>
      <c r="U75" s="993"/>
      <c r="V75" s="994">
        <v>20</v>
      </c>
      <c r="W75" s="992"/>
      <c r="X75" s="992"/>
      <c r="Y75" s="992"/>
      <c r="Z75" s="993"/>
      <c r="AA75" s="994">
        <v>0</v>
      </c>
      <c r="AB75" s="992"/>
      <c r="AC75" s="992"/>
      <c r="AD75" s="992"/>
      <c r="AE75" s="993"/>
      <c r="AF75" s="994">
        <v>0</v>
      </c>
      <c r="AG75" s="992"/>
      <c r="AH75" s="992"/>
      <c r="AI75" s="992"/>
      <c r="AJ75" s="993"/>
      <c r="AK75" s="994">
        <v>0</v>
      </c>
      <c r="AL75" s="992"/>
      <c r="AM75" s="992"/>
      <c r="AN75" s="992"/>
      <c r="AO75" s="993"/>
      <c r="AP75" s="994" t="s">
        <v>548</v>
      </c>
      <c r="AQ75" s="992"/>
      <c r="AR75" s="992"/>
      <c r="AS75" s="992"/>
      <c r="AT75" s="993"/>
      <c r="AU75" s="994" t="s">
        <v>548</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5">
      <c r="A76" s="220">
        <v>9</v>
      </c>
      <c r="B76" s="987" t="s">
        <v>560</v>
      </c>
      <c r="C76" s="988"/>
      <c r="D76" s="988"/>
      <c r="E76" s="988"/>
      <c r="F76" s="988"/>
      <c r="G76" s="988"/>
      <c r="H76" s="988"/>
      <c r="I76" s="988"/>
      <c r="J76" s="988"/>
      <c r="K76" s="988"/>
      <c r="L76" s="988"/>
      <c r="M76" s="988"/>
      <c r="N76" s="988"/>
      <c r="O76" s="988"/>
      <c r="P76" s="989"/>
      <c r="Q76" s="991">
        <v>417</v>
      </c>
      <c r="R76" s="992"/>
      <c r="S76" s="992"/>
      <c r="T76" s="992"/>
      <c r="U76" s="993"/>
      <c r="V76" s="994">
        <v>405</v>
      </c>
      <c r="W76" s="992"/>
      <c r="X76" s="992"/>
      <c r="Y76" s="992"/>
      <c r="Z76" s="993"/>
      <c r="AA76" s="994">
        <v>12</v>
      </c>
      <c r="AB76" s="992"/>
      <c r="AC76" s="992"/>
      <c r="AD76" s="992"/>
      <c r="AE76" s="993"/>
      <c r="AF76" s="994">
        <v>12</v>
      </c>
      <c r="AG76" s="992"/>
      <c r="AH76" s="992"/>
      <c r="AI76" s="992"/>
      <c r="AJ76" s="993"/>
      <c r="AK76" s="994">
        <v>0</v>
      </c>
      <c r="AL76" s="992"/>
      <c r="AM76" s="992"/>
      <c r="AN76" s="992"/>
      <c r="AO76" s="993"/>
      <c r="AP76" s="994" t="s">
        <v>548</v>
      </c>
      <c r="AQ76" s="992"/>
      <c r="AR76" s="992"/>
      <c r="AS76" s="992"/>
      <c r="AT76" s="993"/>
      <c r="AU76" s="994" t="s">
        <v>548</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5">
      <c r="A77" s="220">
        <v>10</v>
      </c>
      <c r="B77" s="987" t="s">
        <v>561</v>
      </c>
      <c r="C77" s="988"/>
      <c r="D77" s="988"/>
      <c r="E77" s="988"/>
      <c r="F77" s="988"/>
      <c r="G77" s="988"/>
      <c r="H77" s="988"/>
      <c r="I77" s="988"/>
      <c r="J77" s="988"/>
      <c r="K77" s="988"/>
      <c r="L77" s="988"/>
      <c r="M77" s="988"/>
      <c r="N77" s="988"/>
      <c r="O77" s="988"/>
      <c r="P77" s="989"/>
      <c r="Q77" s="991">
        <v>7484</v>
      </c>
      <c r="R77" s="992"/>
      <c r="S77" s="992"/>
      <c r="T77" s="992"/>
      <c r="U77" s="993"/>
      <c r="V77" s="994">
        <v>7122</v>
      </c>
      <c r="W77" s="992"/>
      <c r="X77" s="992"/>
      <c r="Y77" s="992"/>
      <c r="Z77" s="993"/>
      <c r="AA77" s="994">
        <v>361</v>
      </c>
      <c r="AB77" s="992"/>
      <c r="AC77" s="992"/>
      <c r="AD77" s="992"/>
      <c r="AE77" s="993"/>
      <c r="AF77" s="994">
        <v>17</v>
      </c>
      <c r="AG77" s="992"/>
      <c r="AH77" s="992"/>
      <c r="AI77" s="992"/>
      <c r="AJ77" s="993"/>
      <c r="AK77" s="994">
        <v>0</v>
      </c>
      <c r="AL77" s="992"/>
      <c r="AM77" s="992"/>
      <c r="AN77" s="992"/>
      <c r="AO77" s="993"/>
      <c r="AP77" s="994">
        <v>5409</v>
      </c>
      <c r="AQ77" s="992"/>
      <c r="AR77" s="992"/>
      <c r="AS77" s="992"/>
      <c r="AT77" s="993"/>
      <c r="AU77" s="994">
        <v>3047</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5">
      <c r="A78" s="220">
        <v>11</v>
      </c>
      <c r="B78" s="987" t="s">
        <v>562</v>
      </c>
      <c r="C78" s="988"/>
      <c r="D78" s="988"/>
      <c r="E78" s="988"/>
      <c r="F78" s="988"/>
      <c r="G78" s="988"/>
      <c r="H78" s="988"/>
      <c r="I78" s="988"/>
      <c r="J78" s="988"/>
      <c r="K78" s="988"/>
      <c r="L78" s="988"/>
      <c r="M78" s="988"/>
      <c r="N78" s="988"/>
      <c r="O78" s="988"/>
      <c r="P78" s="989"/>
      <c r="Q78" s="990">
        <v>3607</v>
      </c>
      <c r="R78" s="984"/>
      <c r="S78" s="984"/>
      <c r="T78" s="984"/>
      <c r="U78" s="984"/>
      <c r="V78" s="984">
        <v>3630</v>
      </c>
      <c r="W78" s="984"/>
      <c r="X78" s="984"/>
      <c r="Y78" s="984"/>
      <c r="Z78" s="984"/>
      <c r="AA78" s="984">
        <v>-23</v>
      </c>
      <c r="AB78" s="984"/>
      <c r="AC78" s="984"/>
      <c r="AD78" s="984"/>
      <c r="AE78" s="984"/>
      <c r="AF78" s="984">
        <v>3530</v>
      </c>
      <c r="AG78" s="984"/>
      <c r="AH78" s="984"/>
      <c r="AI78" s="984"/>
      <c r="AJ78" s="984"/>
      <c r="AK78" s="984">
        <v>326</v>
      </c>
      <c r="AL78" s="984"/>
      <c r="AM78" s="984"/>
      <c r="AN78" s="984"/>
      <c r="AO78" s="984"/>
      <c r="AP78" s="984">
        <v>4484</v>
      </c>
      <c r="AQ78" s="984"/>
      <c r="AR78" s="984"/>
      <c r="AS78" s="984"/>
      <c r="AT78" s="984"/>
      <c r="AU78" s="984">
        <v>145</v>
      </c>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5">
      <c r="A79" s="220">
        <v>12</v>
      </c>
      <c r="B79" s="987" t="s">
        <v>563</v>
      </c>
      <c r="C79" s="988"/>
      <c r="D79" s="988"/>
      <c r="E79" s="988"/>
      <c r="F79" s="988"/>
      <c r="G79" s="988"/>
      <c r="H79" s="988"/>
      <c r="I79" s="988"/>
      <c r="J79" s="988"/>
      <c r="K79" s="988"/>
      <c r="L79" s="988"/>
      <c r="M79" s="988"/>
      <c r="N79" s="988"/>
      <c r="O79" s="988"/>
      <c r="P79" s="989"/>
      <c r="Q79" s="990">
        <v>1536</v>
      </c>
      <c r="R79" s="984"/>
      <c r="S79" s="984"/>
      <c r="T79" s="984"/>
      <c r="U79" s="984"/>
      <c r="V79" s="984">
        <v>1529</v>
      </c>
      <c r="W79" s="984"/>
      <c r="X79" s="984"/>
      <c r="Y79" s="984"/>
      <c r="Z79" s="984"/>
      <c r="AA79" s="984">
        <v>7</v>
      </c>
      <c r="AB79" s="984"/>
      <c r="AC79" s="984"/>
      <c r="AD79" s="984"/>
      <c r="AE79" s="984"/>
      <c r="AF79" s="984">
        <v>3824</v>
      </c>
      <c r="AG79" s="984"/>
      <c r="AH79" s="984"/>
      <c r="AI79" s="984"/>
      <c r="AJ79" s="984"/>
      <c r="AK79" s="984">
        <v>1</v>
      </c>
      <c r="AL79" s="984"/>
      <c r="AM79" s="984"/>
      <c r="AN79" s="984"/>
      <c r="AO79" s="984"/>
      <c r="AP79" s="984">
        <v>1913</v>
      </c>
      <c r="AQ79" s="984"/>
      <c r="AR79" s="984"/>
      <c r="AS79" s="984"/>
      <c r="AT79" s="984"/>
      <c r="AU79" s="984" t="s">
        <v>548</v>
      </c>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5">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5">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5">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5">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5">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3">
      <c r="A88" s="222" t="s">
        <v>378</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f>SUM(AF68:AJ79)</f>
        <v>8404</v>
      </c>
      <c r="AG88" s="972"/>
      <c r="AH88" s="972"/>
      <c r="AI88" s="972"/>
      <c r="AJ88" s="972"/>
      <c r="AK88" s="976"/>
      <c r="AL88" s="976"/>
      <c r="AM88" s="976"/>
      <c r="AN88" s="976"/>
      <c r="AO88" s="976"/>
      <c r="AP88" s="972">
        <f>SUM(AP68:AT79)</f>
        <v>15271</v>
      </c>
      <c r="AQ88" s="972"/>
      <c r="AR88" s="972"/>
      <c r="AS88" s="972"/>
      <c r="AT88" s="972"/>
      <c r="AU88" s="972">
        <f>SUM(AU68:AY79)</f>
        <v>3380</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3">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285</v>
      </c>
      <c r="CS102" s="966"/>
      <c r="CT102" s="966"/>
      <c r="CU102" s="966"/>
      <c r="CV102" s="967"/>
      <c r="CW102" s="965">
        <v>95</v>
      </c>
      <c r="CX102" s="966"/>
      <c r="CY102" s="966"/>
      <c r="CZ102" s="966"/>
      <c r="DA102" s="967"/>
      <c r="DB102" s="965" t="s">
        <v>548</v>
      </c>
      <c r="DC102" s="966"/>
      <c r="DD102" s="966"/>
      <c r="DE102" s="966"/>
      <c r="DF102" s="967"/>
      <c r="DG102" s="965" t="s">
        <v>548</v>
      </c>
      <c r="DH102" s="966"/>
      <c r="DI102" s="966"/>
      <c r="DJ102" s="966"/>
      <c r="DK102" s="967"/>
      <c r="DL102" s="965" t="s">
        <v>548</v>
      </c>
      <c r="DM102" s="966"/>
      <c r="DN102" s="966"/>
      <c r="DO102" s="966"/>
      <c r="DP102" s="967"/>
      <c r="DQ102" s="965" t="s">
        <v>548</v>
      </c>
      <c r="DR102" s="966"/>
      <c r="DS102" s="966"/>
      <c r="DT102" s="966"/>
      <c r="DU102" s="967"/>
      <c r="DV102" s="950"/>
      <c r="DW102" s="951"/>
      <c r="DX102" s="951"/>
      <c r="DY102" s="951"/>
      <c r="DZ102" s="952"/>
      <c r="EA102" s="212"/>
    </row>
    <row r="103" spans="1:131" ht="26.25" customHeight="1" x14ac:dyDescent="0.2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5">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25" customHeight="1" x14ac:dyDescent="0.25">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1582725</v>
      </c>
      <c r="AB110" s="902"/>
      <c r="AC110" s="902"/>
      <c r="AD110" s="902"/>
      <c r="AE110" s="903"/>
      <c r="AF110" s="904">
        <v>1598046</v>
      </c>
      <c r="AG110" s="902"/>
      <c r="AH110" s="902"/>
      <c r="AI110" s="902"/>
      <c r="AJ110" s="903"/>
      <c r="AK110" s="904">
        <v>1649877</v>
      </c>
      <c r="AL110" s="902"/>
      <c r="AM110" s="902"/>
      <c r="AN110" s="902"/>
      <c r="AO110" s="903"/>
      <c r="AP110" s="905">
        <v>30.2</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13831930</v>
      </c>
      <c r="BR110" s="855"/>
      <c r="BS110" s="855"/>
      <c r="BT110" s="855"/>
      <c r="BU110" s="855"/>
      <c r="BV110" s="855">
        <v>13544615</v>
      </c>
      <c r="BW110" s="855"/>
      <c r="BX110" s="855"/>
      <c r="BY110" s="855"/>
      <c r="BZ110" s="855"/>
      <c r="CA110" s="855">
        <v>14604087</v>
      </c>
      <c r="CB110" s="855"/>
      <c r="CC110" s="855"/>
      <c r="CD110" s="855"/>
      <c r="CE110" s="855"/>
      <c r="CF110" s="879">
        <v>267.39999999999998</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5">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5">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3413812</v>
      </c>
      <c r="BR112" s="830"/>
      <c r="BS112" s="830"/>
      <c r="BT112" s="830"/>
      <c r="BU112" s="830"/>
      <c r="BV112" s="830">
        <v>2906269</v>
      </c>
      <c r="BW112" s="830"/>
      <c r="BX112" s="830"/>
      <c r="BY112" s="830"/>
      <c r="BZ112" s="830"/>
      <c r="CA112" s="830">
        <v>3143663</v>
      </c>
      <c r="CB112" s="830"/>
      <c r="CC112" s="830"/>
      <c r="CD112" s="830"/>
      <c r="CE112" s="830"/>
      <c r="CF112" s="888">
        <v>57.6</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5">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236000</v>
      </c>
      <c r="AB113" s="932"/>
      <c r="AC113" s="932"/>
      <c r="AD113" s="932"/>
      <c r="AE113" s="933"/>
      <c r="AF113" s="934">
        <v>210633</v>
      </c>
      <c r="AG113" s="932"/>
      <c r="AH113" s="932"/>
      <c r="AI113" s="932"/>
      <c r="AJ113" s="933"/>
      <c r="AK113" s="934">
        <v>246398</v>
      </c>
      <c r="AL113" s="932"/>
      <c r="AM113" s="932"/>
      <c r="AN113" s="932"/>
      <c r="AO113" s="933"/>
      <c r="AP113" s="935">
        <v>4.5</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856745</v>
      </c>
      <c r="BR113" s="830"/>
      <c r="BS113" s="830"/>
      <c r="BT113" s="830"/>
      <c r="BU113" s="830"/>
      <c r="BV113" s="830">
        <v>1548286</v>
      </c>
      <c r="BW113" s="830"/>
      <c r="BX113" s="830"/>
      <c r="BY113" s="830"/>
      <c r="BZ113" s="830"/>
      <c r="CA113" s="830">
        <v>3379807</v>
      </c>
      <c r="CB113" s="830"/>
      <c r="CC113" s="830"/>
      <c r="CD113" s="830"/>
      <c r="CE113" s="830"/>
      <c r="CF113" s="888">
        <v>61.9</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5">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71694</v>
      </c>
      <c r="AB114" s="793"/>
      <c r="AC114" s="793"/>
      <c r="AD114" s="793"/>
      <c r="AE114" s="794"/>
      <c r="AF114" s="795">
        <v>71442</v>
      </c>
      <c r="AG114" s="793"/>
      <c r="AH114" s="793"/>
      <c r="AI114" s="793"/>
      <c r="AJ114" s="794"/>
      <c r="AK114" s="795">
        <v>89282</v>
      </c>
      <c r="AL114" s="793"/>
      <c r="AM114" s="793"/>
      <c r="AN114" s="793"/>
      <c r="AO114" s="794"/>
      <c r="AP114" s="837">
        <v>1.6</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1579182</v>
      </c>
      <c r="BR114" s="830"/>
      <c r="BS114" s="830"/>
      <c r="BT114" s="830"/>
      <c r="BU114" s="830"/>
      <c r="BV114" s="830">
        <v>1585674</v>
      </c>
      <c r="BW114" s="830"/>
      <c r="BX114" s="830"/>
      <c r="BY114" s="830"/>
      <c r="BZ114" s="830"/>
      <c r="CA114" s="830">
        <v>1496489</v>
      </c>
      <c r="CB114" s="830"/>
      <c r="CC114" s="830"/>
      <c r="CD114" s="830"/>
      <c r="CE114" s="830"/>
      <c r="CF114" s="888">
        <v>27.4</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5">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5">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1890419</v>
      </c>
      <c r="AB117" s="916"/>
      <c r="AC117" s="916"/>
      <c r="AD117" s="916"/>
      <c r="AE117" s="917"/>
      <c r="AF117" s="918">
        <v>1880121</v>
      </c>
      <c r="AG117" s="916"/>
      <c r="AH117" s="916"/>
      <c r="AI117" s="916"/>
      <c r="AJ117" s="917"/>
      <c r="AK117" s="918">
        <v>1985557</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5">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5">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443</v>
      </c>
      <c r="BP119" s="891"/>
      <c r="BQ119" s="892">
        <v>19681669</v>
      </c>
      <c r="BR119" s="858"/>
      <c r="BS119" s="858"/>
      <c r="BT119" s="858"/>
      <c r="BU119" s="858"/>
      <c r="BV119" s="858">
        <v>19584844</v>
      </c>
      <c r="BW119" s="858"/>
      <c r="BX119" s="858"/>
      <c r="BY119" s="858"/>
      <c r="BZ119" s="858"/>
      <c r="CA119" s="858">
        <v>22624046</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5">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10173658</v>
      </c>
      <c r="BR120" s="855"/>
      <c r="BS120" s="855"/>
      <c r="BT120" s="855"/>
      <c r="BU120" s="855"/>
      <c r="BV120" s="855">
        <v>11418934</v>
      </c>
      <c r="BW120" s="855"/>
      <c r="BX120" s="855"/>
      <c r="BY120" s="855"/>
      <c r="BZ120" s="855"/>
      <c r="CA120" s="855">
        <v>11387945</v>
      </c>
      <c r="CB120" s="855"/>
      <c r="CC120" s="855"/>
      <c r="CD120" s="855"/>
      <c r="CE120" s="855"/>
      <c r="CF120" s="879">
        <v>208.5</v>
      </c>
      <c r="CG120" s="880"/>
      <c r="CH120" s="880"/>
      <c r="CI120" s="880"/>
      <c r="CJ120" s="880"/>
      <c r="CK120" s="881" t="s">
        <v>447</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v>2831606</v>
      </c>
      <c r="DM120" s="855"/>
      <c r="DN120" s="855"/>
      <c r="DO120" s="855"/>
      <c r="DP120" s="855"/>
      <c r="DQ120" s="855">
        <v>3088933</v>
      </c>
      <c r="DR120" s="855"/>
      <c r="DS120" s="855"/>
      <c r="DT120" s="855"/>
      <c r="DU120" s="855"/>
      <c r="DV120" s="856">
        <v>56.6</v>
      </c>
      <c r="DW120" s="856"/>
      <c r="DX120" s="856"/>
      <c r="DY120" s="856"/>
      <c r="DZ120" s="857"/>
    </row>
    <row r="121" spans="1:130" s="212" customFormat="1" ht="26.25" customHeight="1" x14ac:dyDescent="0.25">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286889</v>
      </c>
      <c r="BR121" s="830"/>
      <c r="BS121" s="830"/>
      <c r="BT121" s="830"/>
      <c r="BU121" s="830"/>
      <c r="BV121" s="830">
        <v>266130</v>
      </c>
      <c r="BW121" s="830"/>
      <c r="BX121" s="830"/>
      <c r="BY121" s="830"/>
      <c r="BZ121" s="830"/>
      <c r="CA121" s="830">
        <v>261449</v>
      </c>
      <c r="CB121" s="830"/>
      <c r="CC121" s="830"/>
      <c r="CD121" s="830"/>
      <c r="CE121" s="830"/>
      <c r="CF121" s="888">
        <v>4.8</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89056</v>
      </c>
      <c r="DH121" s="830"/>
      <c r="DI121" s="830"/>
      <c r="DJ121" s="830"/>
      <c r="DK121" s="830"/>
      <c r="DL121" s="830">
        <v>68340</v>
      </c>
      <c r="DM121" s="830"/>
      <c r="DN121" s="830"/>
      <c r="DO121" s="830"/>
      <c r="DP121" s="830"/>
      <c r="DQ121" s="830">
        <v>50508</v>
      </c>
      <c r="DR121" s="830"/>
      <c r="DS121" s="830"/>
      <c r="DT121" s="830"/>
      <c r="DU121" s="830"/>
      <c r="DV121" s="807">
        <v>0.9</v>
      </c>
      <c r="DW121" s="807"/>
      <c r="DX121" s="807"/>
      <c r="DY121" s="807"/>
      <c r="DZ121" s="808"/>
    </row>
    <row r="122" spans="1:130" s="212" customFormat="1" ht="26.25" customHeight="1" x14ac:dyDescent="0.25">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11203347</v>
      </c>
      <c r="BR122" s="858"/>
      <c r="BS122" s="858"/>
      <c r="BT122" s="858"/>
      <c r="BU122" s="858"/>
      <c r="BV122" s="858">
        <v>11729550</v>
      </c>
      <c r="BW122" s="858"/>
      <c r="BX122" s="858"/>
      <c r="BY122" s="858"/>
      <c r="BZ122" s="858"/>
      <c r="CA122" s="858">
        <v>15087644</v>
      </c>
      <c r="CB122" s="858"/>
      <c r="CC122" s="858"/>
      <c r="CD122" s="858"/>
      <c r="CE122" s="858"/>
      <c r="CF122" s="859">
        <v>276.3</v>
      </c>
      <c r="CG122" s="860"/>
      <c r="CH122" s="860"/>
      <c r="CI122" s="860"/>
      <c r="CJ122" s="860"/>
      <c r="CK122" s="882"/>
      <c r="CL122" s="868"/>
      <c r="CM122" s="868"/>
      <c r="CN122" s="868"/>
      <c r="CO122" s="869"/>
      <c r="CP122" s="848" t="s">
        <v>395</v>
      </c>
      <c r="CQ122" s="849"/>
      <c r="CR122" s="849"/>
      <c r="CS122" s="849"/>
      <c r="CT122" s="849"/>
      <c r="CU122" s="849"/>
      <c r="CV122" s="849"/>
      <c r="CW122" s="849"/>
      <c r="CX122" s="849"/>
      <c r="CY122" s="849"/>
      <c r="CZ122" s="849"/>
      <c r="DA122" s="849"/>
      <c r="DB122" s="849"/>
      <c r="DC122" s="849"/>
      <c r="DD122" s="849"/>
      <c r="DE122" s="849"/>
      <c r="DF122" s="850"/>
      <c r="DG122" s="829">
        <v>8418</v>
      </c>
      <c r="DH122" s="830"/>
      <c r="DI122" s="830"/>
      <c r="DJ122" s="830"/>
      <c r="DK122" s="830"/>
      <c r="DL122" s="830">
        <v>6323</v>
      </c>
      <c r="DM122" s="830"/>
      <c r="DN122" s="830"/>
      <c r="DO122" s="830"/>
      <c r="DP122" s="830"/>
      <c r="DQ122" s="830">
        <v>4222</v>
      </c>
      <c r="DR122" s="830"/>
      <c r="DS122" s="830"/>
      <c r="DT122" s="830"/>
      <c r="DU122" s="830"/>
      <c r="DV122" s="807">
        <v>0.1</v>
      </c>
      <c r="DW122" s="807"/>
      <c r="DX122" s="807"/>
      <c r="DY122" s="807"/>
      <c r="DZ122" s="808"/>
    </row>
    <row r="123" spans="1:130" s="212" customFormat="1" ht="26.25" customHeight="1" x14ac:dyDescent="0.25">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451</v>
      </c>
      <c r="BP123" s="891"/>
      <c r="BQ123" s="845">
        <v>21663894</v>
      </c>
      <c r="BR123" s="846"/>
      <c r="BS123" s="846"/>
      <c r="BT123" s="846"/>
      <c r="BU123" s="846"/>
      <c r="BV123" s="846">
        <v>23414614</v>
      </c>
      <c r="BW123" s="846"/>
      <c r="BX123" s="846"/>
      <c r="BY123" s="846"/>
      <c r="BZ123" s="846"/>
      <c r="CA123" s="846">
        <v>26737038</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3">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3316338</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5">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3">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5">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3">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57502</v>
      </c>
      <c r="AB128" s="814"/>
      <c r="AC128" s="814"/>
      <c r="AD128" s="814"/>
      <c r="AE128" s="815"/>
      <c r="AF128" s="816">
        <v>40567</v>
      </c>
      <c r="AG128" s="814"/>
      <c r="AH128" s="814"/>
      <c r="AI128" s="814"/>
      <c r="AJ128" s="815"/>
      <c r="AK128" s="816">
        <v>45594</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14.15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6340732</v>
      </c>
      <c r="AB129" s="793"/>
      <c r="AC129" s="793"/>
      <c r="AD129" s="793"/>
      <c r="AE129" s="794"/>
      <c r="AF129" s="795">
        <v>6476197</v>
      </c>
      <c r="AG129" s="793"/>
      <c r="AH129" s="793"/>
      <c r="AI129" s="793"/>
      <c r="AJ129" s="794"/>
      <c r="AK129" s="795">
        <v>6707410</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19.149999999999999</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1145635</v>
      </c>
      <c r="AB130" s="793"/>
      <c r="AC130" s="793"/>
      <c r="AD130" s="793"/>
      <c r="AE130" s="794"/>
      <c r="AF130" s="795">
        <v>1175954</v>
      </c>
      <c r="AG130" s="793"/>
      <c r="AH130" s="793"/>
      <c r="AI130" s="793"/>
      <c r="AJ130" s="794"/>
      <c r="AK130" s="795">
        <v>1245950</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12.8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5195097</v>
      </c>
      <c r="AB131" s="777"/>
      <c r="AC131" s="777"/>
      <c r="AD131" s="777"/>
      <c r="AE131" s="778"/>
      <c r="AF131" s="779">
        <v>5300243</v>
      </c>
      <c r="AG131" s="777"/>
      <c r="AH131" s="777"/>
      <c r="AI131" s="777"/>
      <c r="AJ131" s="778"/>
      <c r="AK131" s="779">
        <v>5461460</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13.229435369999999</v>
      </c>
      <c r="AB132" s="758"/>
      <c r="AC132" s="758"/>
      <c r="AD132" s="758"/>
      <c r="AE132" s="759"/>
      <c r="AF132" s="760">
        <v>12.520180679999999</v>
      </c>
      <c r="AG132" s="758"/>
      <c r="AH132" s="758"/>
      <c r="AI132" s="758"/>
      <c r="AJ132" s="759"/>
      <c r="AK132" s="760">
        <v>12.70746284</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12.1</v>
      </c>
      <c r="AB133" s="737"/>
      <c r="AC133" s="737"/>
      <c r="AD133" s="737"/>
      <c r="AE133" s="738"/>
      <c r="AF133" s="736">
        <v>12.4</v>
      </c>
      <c r="AG133" s="737"/>
      <c r="AH133" s="737"/>
      <c r="AI133" s="737"/>
      <c r="AJ133" s="738"/>
      <c r="AK133" s="736">
        <v>12.8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RMo5e5oUNhqEzOZJUNzoRQ0CRwbTYq7Vmv1x3XC+L+AetP6Y/+UWyDkb6dNMD/+fzkYBGBU4Lk51IyRodDdOg==" saltValue="bP54bR2uJcQxFJOyjC0HX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5"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tabSelected="1" view="pageBreakPreview" zoomScaleNormal="85" zoomScaleSheetLayoutView="100" workbookViewId="0">
      <selection activeCell="AY23" sqref="AY23:BM23"/>
    </sheetView>
  </sheetViews>
  <sheetFormatPr defaultColWidth="0" defaultRowHeight="13.5" customHeight="1" zeroHeight="1" x14ac:dyDescent="0.25"/>
  <cols>
    <col min="1" max="120" width="2.73046875" style="242" customWidth="1"/>
    <col min="121" max="121" width="0" style="241" hidden="1" customWidth="1"/>
    <col min="122" max="16384" width="9" style="241" hidden="1"/>
  </cols>
  <sheetData>
    <row r="1" spans="1:120" ht="12.75"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1"/>
    </row>
    <row r="17" spans="119:120" ht="12.75" x14ac:dyDescent="0.25">
      <c r="DP17" s="241"/>
    </row>
    <row r="18" spans="119:120" ht="12.75" x14ac:dyDescent="0.25"/>
    <row r="19" spans="119:120" ht="12.75" x14ac:dyDescent="0.25"/>
    <row r="20" spans="119:120" ht="12.75" x14ac:dyDescent="0.25">
      <c r="DO20" s="241"/>
      <c r="DP20" s="241"/>
    </row>
    <row r="21" spans="119:120" ht="12.75" x14ac:dyDescent="0.25">
      <c r="DP21" s="241"/>
    </row>
    <row r="22" spans="119:120" ht="12.75" x14ac:dyDescent="0.25"/>
    <row r="23" spans="119:120" ht="12.75" x14ac:dyDescent="0.25">
      <c r="DO23" s="241"/>
      <c r="DP23" s="241"/>
    </row>
    <row r="24" spans="119:120" ht="12.75" x14ac:dyDescent="0.25">
      <c r="DP24" s="241"/>
    </row>
    <row r="25" spans="119:120" ht="12.75" x14ac:dyDescent="0.25">
      <c r="DP25" s="241"/>
    </row>
    <row r="26" spans="119:120" ht="12.75" x14ac:dyDescent="0.25">
      <c r="DO26" s="241"/>
      <c r="DP26" s="241"/>
    </row>
    <row r="27" spans="119:120" ht="12.75" x14ac:dyDescent="0.25"/>
    <row r="28" spans="119:120" ht="12.75" x14ac:dyDescent="0.25">
      <c r="DO28" s="241"/>
      <c r="DP28" s="241"/>
    </row>
    <row r="29" spans="119:120" ht="12.75" x14ac:dyDescent="0.25">
      <c r="DP29" s="241"/>
    </row>
    <row r="30" spans="119:120" ht="12.75" x14ac:dyDescent="0.25"/>
    <row r="31" spans="119:120" ht="12.75" x14ac:dyDescent="0.25">
      <c r="DO31" s="241"/>
      <c r="DP31" s="241"/>
    </row>
    <row r="32" spans="119:120" ht="12.75" x14ac:dyDescent="0.25"/>
    <row r="33" spans="98:120" ht="12.75" x14ac:dyDescent="0.25">
      <c r="DO33" s="241"/>
      <c r="DP33" s="241"/>
    </row>
    <row r="34" spans="98:120" ht="12.75" x14ac:dyDescent="0.25">
      <c r="DM34" s="241"/>
    </row>
    <row r="35" spans="98:120" ht="12.75" x14ac:dyDescent="0.25">
      <c r="CT35" s="241"/>
      <c r="CU35" s="241"/>
      <c r="CV35" s="241"/>
      <c r="CY35" s="241"/>
      <c r="CZ35" s="241"/>
      <c r="DA35" s="241"/>
      <c r="DD35" s="241"/>
      <c r="DE35" s="241"/>
      <c r="DF35" s="241"/>
      <c r="DI35" s="241"/>
      <c r="DJ35" s="241"/>
      <c r="DK35" s="241"/>
      <c r="DM35" s="241"/>
      <c r="DN35" s="241"/>
      <c r="DO35" s="241"/>
      <c r="DP35" s="241"/>
    </row>
    <row r="36" spans="98:120" ht="12.75" x14ac:dyDescent="0.25"/>
    <row r="37" spans="98:120" ht="12.75" x14ac:dyDescent="0.25">
      <c r="CW37" s="241"/>
      <c r="DB37" s="241"/>
      <c r="DG37" s="241"/>
      <c r="DL37" s="241"/>
      <c r="DP37" s="241"/>
    </row>
    <row r="38" spans="98:120" ht="12.75"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1"/>
      <c r="DO49" s="241"/>
      <c r="DP49" s="241"/>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1"/>
      <c r="CS63" s="241"/>
      <c r="CX63" s="241"/>
      <c r="DC63" s="241"/>
      <c r="DH63" s="241"/>
    </row>
    <row r="64" spans="22:120" ht="12.75" x14ac:dyDescent="0.25">
      <c r="V64" s="241"/>
    </row>
    <row r="65" spans="15:120" ht="12.75"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2.75" x14ac:dyDescent="0.25">
      <c r="Q66" s="241"/>
      <c r="S66" s="241"/>
      <c r="U66" s="241"/>
      <c r="DM66" s="241"/>
    </row>
    <row r="67" spans="15:120" ht="12.75"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2.75" x14ac:dyDescent="0.25"/>
    <row r="69" spans="15:120" ht="12.75" x14ac:dyDescent="0.25"/>
    <row r="70" spans="15:120" ht="12.75" x14ac:dyDescent="0.25"/>
    <row r="71" spans="15:120" ht="12.75" x14ac:dyDescent="0.25"/>
    <row r="72" spans="15:120" ht="12.75" x14ac:dyDescent="0.25">
      <c r="DP72" s="241"/>
    </row>
    <row r="73" spans="15:120" ht="12.75" x14ac:dyDescent="0.25">
      <c r="DP73" s="241"/>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1"/>
      <c r="CX96" s="241"/>
      <c r="DC96" s="241"/>
      <c r="DH96" s="241"/>
    </row>
    <row r="97" spans="24:120" ht="12.75" x14ac:dyDescent="0.25">
      <c r="CS97" s="241"/>
      <c r="CX97" s="241"/>
      <c r="DC97" s="241"/>
      <c r="DH97" s="241"/>
      <c r="DP97" s="242" t="s">
        <v>477</v>
      </c>
    </row>
    <row r="98" spans="24:120" ht="12.75" hidden="1" x14ac:dyDescent="0.25">
      <c r="CS98" s="241"/>
      <c r="CX98" s="241"/>
      <c r="DC98" s="241"/>
      <c r="DH98" s="241"/>
    </row>
    <row r="99" spans="24:120" ht="12.75"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2.75" hidden="1" x14ac:dyDescent="0.25">
      <c r="CT103" s="241"/>
      <c r="CV103" s="241"/>
      <c r="CW103" s="241"/>
      <c r="CY103" s="241"/>
      <c r="DA103" s="241"/>
      <c r="DB103" s="241"/>
      <c r="DD103" s="241"/>
      <c r="DF103" s="241"/>
      <c r="DG103" s="241"/>
      <c r="DI103" s="241"/>
      <c r="DK103" s="241"/>
      <c r="DL103" s="241"/>
      <c r="DM103" s="241"/>
      <c r="DN103" s="241"/>
      <c r="DO103" s="241"/>
      <c r="DP103" s="241"/>
    </row>
    <row r="104" spans="24:120" ht="12.75"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y14BBD6AQty2+6aksWBzKwuPMQKqHbrnNLaDk7xonp2K42sPp60psl9r96Kgy9OwDON2DkECy04byKJbBngJcQ==" saltValue="13abbskt17UlZqmBKtR0h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abSelected="1" zoomScaleNormal="100" zoomScaleSheetLayoutView="55" workbookViewId="0">
      <selection activeCell="AY23" sqref="AY23:BM23"/>
    </sheetView>
  </sheetViews>
  <sheetFormatPr defaultColWidth="0" defaultRowHeight="13.5" customHeight="1" zeroHeight="1" x14ac:dyDescent="0.25"/>
  <cols>
    <col min="1" max="116" width="2.59765625" style="242" customWidth="1"/>
    <col min="117" max="16384" width="9" style="241" hidden="1"/>
  </cols>
  <sheetData>
    <row r="1" spans="2:116" ht="12.75"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2.75" x14ac:dyDescent="0.25"/>
    <row r="3" spans="2:116" ht="12.75" x14ac:dyDescent="0.25"/>
    <row r="4" spans="2:116" ht="12.75"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2.75"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2.75" x14ac:dyDescent="0.25"/>
    <row r="20" spans="9:116" ht="12.75" x14ac:dyDescent="0.25"/>
    <row r="21" spans="9:116" ht="12.75" x14ac:dyDescent="0.25">
      <c r="DL21" s="241"/>
    </row>
    <row r="22" spans="9:116" ht="12.75" x14ac:dyDescent="0.25">
      <c r="DI22" s="241"/>
      <c r="DJ22" s="241"/>
      <c r="DK22" s="241"/>
      <c r="DL22" s="241"/>
    </row>
    <row r="23" spans="9:116" ht="12.75" x14ac:dyDescent="0.25">
      <c r="CY23" s="241"/>
      <c r="CZ23" s="241"/>
      <c r="DA23" s="241"/>
      <c r="DB23" s="241"/>
      <c r="DC23" s="241"/>
      <c r="DD23" s="241"/>
      <c r="DE23" s="241"/>
      <c r="DF23" s="241"/>
      <c r="DG23" s="241"/>
      <c r="DH23" s="241"/>
      <c r="DI23" s="241"/>
      <c r="DJ23" s="241"/>
      <c r="DK23" s="241"/>
      <c r="DL23" s="241"/>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1"/>
      <c r="DA35" s="241"/>
      <c r="DB35" s="241"/>
      <c r="DC35" s="241"/>
      <c r="DD35" s="241"/>
      <c r="DE35" s="241"/>
      <c r="DF35" s="241"/>
      <c r="DG35" s="241"/>
      <c r="DH35" s="241"/>
      <c r="DI35" s="241"/>
      <c r="DJ35" s="241"/>
      <c r="DK35" s="241"/>
      <c r="DL35" s="241"/>
    </row>
    <row r="36" spans="15:116" ht="12.75" x14ac:dyDescent="0.25"/>
    <row r="37" spans="15:116" ht="12.75" x14ac:dyDescent="0.25">
      <c r="DL37" s="241"/>
    </row>
    <row r="38" spans="15:116" ht="12.75" x14ac:dyDescent="0.25">
      <c r="DI38" s="241"/>
      <c r="DJ38" s="241"/>
      <c r="DK38" s="241"/>
      <c r="DL38" s="241"/>
    </row>
    <row r="39" spans="15:116" ht="12.75" x14ac:dyDescent="0.25"/>
    <row r="40" spans="15:116" ht="12.75" x14ac:dyDescent="0.25"/>
    <row r="41" spans="15:116" ht="12.75" x14ac:dyDescent="0.25"/>
    <row r="42" spans="15:116" ht="12.75" x14ac:dyDescent="0.25"/>
    <row r="43" spans="15:116" ht="12.75"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2.75" x14ac:dyDescent="0.25">
      <c r="DL44" s="241"/>
    </row>
    <row r="45" spans="15:116" ht="12.75" x14ac:dyDescent="0.25"/>
    <row r="46" spans="15:116" ht="12.75" x14ac:dyDescent="0.25">
      <c r="DA46" s="241"/>
      <c r="DB46" s="241"/>
      <c r="DC46" s="241"/>
      <c r="DD46" s="241"/>
      <c r="DE46" s="241"/>
      <c r="DF46" s="241"/>
      <c r="DG46" s="241"/>
      <c r="DH46" s="241"/>
      <c r="DI46" s="241"/>
      <c r="DJ46" s="241"/>
      <c r="DK46" s="241"/>
      <c r="DL46" s="241"/>
    </row>
    <row r="47" spans="15:116" ht="12.75" x14ac:dyDescent="0.25"/>
    <row r="48" spans="15:116" ht="12.75" x14ac:dyDescent="0.25"/>
    <row r="49" spans="104:116" ht="12.75" x14ac:dyDescent="0.25"/>
    <row r="50" spans="104:116" ht="12.75" x14ac:dyDescent="0.25">
      <c r="CZ50" s="241"/>
      <c r="DA50" s="241"/>
      <c r="DB50" s="241"/>
      <c r="DC50" s="241"/>
      <c r="DD50" s="241"/>
      <c r="DE50" s="241"/>
      <c r="DF50" s="241"/>
      <c r="DG50" s="241"/>
      <c r="DH50" s="241"/>
      <c r="DI50" s="241"/>
      <c r="DJ50" s="241"/>
      <c r="DK50" s="241"/>
      <c r="DL50" s="241"/>
    </row>
    <row r="51" spans="104:116" ht="12.75" x14ac:dyDescent="0.25"/>
    <row r="52" spans="104:116" ht="12.75" x14ac:dyDescent="0.25"/>
    <row r="53" spans="104:116" ht="12.75" x14ac:dyDescent="0.25">
      <c r="DL53" s="241"/>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1"/>
      <c r="DD67" s="241"/>
      <c r="DE67" s="241"/>
      <c r="DF67" s="241"/>
      <c r="DG67" s="241"/>
      <c r="DH67" s="241"/>
      <c r="DI67" s="241"/>
      <c r="DJ67" s="241"/>
      <c r="DK67" s="241"/>
      <c r="DL67" s="241"/>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oOhiIveosRxUvGhESA/9DqRmfWhhl9E07GJJRVUCizMxP1cvvfJmFvgCeTM2pDPLiGBzfYPJIfPMtpKfLpWL2w==" saltValue="k0cvnKaeV4arxx+79BGd3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tabSelected="1" view="pageBreakPreview" zoomScaleSheetLayoutView="100" workbookViewId="0">
      <selection activeCell="AY23" sqref="AY23:BM23"/>
    </sheetView>
  </sheetViews>
  <sheetFormatPr defaultColWidth="0" defaultRowHeight="13.5" customHeight="1" zeroHeight="1" x14ac:dyDescent="0.25"/>
  <cols>
    <col min="1" max="36" width="2.46484375" style="243" customWidth="1"/>
    <col min="37" max="44" width="17" style="243" customWidth="1"/>
    <col min="45" max="45" width="6.1328125" style="249" customWidth="1"/>
    <col min="46" max="46" width="3" style="247" customWidth="1"/>
    <col min="47" max="47" width="19.1328125" style="243" hidden="1" customWidth="1"/>
    <col min="48" max="52" width="12.59765625" style="243" hidden="1" customWidth="1"/>
    <col min="53" max="16384" width="8.59765625" style="243" hidden="1"/>
  </cols>
  <sheetData>
    <row r="1" spans="1:46" ht="12.75" x14ac:dyDescent="0.25">
      <c r="AS1" s="243"/>
      <c r="AT1" s="243"/>
    </row>
    <row r="2" spans="1:46" ht="12.75" x14ac:dyDescent="0.25">
      <c r="AS2" s="243"/>
      <c r="AT2" s="243"/>
    </row>
    <row r="3" spans="1:46" ht="12.75" x14ac:dyDescent="0.25">
      <c r="AS3" s="243"/>
      <c r="AT3" s="243"/>
    </row>
    <row r="4" spans="1:46" ht="12.75" x14ac:dyDescent="0.25">
      <c r="AS4" s="243"/>
      <c r="AT4" s="243"/>
    </row>
    <row r="5" spans="1:46" ht="16.149999999999999" x14ac:dyDescent="0.2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2.75" x14ac:dyDescent="0.25">
      <c r="A6" s="247"/>
      <c r="AK6" s="248" t="s">
        <v>479</v>
      </c>
      <c r="AL6" s="248"/>
      <c r="AM6" s="248"/>
      <c r="AN6" s="248"/>
    </row>
    <row r="7" spans="1:46" ht="13.5" customHeight="1" x14ac:dyDescent="0.25">
      <c r="A7" s="247"/>
      <c r="AK7" s="250"/>
      <c r="AL7" s="251"/>
      <c r="AM7" s="251"/>
      <c r="AN7" s="252"/>
      <c r="AO7" s="1131" t="s">
        <v>480</v>
      </c>
      <c r="AP7" s="253"/>
      <c r="AQ7" s="254" t="s">
        <v>481</v>
      </c>
      <c r="AR7" s="255"/>
    </row>
    <row r="8" spans="1:46" ht="12.75" x14ac:dyDescent="0.25">
      <c r="A8" s="247"/>
      <c r="AK8" s="256"/>
      <c r="AL8" s="257"/>
      <c r="AM8" s="257"/>
      <c r="AN8" s="258"/>
      <c r="AO8" s="1132"/>
      <c r="AP8" s="259" t="s">
        <v>482</v>
      </c>
      <c r="AQ8" s="260" t="s">
        <v>483</v>
      </c>
      <c r="AR8" s="261" t="s">
        <v>484</v>
      </c>
    </row>
    <row r="9" spans="1:46" ht="12.75" x14ac:dyDescent="0.25">
      <c r="A9" s="247"/>
      <c r="AK9" s="1143" t="s">
        <v>485</v>
      </c>
      <c r="AL9" s="1144"/>
      <c r="AM9" s="1144"/>
      <c r="AN9" s="1145"/>
      <c r="AO9" s="262">
        <v>2202243</v>
      </c>
      <c r="AP9" s="262">
        <v>125099</v>
      </c>
      <c r="AQ9" s="263">
        <v>117270</v>
      </c>
      <c r="AR9" s="264">
        <v>6.7</v>
      </c>
    </row>
    <row r="10" spans="1:46" ht="13.5" customHeight="1" x14ac:dyDescent="0.25">
      <c r="A10" s="247"/>
      <c r="AK10" s="1143" t="s">
        <v>486</v>
      </c>
      <c r="AL10" s="1144"/>
      <c r="AM10" s="1144"/>
      <c r="AN10" s="1145"/>
      <c r="AO10" s="265">
        <v>277352</v>
      </c>
      <c r="AP10" s="265">
        <v>15755</v>
      </c>
      <c r="AQ10" s="266">
        <v>10490</v>
      </c>
      <c r="AR10" s="267">
        <v>50.2</v>
      </c>
    </row>
    <row r="11" spans="1:46" ht="13.5" customHeight="1" x14ac:dyDescent="0.25">
      <c r="A11" s="247"/>
      <c r="AK11" s="1143" t="s">
        <v>487</v>
      </c>
      <c r="AL11" s="1144"/>
      <c r="AM11" s="1144"/>
      <c r="AN11" s="1145"/>
      <c r="AO11" s="265" t="s">
        <v>488</v>
      </c>
      <c r="AP11" s="265" t="s">
        <v>488</v>
      </c>
      <c r="AQ11" s="266">
        <v>1802</v>
      </c>
      <c r="AR11" s="267" t="s">
        <v>488</v>
      </c>
    </row>
    <row r="12" spans="1:46" ht="13.5" customHeight="1" x14ac:dyDescent="0.25">
      <c r="A12" s="247"/>
      <c r="AK12" s="1143" t="s">
        <v>489</v>
      </c>
      <c r="AL12" s="1144"/>
      <c r="AM12" s="1144"/>
      <c r="AN12" s="1145"/>
      <c r="AO12" s="265" t="s">
        <v>488</v>
      </c>
      <c r="AP12" s="265" t="s">
        <v>488</v>
      </c>
      <c r="AQ12" s="266">
        <v>3</v>
      </c>
      <c r="AR12" s="267" t="s">
        <v>488</v>
      </c>
    </row>
    <row r="13" spans="1:46" ht="13.5" customHeight="1" x14ac:dyDescent="0.25">
      <c r="A13" s="247"/>
      <c r="AK13" s="1143" t="s">
        <v>490</v>
      </c>
      <c r="AL13" s="1144"/>
      <c r="AM13" s="1144"/>
      <c r="AN13" s="1145"/>
      <c r="AO13" s="265">
        <v>12557</v>
      </c>
      <c r="AP13" s="265">
        <v>713</v>
      </c>
      <c r="AQ13" s="266">
        <v>4482</v>
      </c>
      <c r="AR13" s="267">
        <v>-84.1</v>
      </c>
    </row>
    <row r="14" spans="1:46" ht="13.5" customHeight="1" x14ac:dyDescent="0.25">
      <c r="A14" s="247"/>
      <c r="AK14" s="1143" t="s">
        <v>491</v>
      </c>
      <c r="AL14" s="1144"/>
      <c r="AM14" s="1144"/>
      <c r="AN14" s="1145"/>
      <c r="AO14" s="265">
        <v>25474</v>
      </c>
      <c r="AP14" s="265">
        <v>1447</v>
      </c>
      <c r="AQ14" s="266">
        <v>2749</v>
      </c>
      <c r="AR14" s="267">
        <v>-47.4</v>
      </c>
    </row>
    <row r="15" spans="1:46" ht="13.5" customHeight="1" x14ac:dyDescent="0.25">
      <c r="A15" s="247"/>
      <c r="AK15" s="1146" t="s">
        <v>492</v>
      </c>
      <c r="AL15" s="1147"/>
      <c r="AM15" s="1147"/>
      <c r="AN15" s="1148"/>
      <c r="AO15" s="265">
        <v>-236225</v>
      </c>
      <c r="AP15" s="265">
        <v>-13419</v>
      </c>
      <c r="AQ15" s="266">
        <v>-7399</v>
      </c>
      <c r="AR15" s="267">
        <v>81.400000000000006</v>
      </c>
    </row>
    <row r="16" spans="1:46" ht="12.75" x14ac:dyDescent="0.25">
      <c r="A16" s="247"/>
      <c r="AK16" s="1146" t="s">
        <v>177</v>
      </c>
      <c r="AL16" s="1147"/>
      <c r="AM16" s="1147"/>
      <c r="AN16" s="1148"/>
      <c r="AO16" s="265">
        <v>2281401</v>
      </c>
      <c r="AP16" s="265">
        <v>129596</v>
      </c>
      <c r="AQ16" s="266">
        <v>129397</v>
      </c>
      <c r="AR16" s="267">
        <v>0.2</v>
      </c>
    </row>
    <row r="17" spans="1:46" ht="12.75" x14ac:dyDescent="0.25">
      <c r="A17" s="247"/>
    </row>
    <row r="18" spans="1:46" ht="12.75" x14ac:dyDescent="0.25">
      <c r="A18" s="247"/>
      <c r="AQ18" s="268"/>
      <c r="AR18" s="268"/>
    </row>
    <row r="19" spans="1:46" ht="12.75" x14ac:dyDescent="0.25">
      <c r="A19" s="247"/>
      <c r="AK19" s="243" t="s">
        <v>493</v>
      </c>
    </row>
    <row r="20" spans="1:46" ht="12.75" x14ac:dyDescent="0.25">
      <c r="A20" s="247"/>
      <c r="AK20" s="269"/>
      <c r="AL20" s="270"/>
      <c r="AM20" s="270"/>
      <c r="AN20" s="271"/>
      <c r="AO20" s="272" t="s">
        <v>494</v>
      </c>
      <c r="AP20" s="273" t="s">
        <v>495</v>
      </c>
      <c r="AQ20" s="274" t="s">
        <v>496</v>
      </c>
      <c r="AR20" s="275"/>
    </row>
    <row r="21" spans="1:46" s="248" customFormat="1" ht="12.75" x14ac:dyDescent="0.25">
      <c r="A21" s="276"/>
      <c r="AK21" s="1149" t="s">
        <v>497</v>
      </c>
      <c r="AL21" s="1150"/>
      <c r="AM21" s="1150"/>
      <c r="AN21" s="1151"/>
      <c r="AO21" s="277">
        <v>11.02</v>
      </c>
      <c r="AP21" s="278">
        <v>11.07</v>
      </c>
      <c r="AQ21" s="279">
        <v>-0.05</v>
      </c>
      <c r="AS21" s="280"/>
      <c r="AT21" s="276"/>
    </row>
    <row r="22" spans="1:46" s="248" customFormat="1" ht="12.75" x14ac:dyDescent="0.25">
      <c r="A22" s="276"/>
      <c r="AK22" s="1149" t="s">
        <v>498</v>
      </c>
      <c r="AL22" s="1150"/>
      <c r="AM22" s="1150"/>
      <c r="AN22" s="1151"/>
      <c r="AO22" s="281">
        <v>98.6</v>
      </c>
      <c r="AP22" s="282">
        <v>97.2</v>
      </c>
      <c r="AQ22" s="283">
        <v>1.4</v>
      </c>
      <c r="AR22" s="268"/>
      <c r="AS22" s="280"/>
      <c r="AT22" s="276"/>
    </row>
    <row r="23" spans="1:46" s="248" customFormat="1" ht="12.75" x14ac:dyDescent="0.25">
      <c r="A23" s="276"/>
      <c r="AP23" s="268"/>
      <c r="AQ23" s="268"/>
      <c r="AR23" s="268"/>
      <c r="AS23" s="280"/>
      <c r="AT23" s="276"/>
    </row>
    <row r="24" spans="1:46" s="248" customFormat="1" ht="12.75" x14ac:dyDescent="0.25">
      <c r="A24" s="276"/>
      <c r="AP24" s="268"/>
      <c r="AQ24" s="268"/>
      <c r="AR24" s="268"/>
      <c r="AS24" s="280"/>
      <c r="AT24" s="276"/>
    </row>
    <row r="25" spans="1:46" s="248" customFormat="1" ht="12.75"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2.75" x14ac:dyDescent="0.25">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2.75" x14ac:dyDescent="0.25">
      <c r="A27" s="288"/>
      <c r="AS27" s="243"/>
      <c r="AT27" s="243"/>
    </row>
    <row r="28" spans="1:46" ht="16.149999999999999" x14ac:dyDescent="0.2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2.75" x14ac:dyDescent="0.25">
      <c r="A29" s="247"/>
      <c r="AK29" s="248" t="s">
        <v>501</v>
      </c>
      <c r="AL29" s="248"/>
      <c r="AM29" s="248"/>
      <c r="AN29" s="248"/>
      <c r="AS29" s="290"/>
    </row>
    <row r="30" spans="1:46" ht="13.5" customHeight="1" x14ac:dyDescent="0.25">
      <c r="A30" s="247"/>
      <c r="AK30" s="250"/>
      <c r="AL30" s="251"/>
      <c r="AM30" s="251"/>
      <c r="AN30" s="252"/>
      <c r="AO30" s="1131" t="s">
        <v>480</v>
      </c>
      <c r="AP30" s="253"/>
      <c r="AQ30" s="254" t="s">
        <v>481</v>
      </c>
      <c r="AR30" s="255"/>
    </row>
    <row r="31" spans="1:46" ht="12.75" x14ac:dyDescent="0.25">
      <c r="A31" s="247"/>
      <c r="AK31" s="256"/>
      <c r="AL31" s="257"/>
      <c r="AM31" s="257"/>
      <c r="AN31" s="258"/>
      <c r="AO31" s="1132"/>
      <c r="AP31" s="259" t="s">
        <v>482</v>
      </c>
      <c r="AQ31" s="260" t="s">
        <v>483</v>
      </c>
      <c r="AR31" s="261" t="s">
        <v>484</v>
      </c>
    </row>
    <row r="32" spans="1:46" ht="27" customHeight="1" x14ac:dyDescent="0.25">
      <c r="A32" s="247"/>
      <c r="AK32" s="1133" t="s">
        <v>502</v>
      </c>
      <c r="AL32" s="1134"/>
      <c r="AM32" s="1134"/>
      <c r="AN32" s="1135"/>
      <c r="AO32" s="291">
        <v>1649877</v>
      </c>
      <c r="AP32" s="291">
        <v>93722</v>
      </c>
      <c r="AQ32" s="292">
        <v>74841</v>
      </c>
      <c r="AR32" s="293">
        <v>25.2</v>
      </c>
    </row>
    <row r="33" spans="1:46" ht="13.5" customHeight="1" x14ac:dyDescent="0.25">
      <c r="A33" s="247"/>
      <c r="AK33" s="1133" t="s">
        <v>503</v>
      </c>
      <c r="AL33" s="1134"/>
      <c r="AM33" s="1134"/>
      <c r="AN33" s="1135"/>
      <c r="AO33" s="291" t="s">
        <v>488</v>
      </c>
      <c r="AP33" s="291" t="s">
        <v>488</v>
      </c>
      <c r="AQ33" s="292" t="s">
        <v>488</v>
      </c>
      <c r="AR33" s="293" t="s">
        <v>488</v>
      </c>
    </row>
    <row r="34" spans="1:46" ht="27" customHeight="1" x14ac:dyDescent="0.25">
      <c r="A34" s="247"/>
      <c r="AK34" s="1133" t="s">
        <v>504</v>
      </c>
      <c r="AL34" s="1134"/>
      <c r="AM34" s="1134"/>
      <c r="AN34" s="1135"/>
      <c r="AO34" s="291" t="s">
        <v>488</v>
      </c>
      <c r="AP34" s="291" t="s">
        <v>488</v>
      </c>
      <c r="AQ34" s="292">
        <v>1</v>
      </c>
      <c r="AR34" s="293" t="s">
        <v>488</v>
      </c>
    </row>
    <row r="35" spans="1:46" ht="27" customHeight="1" x14ac:dyDescent="0.25">
      <c r="A35" s="247"/>
      <c r="AK35" s="1133" t="s">
        <v>505</v>
      </c>
      <c r="AL35" s="1134"/>
      <c r="AM35" s="1134"/>
      <c r="AN35" s="1135"/>
      <c r="AO35" s="291">
        <v>246398</v>
      </c>
      <c r="AP35" s="291">
        <v>13997</v>
      </c>
      <c r="AQ35" s="292">
        <v>16683</v>
      </c>
      <c r="AR35" s="293">
        <v>-16.100000000000001</v>
      </c>
    </row>
    <row r="36" spans="1:46" ht="27" customHeight="1" x14ac:dyDescent="0.25">
      <c r="A36" s="247"/>
      <c r="AK36" s="1133" t="s">
        <v>506</v>
      </c>
      <c r="AL36" s="1134"/>
      <c r="AM36" s="1134"/>
      <c r="AN36" s="1135"/>
      <c r="AO36" s="291">
        <v>89282</v>
      </c>
      <c r="AP36" s="291">
        <v>5072</v>
      </c>
      <c r="AQ36" s="292">
        <v>2411</v>
      </c>
      <c r="AR36" s="293">
        <v>110.4</v>
      </c>
    </row>
    <row r="37" spans="1:46" ht="13.5" customHeight="1" x14ac:dyDescent="0.25">
      <c r="A37" s="247"/>
      <c r="AK37" s="1133" t="s">
        <v>507</v>
      </c>
      <c r="AL37" s="1134"/>
      <c r="AM37" s="1134"/>
      <c r="AN37" s="1135"/>
      <c r="AO37" s="291" t="s">
        <v>488</v>
      </c>
      <c r="AP37" s="291" t="s">
        <v>488</v>
      </c>
      <c r="AQ37" s="292">
        <v>548</v>
      </c>
      <c r="AR37" s="293" t="s">
        <v>488</v>
      </c>
    </row>
    <row r="38" spans="1:46" ht="27" customHeight="1" x14ac:dyDescent="0.25">
      <c r="A38" s="247"/>
      <c r="AK38" s="1136" t="s">
        <v>508</v>
      </c>
      <c r="AL38" s="1137"/>
      <c r="AM38" s="1137"/>
      <c r="AN38" s="1138"/>
      <c r="AO38" s="294" t="s">
        <v>488</v>
      </c>
      <c r="AP38" s="294" t="s">
        <v>488</v>
      </c>
      <c r="AQ38" s="295">
        <v>7</v>
      </c>
      <c r="AR38" s="283" t="s">
        <v>488</v>
      </c>
      <c r="AS38" s="290"/>
    </row>
    <row r="39" spans="1:46" ht="12.75" x14ac:dyDescent="0.25">
      <c r="A39" s="247"/>
      <c r="AK39" s="1136" t="s">
        <v>509</v>
      </c>
      <c r="AL39" s="1137"/>
      <c r="AM39" s="1137"/>
      <c r="AN39" s="1138"/>
      <c r="AO39" s="291">
        <v>-45594</v>
      </c>
      <c r="AP39" s="291">
        <v>-2590</v>
      </c>
      <c r="AQ39" s="292">
        <v>-3756</v>
      </c>
      <c r="AR39" s="293">
        <v>-31</v>
      </c>
      <c r="AS39" s="290"/>
    </row>
    <row r="40" spans="1:46" ht="27" customHeight="1" x14ac:dyDescent="0.25">
      <c r="A40" s="247"/>
      <c r="AK40" s="1133" t="s">
        <v>510</v>
      </c>
      <c r="AL40" s="1134"/>
      <c r="AM40" s="1134"/>
      <c r="AN40" s="1135"/>
      <c r="AO40" s="291">
        <v>-1245950</v>
      </c>
      <c r="AP40" s="291">
        <v>-70777</v>
      </c>
      <c r="AQ40" s="292">
        <v>-63247</v>
      </c>
      <c r="AR40" s="293">
        <v>11.9</v>
      </c>
      <c r="AS40" s="290"/>
    </row>
    <row r="41" spans="1:46" ht="12.75" x14ac:dyDescent="0.25">
      <c r="A41" s="247"/>
      <c r="AK41" s="1139" t="s">
        <v>287</v>
      </c>
      <c r="AL41" s="1140"/>
      <c r="AM41" s="1140"/>
      <c r="AN41" s="1141"/>
      <c r="AO41" s="291">
        <v>694013</v>
      </c>
      <c r="AP41" s="291">
        <v>39424</v>
      </c>
      <c r="AQ41" s="292">
        <v>27488</v>
      </c>
      <c r="AR41" s="293">
        <v>43.4</v>
      </c>
      <c r="AS41" s="290"/>
    </row>
    <row r="42" spans="1:46" ht="12.75" x14ac:dyDescent="0.25">
      <c r="A42" s="247"/>
      <c r="AK42" s="296"/>
      <c r="AQ42" s="268"/>
      <c r="AR42" s="268"/>
      <c r="AS42" s="290"/>
    </row>
    <row r="43" spans="1:46" ht="12.75" x14ac:dyDescent="0.25">
      <c r="A43" s="247"/>
      <c r="AP43" s="297"/>
      <c r="AQ43" s="268"/>
      <c r="AS43" s="290"/>
    </row>
    <row r="44" spans="1:46" ht="12.75" x14ac:dyDescent="0.25">
      <c r="A44" s="247"/>
      <c r="AQ44" s="268"/>
    </row>
    <row r="45" spans="1:46" ht="12.75"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2.75"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511</v>
      </c>
    </row>
    <row r="48" spans="1:46" ht="12.75" x14ac:dyDescent="0.25">
      <c r="A48" s="247"/>
      <c r="AK48" s="301" t="s">
        <v>512</v>
      </c>
      <c r="AL48" s="301"/>
      <c r="AM48" s="301"/>
      <c r="AN48" s="301"/>
      <c r="AO48" s="301"/>
      <c r="AP48" s="301"/>
      <c r="AQ48" s="302"/>
      <c r="AR48" s="301"/>
    </row>
    <row r="49" spans="1:44" ht="13.5" customHeight="1" x14ac:dyDescent="0.25">
      <c r="A49" s="247"/>
      <c r="AK49" s="303"/>
      <c r="AL49" s="304"/>
      <c r="AM49" s="1126" t="s">
        <v>480</v>
      </c>
      <c r="AN49" s="1128" t="s">
        <v>513</v>
      </c>
      <c r="AO49" s="1129"/>
      <c r="AP49" s="1129"/>
      <c r="AQ49" s="1129"/>
      <c r="AR49" s="1130"/>
    </row>
    <row r="50" spans="1:44" ht="12.75" x14ac:dyDescent="0.25">
      <c r="A50" s="247"/>
      <c r="AK50" s="305"/>
      <c r="AL50" s="306"/>
      <c r="AM50" s="1127"/>
      <c r="AN50" s="307" t="s">
        <v>514</v>
      </c>
      <c r="AO50" s="308" t="s">
        <v>515</v>
      </c>
      <c r="AP50" s="309" t="s">
        <v>516</v>
      </c>
      <c r="AQ50" s="310" t="s">
        <v>517</v>
      </c>
      <c r="AR50" s="311" t="s">
        <v>518</v>
      </c>
    </row>
    <row r="51" spans="1:44" ht="12.75" x14ac:dyDescent="0.25">
      <c r="A51" s="247"/>
      <c r="AK51" s="303" t="s">
        <v>519</v>
      </c>
      <c r="AL51" s="304"/>
      <c r="AM51" s="312">
        <v>1727018</v>
      </c>
      <c r="AN51" s="313">
        <v>92250</v>
      </c>
      <c r="AO51" s="314">
        <v>33.799999999999997</v>
      </c>
      <c r="AP51" s="315">
        <v>76347</v>
      </c>
      <c r="AQ51" s="316">
        <v>2.4</v>
      </c>
      <c r="AR51" s="317">
        <v>31.4</v>
      </c>
    </row>
    <row r="52" spans="1:44" ht="12.75" x14ac:dyDescent="0.25">
      <c r="A52" s="247"/>
      <c r="AK52" s="318"/>
      <c r="AL52" s="319" t="s">
        <v>520</v>
      </c>
      <c r="AM52" s="320">
        <v>664937</v>
      </c>
      <c r="AN52" s="321">
        <v>35518</v>
      </c>
      <c r="AO52" s="322">
        <v>30.4</v>
      </c>
      <c r="AP52" s="323">
        <v>41762</v>
      </c>
      <c r="AQ52" s="324">
        <v>0.5</v>
      </c>
      <c r="AR52" s="325">
        <v>29.9</v>
      </c>
    </row>
    <row r="53" spans="1:44" ht="12.75" x14ac:dyDescent="0.25">
      <c r="A53" s="247"/>
      <c r="AK53" s="303" t="s">
        <v>521</v>
      </c>
      <c r="AL53" s="304"/>
      <c r="AM53" s="312">
        <v>1627066</v>
      </c>
      <c r="AN53" s="313">
        <v>87623</v>
      </c>
      <c r="AO53" s="314">
        <v>-5</v>
      </c>
      <c r="AP53" s="315">
        <v>96469</v>
      </c>
      <c r="AQ53" s="316">
        <v>26.4</v>
      </c>
      <c r="AR53" s="317">
        <v>-31.4</v>
      </c>
    </row>
    <row r="54" spans="1:44" ht="12.75" x14ac:dyDescent="0.25">
      <c r="A54" s="247"/>
      <c r="AK54" s="318"/>
      <c r="AL54" s="319" t="s">
        <v>520</v>
      </c>
      <c r="AM54" s="320">
        <v>389195</v>
      </c>
      <c r="AN54" s="321">
        <v>20959</v>
      </c>
      <c r="AO54" s="322">
        <v>-41</v>
      </c>
      <c r="AP54" s="323">
        <v>49775</v>
      </c>
      <c r="AQ54" s="324">
        <v>19.2</v>
      </c>
      <c r="AR54" s="325">
        <v>-60.2</v>
      </c>
    </row>
    <row r="55" spans="1:44" ht="12.75" x14ac:dyDescent="0.25">
      <c r="A55" s="247"/>
      <c r="AK55" s="303" t="s">
        <v>522</v>
      </c>
      <c r="AL55" s="304"/>
      <c r="AM55" s="312">
        <v>1246460</v>
      </c>
      <c r="AN55" s="313">
        <v>68168</v>
      </c>
      <c r="AO55" s="314">
        <v>-22.2</v>
      </c>
      <c r="AP55" s="315">
        <v>85743</v>
      </c>
      <c r="AQ55" s="316">
        <v>-11.1</v>
      </c>
      <c r="AR55" s="317">
        <v>-11.1</v>
      </c>
    </row>
    <row r="56" spans="1:44" ht="12.75" x14ac:dyDescent="0.25">
      <c r="A56" s="247"/>
      <c r="AK56" s="318"/>
      <c r="AL56" s="319" t="s">
        <v>520</v>
      </c>
      <c r="AM56" s="320">
        <v>938769</v>
      </c>
      <c r="AN56" s="321">
        <v>51341</v>
      </c>
      <c r="AO56" s="322">
        <v>145</v>
      </c>
      <c r="AP56" s="323">
        <v>45231</v>
      </c>
      <c r="AQ56" s="324">
        <v>-9.1</v>
      </c>
      <c r="AR56" s="325">
        <v>154.1</v>
      </c>
    </row>
    <row r="57" spans="1:44" ht="12.75" x14ac:dyDescent="0.25">
      <c r="A57" s="247"/>
      <c r="AK57" s="303" t="s">
        <v>523</v>
      </c>
      <c r="AL57" s="304"/>
      <c r="AM57" s="312">
        <v>1028371</v>
      </c>
      <c r="AN57" s="313">
        <v>57170</v>
      </c>
      <c r="AO57" s="314">
        <v>-16.100000000000001</v>
      </c>
      <c r="AP57" s="315">
        <v>92509</v>
      </c>
      <c r="AQ57" s="316">
        <v>7.9</v>
      </c>
      <c r="AR57" s="317">
        <v>-24</v>
      </c>
    </row>
    <row r="58" spans="1:44" ht="12.75" x14ac:dyDescent="0.25">
      <c r="A58" s="247"/>
      <c r="AK58" s="318"/>
      <c r="AL58" s="319" t="s">
        <v>520</v>
      </c>
      <c r="AM58" s="320">
        <v>723380</v>
      </c>
      <c r="AN58" s="321">
        <v>40215</v>
      </c>
      <c r="AO58" s="322">
        <v>-21.7</v>
      </c>
      <c r="AP58" s="323">
        <v>52274</v>
      </c>
      <c r="AQ58" s="324">
        <v>15.6</v>
      </c>
      <c r="AR58" s="325">
        <v>-37.299999999999997</v>
      </c>
    </row>
    <row r="59" spans="1:44" ht="12.75" x14ac:dyDescent="0.25">
      <c r="A59" s="247"/>
      <c r="AK59" s="303" t="s">
        <v>524</v>
      </c>
      <c r="AL59" s="304"/>
      <c r="AM59" s="312">
        <v>824761</v>
      </c>
      <c r="AN59" s="313">
        <v>46851</v>
      </c>
      <c r="AO59" s="314">
        <v>-18</v>
      </c>
      <c r="AP59" s="315">
        <v>98544</v>
      </c>
      <c r="AQ59" s="316">
        <v>6.5</v>
      </c>
      <c r="AR59" s="317">
        <v>-24.5</v>
      </c>
    </row>
    <row r="60" spans="1:44" ht="12.75" x14ac:dyDescent="0.25">
      <c r="A60" s="247"/>
      <c r="AK60" s="318"/>
      <c r="AL60" s="319" t="s">
        <v>520</v>
      </c>
      <c r="AM60" s="320">
        <v>374100</v>
      </c>
      <c r="AN60" s="321">
        <v>21251</v>
      </c>
      <c r="AO60" s="322">
        <v>-47.2</v>
      </c>
      <c r="AP60" s="323">
        <v>55816</v>
      </c>
      <c r="AQ60" s="324">
        <v>6.8</v>
      </c>
      <c r="AR60" s="325">
        <v>-54</v>
      </c>
    </row>
    <row r="61" spans="1:44" ht="12.75" x14ac:dyDescent="0.25">
      <c r="A61" s="247"/>
      <c r="AK61" s="303" t="s">
        <v>525</v>
      </c>
      <c r="AL61" s="326"/>
      <c r="AM61" s="312">
        <v>1290735</v>
      </c>
      <c r="AN61" s="313">
        <v>70412</v>
      </c>
      <c r="AO61" s="314">
        <v>-5.5</v>
      </c>
      <c r="AP61" s="315">
        <v>89922</v>
      </c>
      <c r="AQ61" s="327">
        <v>6.4</v>
      </c>
      <c r="AR61" s="317">
        <v>-11.9</v>
      </c>
    </row>
    <row r="62" spans="1:44" ht="12.75" x14ac:dyDescent="0.25">
      <c r="A62" s="247"/>
      <c r="AK62" s="318"/>
      <c r="AL62" s="319" t="s">
        <v>520</v>
      </c>
      <c r="AM62" s="320">
        <v>618076</v>
      </c>
      <c r="AN62" s="321">
        <v>33857</v>
      </c>
      <c r="AO62" s="322">
        <v>13.1</v>
      </c>
      <c r="AP62" s="323">
        <v>48972</v>
      </c>
      <c r="AQ62" s="324">
        <v>6.6</v>
      </c>
      <c r="AR62" s="325">
        <v>6.5</v>
      </c>
    </row>
    <row r="63" spans="1:44" ht="12.75" x14ac:dyDescent="0.25">
      <c r="A63" s="247"/>
    </row>
    <row r="64" spans="1:44" ht="12.75" x14ac:dyDescent="0.25">
      <c r="A64" s="247"/>
    </row>
    <row r="65" spans="1:46" ht="12.75" x14ac:dyDescent="0.25">
      <c r="A65" s="247"/>
    </row>
    <row r="66" spans="1:46" ht="12.75"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row r="70" spans="1:46" ht="12.75" hidden="1" x14ac:dyDescent="0.25"/>
    <row r="71" spans="1:46" ht="12.75" hidden="1" x14ac:dyDescent="0.25"/>
    <row r="72" spans="1:46" ht="12.75" hidden="1" x14ac:dyDescent="0.25"/>
    <row r="73" spans="1:46" ht="12.75" hidden="1" x14ac:dyDescent="0.25"/>
  </sheetData>
  <sheetProtection algorithmName="SHA-512" hashValue="KFp/Ht95MArxf+BNbAzUFXVKJ3gZIeMQBbJX0Lw0SC8yIFIaLkUgl9bdg+pnyPdUhV++bIhx1oi3X9dopygg5A==" saltValue="Bvl00bkEVjPxn9T/2vSQO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abSelected="1" zoomScaleNormal="100" zoomScaleSheetLayoutView="55" workbookViewId="0">
      <selection activeCell="AY23" sqref="AY23:BM23"/>
    </sheetView>
  </sheetViews>
  <sheetFormatPr defaultColWidth="0" defaultRowHeight="13.5" customHeight="1" zeroHeight="1" x14ac:dyDescent="0.25"/>
  <cols>
    <col min="1" max="125" width="2.46484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2.75" x14ac:dyDescent="0.25">
      <c r="B2" s="241"/>
      <c r="DG2" s="241"/>
    </row>
    <row r="3" spans="2:125" ht="12.75"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2.75" x14ac:dyDescent="0.25"/>
    <row r="5" spans="2:125" ht="12.75" x14ac:dyDescent="0.25"/>
    <row r="6" spans="2:125" ht="12.75" x14ac:dyDescent="0.25"/>
    <row r="7" spans="2:125" ht="12.75" x14ac:dyDescent="0.25"/>
    <row r="8" spans="2:125" ht="12.75" x14ac:dyDescent="0.25"/>
    <row r="9" spans="2:125" ht="12.75" x14ac:dyDescent="0.25">
      <c r="DU9" s="241"/>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1"/>
    </row>
    <row r="18" spans="125:125" ht="12.75" x14ac:dyDescent="0.25"/>
    <row r="19" spans="125:125" ht="12.75" x14ac:dyDescent="0.25"/>
    <row r="20" spans="125:125" ht="12.75" x14ac:dyDescent="0.25">
      <c r="DU20" s="241"/>
    </row>
    <row r="21" spans="125:125" ht="12.75" x14ac:dyDescent="0.25">
      <c r="DU21" s="241"/>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1"/>
    </row>
    <row r="29" spans="125:125" ht="12.75" x14ac:dyDescent="0.25"/>
    <row r="30" spans="125:125" ht="12.75" x14ac:dyDescent="0.25"/>
    <row r="31" spans="125:125" ht="12.75" x14ac:dyDescent="0.25"/>
    <row r="32" spans="125:125" ht="12.75" x14ac:dyDescent="0.25"/>
    <row r="33" spans="2:125" ht="12.75" x14ac:dyDescent="0.25">
      <c r="B33" s="241"/>
      <c r="G33" s="241"/>
      <c r="I33" s="241"/>
    </row>
    <row r="34" spans="2:125" ht="12.75" x14ac:dyDescent="0.25">
      <c r="C34" s="241"/>
      <c r="P34" s="241"/>
      <c r="DE34" s="241"/>
      <c r="DH34" s="241"/>
    </row>
    <row r="35" spans="2:125" ht="12.75" x14ac:dyDescent="0.25">
      <c r="D35" s="241"/>
      <c r="E35" s="241"/>
      <c r="DG35" s="241"/>
      <c r="DJ35" s="241"/>
      <c r="DP35" s="241"/>
      <c r="DQ35" s="241"/>
      <c r="DR35" s="241"/>
      <c r="DS35" s="241"/>
      <c r="DT35" s="241"/>
      <c r="DU35" s="241"/>
    </row>
    <row r="36" spans="2:125" ht="12.75"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2.75" x14ac:dyDescent="0.25">
      <c r="DU37" s="241"/>
    </row>
    <row r="38" spans="2:125" ht="12.75" x14ac:dyDescent="0.25">
      <c r="DT38" s="241"/>
      <c r="DU38" s="241"/>
    </row>
    <row r="39" spans="2:125" ht="12.75" x14ac:dyDescent="0.25"/>
    <row r="40" spans="2:125" ht="12.75" x14ac:dyDescent="0.25">
      <c r="DH40" s="241"/>
    </row>
    <row r="41" spans="2:125" ht="12.75" x14ac:dyDescent="0.25">
      <c r="DE41" s="241"/>
    </row>
    <row r="42" spans="2:125" ht="12.75" x14ac:dyDescent="0.25">
      <c r="DG42" s="241"/>
      <c r="DJ42" s="241"/>
    </row>
    <row r="43" spans="2:125" ht="12.75"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2.75" x14ac:dyDescent="0.25">
      <c r="DU44" s="241"/>
    </row>
    <row r="45" spans="2:125" ht="12.75" x14ac:dyDescent="0.25"/>
    <row r="46" spans="2:125" ht="12.75" x14ac:dyDescent="0.25"/>
    <row r="47" spans="2:125" ht="12.75" x14ac:dyDescent="0.25"/>
    <row r="48" spans="2:125" ht="12.75" x14ac:dyDescent="0.25">
      <c r="DT48" s="241"/>
      <c r="DU48" s="241"/>
    </row>
    <row r="49" spans="120:125" ht="12.75" x14ac:dyDescent="0.25">
      <c r="DU49" s="241"/>
    </row>
    <row r="50" spans="120:125" ht="12.75" x14ac:dyDescent="0.25">
      <c r="DU50" s="241"/>
    </row>
    <row r="51" spans="120:125" ht="12.75" x14ac:dyDescent="0.25">
      <c r="DP51" s="241"/>
      <c r="DQ51" s="241"/>
      <c r="DR51" s="241"/>
      <c r="DS51" s="241"/>
      <c r="DT51" s="241"/>
      <c r="DU51" s="241"/>
    </row>
    <row r="52" spans="120:125" ht="12.75" x14ac:dyDescent="0.25"/>
    <row r="53" spans="120:125" ht="12.75" x14ac:dyDescent="0.25"/>
    <row r="54" spans="120:125" ht="12.75" x14ac:dyDescent="0.25">
      <c r="DU54" s="241"/>
    </row>
    <row r="55" spans="120:125" ht="12.75" x14ac:dyDescent="0.25"/>
    <row r="56" spans="120:125" ht="12.75" x14ac:dyDescent="0.25"/>
    <row r="57" spans="120:125" ht="12.75" x14ac:dyDescent="0.25"/>
    <row r="58" spans="120:125" ht="12.75" x14ac:dyDescent="0.25">
      <c r="DU58" s="241"/>
    </row>
    <row r="59" spans="120:125" ht="12.75" x14ac:dyDescent="0.25"/>
    <row r="60" spans="120:125" ht="12.75" x14ac:dyDescent="0.25"/>
    <row r="61" spans="120:125" ht="12.75" x14ac:dyDescent="0.25"/>
    <row r="62" spans="120:125" ht="12.75" x14ac:dyDescent="0.25"/>
    <row r="63" spans="120:125" ht="12.75" x14ac:dyDescent="0.25">
      <c r="DU63" s="241"/>
    </row>
    <row r="64" spans="120:125" ht="12.75" x14ac:dyDescent="0.25">
      <c r="DT64" s="241"/>
      <c r="DU64" s="241"/>
    </row>
    <row r="65" spans="123:125" ht="12.75" x14ac:dyDescent="0.25"/>
    <row r="66" spans="123:125" ht="12.75" x14ac:dyDescent="0.25"/>
    <row r="67" spans="123:125" ht="12.75" x14ac:dyDescent="0.25"/>
    <row r="68" spans="123:125" ht="12.75" x14ac:dyDescent="0.25"/>
    <row r="69" spans="123:125" ht="12.75" x14ac:dyDescent="0.25">
      <c r="DS69" s="241"/>
      <c r="DT69" s="241"/>
      <c r="DU69" s="241"/>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1"/>
    </row>
    <row r="83" spans="116:125" ht="12.75" x14ac:dyDescent="0.25">
      <c r="DM83" s="241"/>
      <c r="DN83" s="241"/>
      <c r="DO83" s="241"/>
      <c r="DP83" s="241"/>
      <c r="DQ83" s="241"/>
      <c r="DR83" s="241"/>
      <c r="DS83" s="241"/>
      <c r="DT83" s="241"/>
      <c r="DU83" s="241"/>
    </row>
    <row r="84" spans="116:125" ht="12.75" x14ac:dyDescent="0.25"/>
    <row r="85" spans="116:125" ht="12.75" x14ac:dyDescent="0.25"/>
    <row r="86" spans="116:125" ht="12.75" x14ac:dyDescent="0.25"/>
    <row r="87" spans="116:125" ht="12.75" x14ac:dyDescent="0.25"/>
    <row r="88" spans="116:125" ht="12.75" x14ac:dyDescent="0.25">
      <c r="DU88" s="241"/>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477</v>
      </c>
    </row>
    <row r="121" spans="125:125" ht="13.5" hidden="1" customHeight="1" x14ac:dyDescent="0.25">
      <c r="DU121" s="241"/>
    </row>
  </sheetData>
  <sheetProtection algorithmName="SHA-512" hashValue="jFo15f5dPTQmatj8TRvQCNeiff8qnyDuKOkwOdlV9C18/Tv9XC9/BfsQ/yhBUKme+GJk1Ah+BKg3MQi3lnxukA==" saltValue="+hjHCIRy8UkoFWL6uA73J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abSelected="1" zoomScaleNormal="100" zoomScaleSheetLayoutView="55" workbookViewId="0">
      <selection activeCell="AY23" sqref="AY23:BM23"/>
    </sheetView>
  </sheetViews>
  <sheetFormatPr defaultColWidth="0" defaultRowHeight="13.5" customHeight="1" zeroHeight="1" x14ac:dyDescent="0.25"/>
  <cols>
    <col min="1" max="125" width="2.46484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2.75" x14ac:dyDescent="0.25">
      <c r="B2" s="241"/>
      <c r="T2" s="241"/>
    </row>
    <row r="3" spans="1:125"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1"/>
      <c r="G33" s="241"/>
      <c r="I33" s="241"/>
    </row>
    <row r="34" spans="2:125" ht="12.75" x14ac:dyDescent="0.25">
      <c r="C34" s="241"/>
      <c r="P34" s="241"/>
      <c r="R34" s="241"/>
      <c r="U34" s="241"/>
    </row>
    <row r="35" spans="2:125" ht="12.75"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2.75" x14ac:dyDescent="0.25">
      <c r="F36" s="241"/>
      <c r="H36" s="241"/>
      <c r="J36" s="241"/>
      <c r="K36" s="241"/>
      <c r="L36" s="241"/>
      <c r="M36" s="241"/>
      <c r="N36" s="241"/>
      <c r="O36" s="241"/>
      <c r="Q36" s="241"/>
      <c r="S36" s="241"/>
      <c r="V36" s="241"/>
    </row>
    <row r="37" spans="2:125" ht="12.75" x14ac:dyDescent="0.25"/>
    <row r="38" spans="2:125" ht="12.75" x14ac:dyDescent="0.25"/>
    <row r="39" spans="2:125" ht="12.75" x14ac:dyDescent="0.25"/>
    <row r="40" spans="2:125" ht="12.75" x14ac:dyDescent="0.25">
      <c r="U40" s="241"/>
    </row>
    <row r="41" spans="2:125" ht="12.75" x14ac:dyDescent="0.25">
      <c r="R41" s="241"/>
    </row>
    <row r="42" spans="2:125" ht="12.75"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2.75" x14ac:dyDescent="0.25">
      <c r="Q43" s="241"/>
      <c r="S43" s="241"/>
      <c r="V43" s="241"/>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477</v>
      </c>
    </row>
  </sheetData>
  <sheetProtection algorithmName="SHA-512" hashValue="DUukm3U2JC4PmQQfufEd6t0sITseGQi1J0GkkKmL+FsGBASxiQO88qs4589Nulg5AVPiMLgYAAE3dyZXemsHbQ==" saltValue="YxvqQRZXYyjuJHLPJvHai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abSelected="1" zoomScaleSheetLayoutView="100" workbookViewId="0">
      <selection activeCell="AY23" sqref="AY23:BM23"/>
    </sheetView>
  </sheetViews>
  <sheetFormatPr defaultColWidth="0" defaultRowHeight="13.5" customHeight="1" zeroHeight="1" x14ac:dyDescent="0.25"/>
  <cols>
    <col min="1" max="1" width="8.265625" style="1" customWidth="1"/>
    <col min="2" max="16" width="14.59765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527</v>
      </c>
      <c r="G46" s="8" t="s">
        <v>528</v>
      </c>
      <c r="H46" s="8" t="s">
        <v>529</v>
      </c>
      <c r="I46" s="8" t="s">
        <v>530</v>
      </c>
      <c r="J46" s="9" t="s">
        <v>531</v>
      </c>
    </row>
    <row r="47" spans="2:10" ht="57.75" customHeight="1" x14ac:dyDescent="0.25">
      <c r="B47" s="10"/>
      <c r="C47" s="1152" t="s">
        <v>3</v>
      </c>
      <c r="D47" s="1152"/>
      <c r="E47" s="1153"/>
      <c r="F47" s="11">
        <v>7.6</v>
      </c>
      <c r="G47" s="12">
        <v>12.7</v>
      </c>
      <c r="H47" s="12">
        <v>19.940000000000001</v>
      </c>
      <c r="I47" s="12">
        <v>28.69</v>
      </c>
      <c r="J47" s="13">
        <v>28.99</v>
      </c>
    </row>
    <row r="48" spans="2:10" ht="57.75" customHeight="1" x14ac:dyDescent="0.25">
      <c r="B48" s="14"/>
      <c r="C48" s="1154" t="s">
        <v>4</v>
      </c>
      <c r="D48" s="1154"/>
      <c r="E48" s="1155"/>
      <c r="F48" s="15">
        <v>1.88</v>
      </c>
      <c r="G48" s="16">
        <v>8.75</v>
      </c>
      <c r="H48" s="16">
        <v>11.17</v>
      </c>
      <c r="I48" s="16">
        <v>5.25</v>
      </c>
      <c r="J48" s="17">
        <v>4.46</v>
      </c>
    </row>
    <row r="49" spans="2:10" ht="57.75" customHeight="1" thickBot="1" x14ac:dyDescent="0.3">
      <c r="B49" s="18"/>
      <c r="C49" s="1156" t="s">
        <v>5</v>
      </c>
      <c r="D49" s="1156"/>
      <c r="E49" s="1157"/>
      <c r="F49" s="19" t="s">
        <v>532</v>
      </c>
      <c r="G49" s="20">
        <v>12.55</v>
      </c>
      <c r="H49" s="20">
        <v>9.5399999999999991</v>
      </c>
      <c r="I49" s="20">
        <v>3.48</v>
      </c>
      <c r="J49" s="21">
        <v>1.1499999999999999</v>
      </c>
    </row>
    <row r="50" spans="2:10" ht="12.75" x14ac:dyDescent="0.25"/>
  </sheetData>
  <sheetProtection algorithmName="SHA-512" hashValue="cHPFhXxWSKiAlYr42kmQhcMkWYCOlQ4N1b1LspdbmRKunwyLQGKISeb6kf9VnuQpOJZnBmrwML8SjeAacq4Y8g==" saltValue="DxkLjGyopvcXC+OgNPVr2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abSelected="1" zoomScaleSheetLayoutView="100" workbookViewId="0">
      <selection activeCell="AY23" sqref="AY23:BM23"/>
    </sheetView>
  </sheetViews>
  <sheetFormatPr defaultColWidth="0" defaultRowHeight="13.5" customHeight="1" zeroHeight="1" x14ac:dyDescent="0.25"/>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5">
      <c r="A34" s="22"/>
      <c r="B34" s="31"/>
      <c r="C34" s="1162" t="s">
        <v>533</v>
      </c>
      <c r="D34" s="1162"/>
      <c r="E34" s="1163"/>
      <c r="F34" s="32">
        <v>1.87</v>
      </c>
      <c r="G34" s="33">
        <v>8.74</v>
      </c>
      <c r="H34" s="33">
        <v>11.17</v>
      </c>
      <c r="I34" s="33">
        <v>4.76</v>
      </c>
      <c r="J34" s="34">
        <v>4.45</v>
      </c>
      <c r="K34" s="22"/>
      <c r="L34" s="22"/>
      <c r="M34" s="22"/>
      <c r="N34" s="22"/>
      <c r="O34" s="22"/>
      <c r="P34" s="22"/>
    </row>
    <row r="35" spans="1:16" ht="39" customHeight="1" x14ac:dyDescent="0.25">
      <c r="A35" s="22"/>
      <c r="B35" s="35"/>
      <c r="C35" s="1158" t="s">
        <v>534</v>
      </c>
      <c r="D35" s="1158"/>
      <c r="E35" s="1159"/>
      <c r="F35" s="36">
        <v>7.27</v>
      </c>
      <c r="G35" s="37">
        <v>7.35</v>
      </c>
      <c r="H35" s="37">
        <v>10.08</v>
      </c>
      <c r="I35" s="37">
        <v>8.3800000000000008</v>
      </c>
      <c r="J35" s="38">
        <v>4.41</v>
      </c>
      <c r="K35" s="22"/>
      <c r="L35" s="22"/>
      <c r="M35" s="22"/>
      <c r="N35" s="22"/>
      <c r="O35" s="22"/>
      <c r="P35" s="22"/>
    </row>
    <row r="36" spans="1:16" ht="39" customHeight="1" x14ac:dyDescent="0.25">
      <c r="A36" s="22"/>
      <c r="B36" s="35"/>
      <c r="C36" s="1158" t="s">
        <v>535</v>
      </c>
      <c r="D36" s="1158"/>
      <c r="E36" s="1159"/>
      <c r="F36" s="36" t="s">
        <v>488</v>
      </c>
      <c r="G36" s="37" t="s">
        <v>488</v>
      </c>
      <c r="H36" s="37" t="s">
        <v>488</v>
      </c>
      <c r="I36" s="37">
        <v>0.41</v>
      </c>
      <c r="J36" s="38">
        <v>0.6</v>
      </c>
      <c r="K36" s="22"/>
      <c r="L36" s="22"/>
      <c r="M36" s="22"/>
      <c r="N36" s="22"/>
      <c r="O36" s="22"/>
      <c r="P36" s="22"/>
    </row>
    <row r="37" spans="1:16" ht="39" customHeight="1" x14ac:dyDescent="0.25">
      <c r="A37" s="22"/>
      <c r="B37" s="35"/>
      <c r="C37" s="1158" t="s">
        <v>536</v>
      </c>
      <c r="D37" s="1158"/>
      <c r="E37" s="1159"/>
      <c r="F37" s="36">
        <v>0.97</v>
      </c>
      <c r="G37" s="37">
        <v>0.55000000000000004</v>
      </c>
      <c r="H37" s="37">
        <v>0.36</v>
      </c>
      <c r="I37" s="37">
        <v>0.78</v>
      </c>
      <c r="J37" s="38">
        <v>0.46</v>
      </c>
      <c r="K37" s="22"/>
      <c r="L37" s="22"/>
      <c r="M37" s="22"/>
      <c r="N37" s="22"/>
      <c r="O37" s="22"/>
      <c r="P37" s="22"/>
    </row>
    <row r="38" spans="1:16" ht="39" customHeight="1" x14ac:dyDescent="0.25">
      <c r="A38" s="22"/>
      <c r="B38" s="35"/>
      <c r="C38" s="1158" t="s">
        <v>537</v>
      </c>
      <c r="D38" s="1158"/>
      <c r="E38" s="1159"/>
      <c r="F38" s="36">
        <v>0.01</v>
      </c>
      <c r="G38" s="37">
        <v>0</v>
      </c>
      <c r="H38" s="37">
        <v>0.01</v>
      </c>
      <c r="I38" s="37">
        <v>0.08</v>
      </c>
      <c r="J38" s="38">
        <v>0.01</v>
      </c>
      <c r="K38" s="22"/>
      <c r="L38" s="22"/>
      <c r="M38" s="22"/>
      <c r="N38" s="22"/>
      <c r="O38" s="22"/>
      <c r="P38" s="22"/>
    </row>
    <row r="39" spans="1:16" ht="39" customHeight="1" x14ac:dyDescent="0.25">
      <c r="A39" s="22"/>
      <c r="B39" s="35"/>
      <c r="C39" s="1158" t="s">
        <v>538</v>
      </c>
      <c r="D39" s="1158"/>
      <c r="E39" s="1159"/>
      <c r="F39" s="36">
        <v>0</v>
      </c>
      <c r="G39" s="37">
        <v>0</v>
      </c>
      <c r="H39" s="37">
        <v>0</v>
      </c>
      <c r="I39" s="37">
        <v>0</v>
      </c>
      <c r="J39" s="38">
        <v>0</v>
      </c>
      <c r="K39" s="22"/>
      <c r="L39" s="22"/>
      <c r="M39" s="22"/>
      <c r="N39" s="22"/>
      <c r="O39" s="22"/>
      <c r="P39" s="22"/>
    </row>
    <row r="40" spans="1:16" ht="39" customHeight="1" x14ac:dyDescent="0.25">
      <c r="A40" s="22"/>
      <c r="B40" s="35"/>
      <c r="C40" s="1158" t="s">
        <v>539</v>
      </c>
      <c r="D40" s="1158"/>
      <c r="E40" s="1159"/>
      <c r="F40" s="36">
        <v>0</v>
      </c>
      <c r="G40" s="37">
        <v>0</v>
      </c>
      <c r="H40" s="37">
        <v>0</v>
      </c>
      <c r="I40" s="37">
        <v>0</v>
      </c>
      <c r="J40" s="38">
        <v>0</v>
      </c>
      <c r="K40" s="22"/>
      <c r="L40" s="22"/>
      <c r="M40" s="22"/>
      <c r="N40" s="22"/>
      <c r="O40" s="22"/>
      <c r="P40" s="22"/>
    </row>
    <row r="41" spans="1:16" ht="39" customHeight="1" x14ac:dyDescent="0.25">
      <c r="A41" s="22"/>
      <c r="B41" s="35"/>
      <c r="C41" s="1158" t="s">
        <v>540</v>
      </c>
      <c r="D41" s="1158"/>
      <c r="E41" s="1159"/>
      <c r="F41" s="36">
        <v>0</v>
      </c>
      <c r="G41" s="37">
        <v>0</v>
      </c>
      <c r="H41" s="37">
        <v>0</v>
      </c>
      <c r="I41" s="37">
        <v>0</v>
      </c>
      <c r="J41" s="38">
        <v>0</v>
      </c>
      <c r="K41" s="22"/>
      <c r="L41" s="22"/>
      <c r="M41" s="22"/>
      <c r="N41" s="22"/>
      <c r="O41" s="22"/>
      <c r="P41" s="22"/>
    </row>
    <row r="42" spans="1:16" ht="39" customHeight="1" x14ac:dyDescent="0.25">
      <c r="A42" s="22"/>
      <c r="B42" s="39"/>
      <c r="C42" s="1158" t="s">
        <v>541</v>
      </c>
      <c r="D42" s="1158"/>
      <c r="E42" s="1159"/>
      <c r="F42" s="36" t="s">
        <v>488</v>
      </c>
      <c r="G42" s="37" t="s">
        <v>488</v>
      </c>
      <c r="H42" s="37" t="s">
        <v>488</v>
      </c>
      <c r="I42" s="37" t="s">
        <v>488</v>
      </c>
      <c r="J42" s="38" t="s">
        <v>488</v>
      </c>
      <c r="K42" s="22"/>
      <c r="L42" s="22"/>
      <c r="M42" s="22"/>
      <c r="N42" s="22"/>
      <c r="O42" s="22"/>
      <c r="P42" s="22"/>
    </row>
    <row r="43" spans="1:16" ht="39" customHeight="1" thickBot="1" x14ac:dyDescent="0.3">
      <c r="A43" s="22"/>
      <c r="B43" s="40"/>
      <c r="C43" s="1160" t="s">
        <v>542</v>
      </c>
      <c r="D43" s="1160"/>
      <c r="E43" s="1161"/>
      <c r="F43" s="41">
        <v>0</v>
      </c>
      <c r="G43" s="42">
        <v>0</v>
      </c>
      <c r="H43" s="42">
        <v>0.41</v>
      </c>
      <c r="I43" s="42" t="s">
        <v>488</v>
      </c>
      <c r="J43" s="43" t="s">
        <v>488</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kYVCdFBRa1QfZoZJm5ENAqVr4gOZ+4VaU6tbZJ4vXt0eL4+jS0Mf5hmGhKYJ1oDi6W2uw8fdv9SR/xIHpzh0Q==" saltValue="P89i99iVid2DZmHmY3XQ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abSelected="1" zoomScaleSheetLayoutView="55" workbookViewId="0">
      <selection activeCell="AY23" sqref="AY23:BM23"/>
    </sheetView>
  </sheetViews>
  <sheetFormatPr defaultColWidth="0" defaultRowHeight="12.6" customHeight="1" zeroHeight="1" x14ac:dyDescent="0.25"/>
  <cols>
    <col min="1" max="1" width="6.59765625" style="47" customWidth="1"/>
    <col min="2" max="3" width="10.86328125" style="47" customWidth="1"/>
    <col min="4" max="4" width="10" style="47" customWidth="1"/>
    <col min="5" max="10" width="11" style="47" customWidth="1"/>
    <col min="11" max="15" width="13.1328125" style="47" customWidth="1"/>
    <col min="16" max="21" width="11.46484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5">
      <c r="A45" s="46"/>
      <c r="B45" s="1187" t="s">
        <v>9</v>
      </c>
      <c r="C45" s="1188"/>
      <c r="D45" s="56"/>
      <c r="E45" s="1193" t="s">
        <v>10</v>
      </c>
      <c r="F45" s="1193"/>
      <c r="G45" s="1193"/>
      <c r="H45" s="1193"/>
      <c r="I45" s="1193"/>
      <c r="J45" s="1194"/>
      <c r="K45" s="57">
        <v>1276</v>
      </c>
      <c r="L45" s="58">
        <v>1379</v>
      </c>
      <c r="M45" s="58">
        <v>1583</v>
      </c>
      <c r="N45" s="58">
        <v>1598</v>
      </c>
      <c r="O45" s="59">
        <v>1650</v>
      </c>
      <c r="P45" s="46"/>
      <c r="Q45" s="46"/>
      <c r="R45" s="46"/>
      <c r="S45" s="46"/>
      <c r="T45" s="46"/>
      <c r="U45" s="46"/>
    </row>
    <row r="46" spans="1:21" ht="30.75" customHeight="1" x14ac:dyDescent="0.25">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25">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25">
      <c r="A48" s="46"/>
      <c r="B48" s="1189"/>
      <c r="C48" s="1190"/>
      <c r="D48" s="60"/>
      <c r="E48" s="1166" t="s">
        <v>13</v>
      </c>
      <c r="F48" s="1166"/>
      <c r="G48" s="1166"/>
      <c r="H48" s="1166"/>
      <c r="I48" s="1166"/>
      <c r="J48" s="1167"/>
      <c r="K48" s="61">
        <v>229</v>
      </c>
      <c r="L48" s="62">
        <v>223</v>
      </c>
      <c r="M48" s="62">
        <v>236</v>
      </c>
      <c r="N48" s="62">
        <v>211</v>
      </c>
      <c r="O48" s="63">
        <v>246</v>
      </c>
      <c r="P48" s="46"/>
      <c r="Q48" s="46"/>
      <c r="R48" s="46"/>
      <c r="S48" s="46"/>
      <c r="T48" s="46"/>
      <c r="U48" s="46"/>
    </row>
    <row r="49" spans="1:21" ht="30.75" customHeight="1" x14ac:dyDescent="0.25">
      <c r="A49" s="46"/>
      <c r="B49" s="1189"/>
      <c r="C49" s="1190"/>
      <c r="D49" s="60"/>
      <c r="E49" s="1166" t="s">
        <v>14</v>
      </c>
      <c r="F49" s="1166"/>
      <c r="G49" s="1166"/>
      <c r="H49" s="1166"/>
      <c r="I49" s="1166"/>
      <c r="J49" s="1167"/>
      <c r="K49" s="61">
        <v>71</v>
      </c>
      <c r="L49" s="62">
        <v>71</v>
      </c>
      <c r="M49" s="62">
        <v>72</v>
      </c>
      <c r="N49" s="62">
        <v>71</v>
      </c>
      <c r="O49" s="63">
        <v>89</v>
      </c>
      <c r="P49" s="46"/>
      <c r="Q49" s="46"/>
      <c r="R49" s="46"/>
      <c r="S49" s="46"/>
      <c r="T49" s="46"/>
      <c r="U49" s="46"/>
    </row>
    <row r="50" spans="1:21" ht="30.75" customHeight="1" x14ac:dyDescent="0.25">
      <c r="A50" s="46"/>
      <c r="B50" s="1189"/>
      <c r="C50" s="1190"/>
      <c r="D50" s="60"/>
      <c r="E50" s="1166" t="s">
        <v>15</v>
      </c>
      <c r="F50" s="1166"/>
      <c r="G50" s="1166"/>
      <c r="H50" s="1166"/>
      <c r="I50" s="1166"/>
      <c r="J50" s="1167"/>
      <c r="K50" s="61" t="s">
        <v>488</v>
      </c>
      <c r="L50" s="62" t="s">
        <v>488</v>
      </c>
      <c r="M50" s="62" t="s">
        <v>488</v>
      </c>
      <c r="N50" s="62" t="s">
        <v>488</v>
      </c>
      <c r="O50" s="63" t="s">
        <v>488</v>
      </c>
      <c r="P50" s="46"/>
      <c r="Q50" s="46"/>
      <c r="R50" s="46"/>
      <c r="S50" s="46"/>
      <c r="T50" s="46"/>
      <c r="U50" s="46"/>
    </row>
    <row r="51" spans="1:21" ht="30.75" customHeight="1" x14ac:dyDescent="0.25">
      <c r="A51" s="46"/>
      <c r="B51" s="1191"/>
      <c r="C51" s="1192"/>
      <c r="D51" s="64"/>
      <c r="E51" s="1166" t="s">
        <v>16</v>
      </c>
      <c r="F51" s="1166"/>
      <c r="G51" s="1166"/>
      <c r="H51" s="1166"/>
      <c r="I51" s="1166"/>
      <c r="J51" s="1167"/>
      <c r="K51" s="61" t="s">
        <v>488</v>
      </c>
      <c r="L51" s="62" t="s">
        <v>488</v>
      </c>
      <c r="M51" s="62" t="s">
        <v>488</v>
      </c>
      <c r="N51" s="62" t="s">
        <v>488</v>
      </c>
      <c r="O51" s="63" t="s">
        <v>488</v>
      </c>
      <c r="P51" s="46"/>
      <c r="Q51" s="46"/>
      <c r="R51" s="46"/>
      <c r="S51" s="46"/>
      <c r="T51" s="46"/>
      <c r="U51" s="46"/>
    </row>
    <row r="52" spans="1:21" ht="30.75" customHeight="1" x14ac:dyDescent="0.25">
      <c r="A52" s="46"/>
      <c r="B52" s="1164" t="s">
        <v>17</v>
      </c>
      <c r="C52" s="1165"/>
      <c r="D52" s="64"/>
      <c r="E52" s="1166" t="s">
        <v>18</v>
      </c>
      <c r="F52" s="1166"/>
      <c r="G52" s="1166"/>
      <c r="H52" s="1166"/>
      <c r="I52" s="1166"/>
      <c r="J52" s="1167"/>
      <c r="K52" s="61">
        <v>993</v>
      </c>
      <c r="L52" s="62">
        <v>1051</v>
      </c>
      <c r="M52" s="62">
        <v>1203</v>
      </c>
      <c r="N52" s="62">
        <v>1217</v>
      </c>
      <c r="O52" s="63">
        <v>1292</v>
      </c>
      <c r="P52" s="46"/>
      <c r="Q52" s="46"/>
      <c r="R52" s="46"/>
      <c r="S52" s="46"/>
      <c r="T52" s="46"/>
      <c r="U52" s="46"/>
    </row>
    <row r="53" spans="1:21" ht="30.75" customHeight="1" thickBot="1" x14ac:dyDescent="0.3">
      <c r="A53" s="46"/>
      <c r="B53" s="1168" t="s">
        <v>19</v>
      </c>
      <c r="C53" s="1169"/>
      <c r="D53" s="65"/>
      <c r="E53" s="1170" t="s">
        <v>20</v>
      </c>
      <c r="F53" s="1170"/>
      <c r="G53" s="1170"/>
      <c r="H53" s="1170"/>
      <c r="I53" s="1170"/>
      <c r="J53" s="1171"/>
      <c r="K53" s="66">
        <v>583</v>
      </c>
      <c r="L53" s="67">
        <v>622</v>
      </c>
      <c r="M53" s="67">
        <v>688</v>
      </c>
      <c r="N53" s="67">
        <v>663</v>
      </c>
      <c r="O53" s="68">
        <v>693</v>
      </c>
      <c r="P53" s="46"/>
      <c r="Q53" s="46"/>
      <c r="R53" s="46"/>
      <c r="S53" s="46"/>
      <c r="T53" s="46"/>
      <c r="U53" s="46"/>
    </row>
    <row r="54" spans="1:21" ht="24" customHeight="1" x14ac:dyDescent="0.3">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3">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5">
      <c r="B58" s="1172" t="s">
        <v>24</v>
      </c>
      <c r="C58" s="1173"/>
      <c r="D58" s="1178" t="s">
        <v>25</v>
      </c>
      <c r="E58" s="1179"/>
      <c r="F58" s="1179"/>
      <c r="G58" s="1179"/>
      <c r="H58" s="1179"/>
      <c r="I58" s="1179"/>
      <c r="J58" s="1180"/>
      <c r="K58" s="81"/>
      <c r="L58" s="82"/>
      <c r="M58" s="82"/>
      <c r="N58" s="82"/>
      <c r="O58" s="83"/>
    </row>
    <row r="59" spans="1:21" ht="31.5" customHeight="1" x14ac:dyDescent="0.25">
      <c r="B59" s="1174"/>
      <c r="C59" s="1175"/>
      <c r="D59" s="1181" t="s">
        <v>26</v>
      </c>
      <c r="E59" s="1182"/>
      <c r="F59" s="1182"/>
      <c r="G59" s="1182"/>
      <c r="H59" s="1182"/>
      <c r="I59" s="1182"/>
      <c r="J59" s="1183"/>
      <c r="K59" s="84"/>
      <c r="L59" s="85"/>
      <c r="M59" s="85"/>
      <c r="N59" s="85"/>
      <c r="O59" s="86"/>
    </row>
    <row r="60" spans="1:21" ht="31.5" customHeight="1" thickBot="1" x14ac:dyDescent="0.3">
      <c r="B60" s="1176"/>
      <c r="C60" s="1177"/>
      <c r="D60" s="1184" t="s">
        <v>27</v>
      </c>
      <c r="E60" s="1185"/>
      <c r="F60" s="1185"/>
      <c r="G60" s="1185"/>
      <c r="H60" s="1185"/>
      <c r="I60" s="1185"/>
      <c r="J60" s="1186"/>
      <c r="K60" s="87"/>
      <c r="L60" s="88"/>
      <c r="M60" s="88"/>
      <c r="N60" s="88"/>
      <c r="O60" s="89"/>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3">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3">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pgQKcHBVVByadijoyGZUux0bQxFn2rWjhWhVaXpiItv6OlyOIsQTSKsrH+Cm3Kse5QkQAKFv1J1tg3zIhlJcQ==" saltValue="z0nvogIUdVFDllAs8mkCo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0"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abSelected="1" zoomScaleSheetLayoutView="100" workbookViewId="0">
      <selection activeCell="AY23" sqref="AY23:BM23"/>
    </sheetView>
  </sheetViews>
  <sheetFormatPr defaultColWidth="0" defaultRowHeight="13.5" customHeight="1" zeroHeight="1" x14ac:dyDescent="0.25"/>
  <cols>
    <col min="1" max="1" width="6.59765625" style="94" customWidth="1"/>
    <col min="2" max="3" width="12.59765625" style="94" customWidth="1"/>
    <col min="4" max="4" width="11.59765625" style="94" customWidth="1"/>
    <col min="5" max="8" width="10.3984375" style="94" customWidth="1"/>
    <col min="9" max="13" width="16.3984375" style="94" customWidth="1"/>
    <col min="14" max="19" width="12.597656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5">
      <c r="B40" s="96" t="s">
        <v>8</v>
      </c>
      <c r="C40" s="97"/>
      <c r="D40" s="97"/>
      <c r="E40" s="98"/>
      <c r="F40" s="98"/>
      <c r="G40" s="98"/>
      <c r="H40" s="99" t="s">
        <v>2</v>
      </c>
      <c r="I40" s="100" t="s">
        <v>527</v>
      </c>
      <c r="J40" s="101" t="s">
        <v>528</v>
      </c>
      <c r="K40" s="101" t="s">
        <v>529</v>
      </c>
      <c r="L40" s="101" t="s">
        <v>530</v>
      </c>
      <c r="M40" s="102" t="s">
        <v>531</v>
      </c>
    </row>
    <row r="41" spans="2:13" ht="27.75" customHeight="1" x14ac:dyDescent="0.25">
      <c r="B41" s="1207" t="s">
        <v>30</v>
      </c>
      <c r="C41" s="1208"/>
      <c r="D41" s="103"/>
      <c r="E41" s="1209" t="s">
        <v>31</v>
      </c>
      <c r="F41" s="1209"/>
      <c r="G41" s="1209"/>
      <c r="H41" s="1210"/>
      <c r="I41" s="330">
        <v>14443</v>
      </c>
      <c r="J41" s="331">
        <v>14220</v>
      </c>
      <c r="K41" s="331">
        <v>13832</v>
      </c>
      <c r="L41" s="331">
        <v>13545</v>
      </c>
      <c r="M41" s="332">
        <v>14604</v>
      </c>
    </row>
    <row r="42" spans="2:13" ht="27.75" customHeight="1" x14ac:dyDescent="0.25">
      <c r="B42" s="1197"/>
      <c r="C42" s="1198"/>
      <c r="D42" s="104"/>
      <c r="E42" s="1201" t="s">
        <v>32</v>
      </c>
      <c r="F42" s="1201"/>
      <c r="G42" s="1201"/>
      <c r="H42" s="1202"/>
      <c r="I42" s="333" t="s">
        <v>488</v>
      </c>
      <c r="J42" s="334" t="s">
        <v>488</v>
      </c>
      <c r="K42" s="334" t="s">
        <v>488</v>
      </c>
      <c r="L42" s="334" t="s">
        <v>488</v>
      </c>
      <c r="M42" s="335" t="s">
        <v>488</v>
      </c>
    </row>
    <row r="43" spans="2:13" ht="27.75" customHeight="1" x14ac:dyDescent="0.25">
      <c r="B43" s="1197"/>
      <c r="C43" s="1198"/>
      <c r="D43" s="104"/>
      <c r="E43" s="1201" t="s">
        <v>33</v>
      </c>
      <c r="F43" s="1201"/>
      <c r="G43" s="1201"/>
      <c r="H43" s="1202"/>
      <c r="I43" s="333">
        <v>3656</v>
      </c>
      <c r="J43" s="334">
        <v>3517</v>
      </c>
      <c r="K43" s="334">
        <v>3414</v>
      </c>
      <c r="L43" s="334">
        <v>2906</v>
      </c>
      <c r="M43" s="335">
        <v>3144</v>
      </c>
    </row>
    <row r="44" spans="2:13" ht="27.75" customHeight="1" x14ac:dyDescent="0.25">
      <c r="B44" s="1197"/>
      <c r="C44" s="1198"/>
      <c r="D44" s="104"/>
      <c r="E44" s="1201" t="s">
        <v>34</v>
      </c>
      <c r="F44" s="1201"/>
      <c r="G44" s="1201"/>
      <c r="H44" s="1202"/>
      <c r="I44" s="333">
        <v>970</v>
      </c>
      <c r="J44" s="334">
        <v>864</v>
      </c>
      <c r="K44" s="334">
        <v>857</v>
      </c>
      <c r="L44" s="334">
        <v>1548</v>
      </c>
      <c r="M44" s="335">
        <v>3380</v>
      </c>
    </row>
    <row r="45" spans="2:13" ht="27.75" customHeight="1" x14ac:dyDescent="0.25">
      <c r="B45" s="1197"/>
      <c r="C45" s="1198"/>
      <c r="D45" s="104"/>
      <c r="E45" s="1201" t="s">
        <v>35</v>
      </c>
      <c r="F45" s="1201"/>
      <c r="G45" s="1201"/>
      <c r="H45" s="1202"/>
      <c r="I45" s="333">
        <v>1640</v>
      </c>
      <c r="J45" s="334">
        <v>1634</v>
      </c>
      <c r="K45" s="334">
        <v>1579</v>
      </c>
      <c r="L45" s="334">
        <v>1586</v>
      </c>
      <c r="M45" s="335">
        <v>1496</v>
      </c>
    </row>
    <row r="46" spans="2:13" ht="27.75" customHeight="1" x14ac:dyDescent="0.25">
      <c r="B46" s="1197"/>
      <c r="C46" s="1198"/>
      <c r="D46" s="105"/>
      <c r="E46" s="1201" t="s">
        <v>36</v>
      </c>
      <c r="F46" s="1201"/>
      <c r="G46" s="1201"/>
      <c r="H46" s="1202"/>
      <c r="I46" s="333" t="s">
        <v>488</v>
      </c>
      <c r="J46" s="334" t="s">
        <v>488</v>
      </c>
      <c r="K46" s="334" t="s">
        <v>488</v>
      </c>
      <c r="L46" s="334" t="s">
        <v>488</v>
      </c>
      <c r="M46" s="335" t="s">
        <v>488</v>
      </c>
    </row>
    <row r="47" spans="2:13" ht="27.75" customHeight="1" x14ac:dyDescent="0.25">
      <c r="B47" s="1197"/>
      <c r="C47" s="1198"/>
      <c r="D47" s="106"/>
      <c r="E47" s="1211" t="s">
        <v>37</v>
      </c>
      <c r="F47" s="1212"/>
      <c r="G47" s="1212"/>
      <c r="H47" s="1213"/>
      <c r="I47" s="333" t="s">
        <v>488</v>
      </c>
      <c r="J47" s="334" t="s">
        <v>488</v>
      </c>
      <c r="K47" s="334" t="s">
        <v>488</v>
      </c>
      <c r="L47" s="334" t="s">
        <v>488</v>
      </c>
      <c r="M47" s="335" t="s">
        <v>488</v>
      </c>
    </row>
    <row r="48" spans="2:13" ht="27.75" customHeight="1" x14ac:dyDescent="0.25">
      <c r="B48" s="1197"/>
      <c r="C48" s="1198"/>
      <c r="D48" s="104"/>
      <c r="E48" s="1201" t="s">
        <v>38</v>
      </c>
      <c r="F48" s="1201"/>
      <c r="G48" s="1201"/>
      <c r="H48" s="1202"/>
      <c r="I48" s="333" t="s">
        <v>488</v>
      </c>
      <c r="J48" s="334" t="s">
        <v>488</v>
      </c>
      <c r="K48" s="334" t="s">
        <v>488</v>
      </c>
      <c r="L48" s="334" t="s">
        <v>488</v>
      </c>
      <c r="M48" s="335" t="s">
        <v>488</v>
      </c>
    </row>
    <row r="49" spans="2:13" ht="27.75" customHeight="1" x14ac:dyDescent="0.25">
      <c r="B49" s="1199"/>
      <c r="C49" s="1200"/>
      <c r="D49" s="104"/>
      <c r="E49" s="1201" t="s">
        <v>39</v>
      </c>
      <c r="F49" s="1201"/>
      <c r="G49" s="1201"/>
      <c r="H49" s="1202"/>
      <c r="I49" s="333" t="s">
        <v>488</v>
      </c>
      <c r="J49" s="334" t="s">
        <v>488</v>
      </c>
      <c r="K49" s="334" t="s">
        <v>488</v>
      </c>
      <c r="L49" s="334" t="s">
        <v>488</v>
      </c>
      <c r="M49" s="335" t="s">
        <v>488</v>
      </c>
    </row>
    <row r="50" spans="2:13" ht="27.75" customHeight="1" x14ac:dyDescent="0.25">
      <c r="B50" s="1195" t="s">
        <v>40</v>
      </c>
      <c r="C50" s="1196"/>
      <c r="D50" s="107"/>
      <c r="E50" s="1201" t="s">
        <v>41</v>
      </c>
      <c r="F50" s="1201"/>
      <c r="G50" s="1201"/>
      <c r="H50" s="1202"/>
      <c r="I50" s="333">
        <v>8582</v>
      </c>
      <c r="J50" s="334">
        <v>9202</v>
      </c>
      <c r="K50" s="334">
        <v>10174</v>
      </c>
      <c r="L50" s="334">
        <v>11419</v>
      </c>
      <c r="M50" s="335">
        <v>11388</v>
      </c>
    </row>
    <row r="51" spans="2:13" ht="27.75" customHeight="1" x14ac:dyDescent="0.25">
      <c r="B51" s="1197"/>
      <c r="C51" s="1198"/>
      <c r="D51" s="104"/>
      <c r="E51" s="1201" t="s">
        <v>42</v>
      </c>
      <c r="F51" s="1201"/>
      <c r="G51" s="1201"/>
      <c r="H51" s="1202"/>
      <c r="I51" s="333">
        <v>361</v>
      </c>
      <c r="J51" s="334">
        <v>325</v>
      </c>
      <c r="K51" s="334">
        <v>287</v>
      </c>
      <c r="L51" s="334">
        <v>266</v>
      </c>
      <c r="M51" s="335">
        <v>261</v>
      </c>
    </row>
    <row r="52" spans="2:13" ht="27.75" customHeight="1" x14ac:dyDescent="0.25">
      <c r="B52" s="1199"/>
      <c r="C52" s="1200"/>
      <c r="D52" s="104"/>
      <c r="E52" s="1201" t="s">
        <v>43</v>
      </c>
      <c r="F52" s="1201"/>
      <c r="G52" s="1201"/>
      <c r="H52" s="1202"/>
      <c r="I52" s="333">
        <v>12036</v>
      </c>
      <c r="J52" s="334">
        <v>11790</v>
      </c>
      <c r="K52" s="334">
        <v>11203</v>
      </c>
      <c r="L52" s="334">
        <v>11730</v>
      </c>
      <c r="M52" s="335">
        <v>15088</v>
      </c>
    </row>
    <row r="53" spans="2:13" ht="27.75" customHeight="1" thickBot="1" x14ac:dyDescent="0.3">
      <c r="B53" s="1203" t="s">
        <v>19</v>
      </c>
      <c r="C53" s="1204"/>
      <c r="D53" s="108"/>
      <c r="E53" s="1205" t="s">
        <v>44</v>
      </c>
      <c r="F53" s="1205"/>
      <c r="G53" s="1205"/>
      <c r="H53" s="1206"/>
      <c r="I53" s="336">
        <v>-269</v>
      </c>
      <c r="J53" s="337">
        <v>-1082</v>
      </c>
      <c r="K53" s="337">
        <v>-1982</v>
      </c>
      <c r="L53" s="337">
        <v>-3830</v>
      </c>
      <c r="M53" s="338">
        <v>-4113</v>
      </c>
    </row>
    <row r="54" spans="2:13" ht="27.75" customHeight="1" x14ac:dyDescent="0.3">
      <c r="B54" s="109"/>
      <c r="C54" s="110"/>
      <c r="D54" s="110"/>
      <c r="E54" s="111"/>
      <c r="F54" s="111"/>
      <c r="G54" s="111"/>
      <c r="H54" s="111"/>
      <c r="I54" s="112"/>
      <c r="J54" s="112"/>
      <c r="K54" s="112"/>
      <c r="L54" s="112"/>
      <c r="M54" s="112"/>
    </row>
    <row r="55" spans="2:13" ht="12.75" x14ac:dyDescent="0.25"/>
  </sheetData>
  <sheetProtection algorithmName="SHA-512" hashValue="oYFIznRyY6BeQ3oFcWvENXUqgGRCvQVsRZl+WqxBg/5/Egn/k7GaJrQ4HJeLwzG5elYjqvZ2emXc2xLyjnNtgg==" saltValue="prtB1RPxX3dKvvOSKl+G+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7"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abSelected="1" zoomScaleNormal="100" zoomScaleSheetLayoutView="100" workbookViewId="0">
      <selection activeCell="AY23" sqref="AY23:BM23"/>
    </sheetView>
  </sheetViews>
  <sheetFormatPr defaultColWidth="0" defaultRowHeight="13.5" customHeight="1" zeroHeight="1" x14ac:dyDescent="0.25"/>
  <cols>
    <col min="1" max="1" width="8.265625" style="1" customWidth="1"/>
    <col min="2" max="2" width="16.3984375" style="1" customWidth="1"/>
    <col min="3" max="5" width="26.265625" style="1" customWidth="1"/>
    <col min="6" max="8" width="24.265625" style="1" customWidth="1"/>
    <col min="9" max="14" width="26" style="1" customWidth="1"/>
    <col min="15" max="15" width="6.1328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5"/>
    <row r="2" s="1" customFormat="1" ht="16.5" customHeight="1" x14ac:dyDescent="0.25"/>
    <row r="3" s="1" customFormat="1" ht="16.5" customHeight="1" x14ac:dyDescent="0.25"/>
    <row r="4" s="1" customFormat="1" ht="16.5" customHeight="1" x14ac:dyDescent="0.25"/>
    <row r="5" s="1" customFormat="1" ht="16.5" customHeight="1" x14ac:dyDescent="0.25"/>
    <row r="6" s="1" customFormat="1" ht="16.5" customHeight="1" x14ac:dyDescent="0.25"/>
    <row r="7" s="1" customFormat="1" ht="16.5" customHeight="1" x14ac:dyDescent="0.25"/>
    <row r="8" s="1" customFormat="1" ht="16.5" customHeight="1" x14ac:dyDescent="0.25"/>
    <row r="9" s="1" customFormat="1" ht="16.5" customHeight="1" x14ac:dyDescent="0.25"/>
    <row r="10" s="1" customFormat="1" ht="16.5" customHeight="1" x14ac:dyDescent="0.25"/>
    <row r="11" s="1" customFormat="1" ht="16.5" customHeight="1" x14ac:dyDescent="0.25"/>
    <row r="12" s="1" customFormat="1" ht="16.5" customHeight="1" x14ac:dyDescent="0.25"/>
    <row r="13" s="1" customFormat="1" ht="16.5" customHeight="1" x14ac:dyDescent="0.25"/>
    <row r="14" s="1" customFormat="1" ht="16.5" customHeight="1" x14ac:dyDescent="0.25"/>
    <row r="15" s="1" customFormat="1" ht="16.5" customHeight="1" x14ac:dyDescent="0.25"/>
    <row r="16" s="1" customFormat="1" ht="16.5" customHeight="1" x14ac:dyDescent="0.25"/>
    <row r="17" s="1" customFormat="1" ht="16.5" customHeight="1" x14ac:dyDescent="0.25"/>
    <row r="18" s="1" customFormat="1" ht="16.5" customHeight="1" x14ac:dyDescent="0.25"/>
    <row r="19" s="1" customFormat="1" ht="16.5" customHeight="1" x14ac:dyDescent="0.25"/>
    <row r="20" s="1" customFormat="1" ht="16.5" customHeight="1" x14ac:dyDescent="0.25"/>
    <row r="21" s="1" customFormat="1" ht="16.5" customHeight="1" x14ac:dyDescent="0.25"/>
    <row r="22" s="1" customFormat="1" ht="16.5" customHeight="1" x14ac:dyDescent="0.25"/>
    <row r="23" s="1" customFormat="1" ht="16.5" customHeight="1" x14ac:dyDescent="0.25"/>
    <row r="24" s="1" customFormat="1" ht="16.5" customHeight="1" x14ac:dyDescent="0.25"/>
    <row r="25" s="1" customFormat="1" ht="16.5" customHeight="1" x14ac:dyDescent="0.25"/>
    <row r="26" s="1" customFormat="1" ht="16.5" customHeight="1" x14ac:dyDescent="0.25"/>
    <row r="27" s="1" customFormat="1" ht="16.5" customHeight="1" x14ac:dyDescent="0.25"/>
    <row r="28" s="1" customFormat="1" ht="16.5" customHeight="1" x14ac:dyDescent="0.25"/>
    <row r="29" s="1" customFormat="1" ht="16.5" customHeight="1" x14ac:dyDescent="0.25"/>
    <row r="30" s="1" customFormat="1" ht="16.5" customHeight="1" x14ac:dyDescent="0.25"/>
    <row r="31" s="1" customFormat="1" ht="16.5" customHeight="1" x14ac:dyDescent="0.25"/>
    <row r="32" s="1" customFormat="1" ht="16.5" customHeight="1" x14ac:dyDescent="0.25"/>
    <row r="33" s="1" customFormat="1" ht="16.5" customHeight="1" x14ac:dyDescent="0.25"/>
    <row r="34" s="1" customFormat="1" ht="16.5" customHeight="1" x14ac:dyDescent="0.25"/>
    <row r="35" s="1" customFormat="1" ht="16.5" customHeight="1" x14ac:dyDescent="0.25"/>
    <row r="36" s="1" customFormat="1" ht="16.5" customHeight="1" x14ac:dyDescent="0.25"/>
    <row r="37" s="1" customFormat="1" ht="16.5" customHeight="1" x14ac:dyDescent="0.25"/>
    <row r="38" s="1" customFormat="1" ht="16.5" customHeight="1" x14ac:dyDescent="0.25"/>
    <row r="39" s="1" customFormat="1" ht="16.5" customHeight="1" x14ac:dyDescent="0.25"/>
    <row r="40" s="1" customFormat="1" ht="16.5" customHeight="1" x14ac:dyDescent="0.25"/>
    <row r="41" s="1" customFormat="1" ht="16.5" customHeight="1" x14ac:dyDescent="0.25"/>
    <row r="42" s="1" customFormat="1" ht="16.5" customHeight="1" x14ac:dyDescent="0.25"/>
    <row r="43" s="1" customFormat="1" ht="16.5" customHeight="1" x14ac:dyDescent="0.25"/>
    <row r="44" s="1" customFormat="1" ht="16.5" customHeight="1" x14ac:dyDescent="0.25"/>
    <row r="45" s="1" customFormat="1" ht="16.5" customHeight="1" x14ac:dyDescent="0.25"/>
    <row r="46" s="1" customFormat="1" ht="16.5" customHeight="1" x14ac:dyDescent="0.25"/>
    <row r="47" s="1" customFormat="1" ht="16.5" customHeight="1" x14ac:dyDescent="0.25"/>
    <row r="48" s="1" customFormat="1"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3" t="s">
        <v>45</v>
      </c>
    </row>
    <row r="54" spans="2:8" ht="29.25" customHeight="1" thickBot="1" x14ac:dyDescent="0.4">
      <c r="B54" s="114" t="s">
        <v>1</v>
      </c>
      <c r="C54" s="115"/>
      <c r="D54" s="115"/>
      <c r="E54" s="116" t="s">
        <v>2</v>
      </c>
      <c r="F54" s="117" t="s">
        <v>529</v>
      </c>
      <c r="G54" s="117" t="s">
        <v>530</v>
      </c>
      <c r="H54" s="118" t="s">
        <v>531</v>
      </c>
    </row>
    <row r="55" spans="2:8" ht="52.5" customHeight="1" x14ac:dyDescent="0.25">
      <c r="B55" s="119"/>
      <c r="C55" s="1222" t="s">
        <v>46</v>
      </c>
      <c r="D55" s="1222"/>
      <c r="E55" s="1223"/>
      <c r="F55" s="339">
        <v>1264</v>
      </c>
      <c r="G55" s="339">
        <v>1858</v>
      </c>
      <c r="H55" s="340">
        <v>1945</v>
      </c>
    </row>
    <row r="56" spans="2:8" ht="52.5" customHeight="1" x14ac:dyDescent="0.25">
      <c r="B56" s="120"/>
      <c r="C56" s="1224" t="s">
        <v>47</v>
      </c>
      <c r="D56" s="1224"/>
      <c r="E56" s="1225"/>
      <c r="F56" s="341">
        <v>1009</v>
      </c>
      <c r="G56" s="341">
        <v>1260</v>
      </c>
      <c r="H56" s="342">
        <v>1261</v>
      </c>
    </row>
    <row r="57" spans="2:8" ht="53.25" customHeight="1" x14ac:dyDescent="0.25">
      <c r="B57" s="120"/>
      <c r="C57" s="1226" t="s">
        <v>48</v>
      </c>
      <c r="D57" s="1226"/>
      <c r="E57" s="1227"/>
      <c r="F57" s="343">
        <v>7969</v>
      </c>
      <c r="G57" s="343">
        <v>8203</v>
      </c>
      <c r="H57" s="344">
        <v>8041</v>
      </c>
    </row>
    <row r="58" spans="2:8" ht="45.75" customHeight="1" x14ac:dyDescent="0.25">
      <c r="B58" s="121"/>
      <c r="C58" s="1214" t="s">
        <v>564</v>
      </c>
      <c r="D58" s="1215"/>
      <c r="E58" s="1216"/>
      <c r="F58" s="345">
        <v>4828</v>
      </c>
      <c r="G58" s="345">
        <v>4851</v>
      </c>
      <c r="H58" s="346">
        <v>4869</v>
      </c>
    </row>
    <row r="59" spans="2:8" ht="45.75" customHeight="1" x14ac:dyDescent="0.25">
      <c r="B59" s="121"/>
      <c r="C59" s="1214" t="s">
        <v>565</v>
      </c>
      <c r="D59" s="1215"/>
      <c r="E59" s="1216"/>
      <c r="F59" s="345">
        <v>1323</v>
      </c>
      <c r="G59" s="345">
        <v>1633</v>
      </c>
      <c r="H59" s="346">
        <v>1438</v>
      </c>
    </row>
    <row r="60" spans="2:8" ht="45.75" customHeight="1" x14ac:dyDescent="0.25">
      <c r="B60" s="121"/>
      <c r="C60" s="1214" t="s">
        <v>566</v>
      </c>
      <c r="D60" s="1215"/>
      <c r="E60" s="1216"/>
      <c r="F60" s="345">
        <v>589</v>
      </c>
      <c r="G60" s="345">
        <v>589</v>
      </c>
      <c r="H60" s="346">
        <v>589</v>
      </c>
    </row>
    <row r="61" spans="2:8" ht="45.75" customHeight="1" x14ac:dyDescent="0.25">
      <c r="B61" s="121"/>
      <c r="C61" s="1214" t="s">
        <v>567</v>
      </c>
      <c r="D61" s="1215"/>
      <c r="E61" s="1216"/>
      <c r="F61" s="345">
        <v>322</v>
      </c>
      <c r="G61" s="345">
        <v>323</v>
      </c>
      <c r="H61" s="346">
        <v>324</v>
      </c>
    </row>
    <row r="62" spans="2:8" ht="45.75" customHeight="1" thickBot="1" x14ac:dyDescent="0.3">
      <c r="B62" s="122"/>
      <c r="C62" s="1217" t="s">
        <v>568</v>
      </c>
      <c r="D62" s="1218"/>
      <c r="E62" s="1219"/>
      <c r="F62" s="347">
        <v>311</v>
      </c>
      <c r="G62" s="347">
        <v>311</v>
      </c>
      <c r="H62" s="348">
        <v>311</v>
      </c>
    </row>
    <row r="63" spans="2:8" ht="52.5" customHeight="1" thickBot="1" x14ac:dyDescent="0.3">
      <c r="B63" s="123"/>
      <c r="C63" s="1220" t="s">
        <v>49</v>
      </c>
      <c r="D63" s="1220"/>
      <c r="E63" s="1221"/>
      <c r="F63" s="349">
        <v>10243</v>
      </c>
      <c r="G63" s="349">
        <v>11321</v>
      </c>
      <c r="H63" s="350">
        <v>11247</v>
      </c>
    </row>
    <row r="64" spans="2:8" ht="12.75" x14ac:dyDescent="0.25"/>
  </sheetData>
  <sheetProtection algorithmName="SHA-512" hashValue="+50LeQWBy0eWSV5pZEvDcEgAHaQ0KO+XmhyCHkl6QxXjVPEhnEC+5NL8qPXuEdiq2kovmSkBFi7QGEFxyT3lSQ==" saltValue="5ylZp95TNa1eQfjAmhl4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F6C40-D0AE-4BA1-AEC7-134A8AE8ED0C}">
  <sheetPr>
    <pageSetUpPr fitToPage="1"/>
  </sheetPr>
  <dimension ref="A1:DE85"/>
  <sheetViews>
    <sheetView showGridLines="0" tabSelected="1" zoomScaleNormal="100" zoomScaleSheetLayoutView="55" workbookViewId="0">
      <selection activeCell="AY23" sqref="AY23:BM23"/>
    </sheetView>
  </sheetViews>
  <sheetFormatPr defaultColWidth="0" defaultRowHeight="13.5" customHeight="1" zeroHeight="1" x14ac:dyDescent="0.25"/>
  <cols>
    <col min="1" max="1" width="6.3984375" style="243" customWidth="1"/>
    <col min="2" max="107" width="2.46484375" style="243" customWidth="1"/>
    <col min="108" max="108" width="6.1328125" style="249" customWidth="1"/>
    <col min="109" max="109" width="5.86328125" style="247" customWidth="1"/>
    <col min="110" max="16384" width="8.59765625" style="243" hidden="1"/>
  </cols>
  <sheetData>
    <row r="1" spans="1:109" ht="42.75" customHeight="1" x14ac:dyDescent="0.25">
      <c r="A1" s="351"/>
      <c r="B1" s="352"/>
      <c r="DD1" s="243"/>
      <c r="DE1" s="243"/>
    </row>
    <row r="2" spans="1:109" ht="25.5" customHeight="1" x14ac:dyDescent="0.2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2.75" x14ac:dyDescent="0.2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2.75" x14ac:dyDescent="0.2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2.75" x14ac:dyDescent="0.2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2.75" x14ac:dyDescent="0.2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2.75" x14ac:dyDescent="0.2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2.75" x14ac:dyDescent="0.2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2.75" x14ac:dyDescent="0.2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2.75" x14ac:dyDescent="0.2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2.75" x14ac:dyDescent="0.2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2.75" x14ac:dyDescent="0.2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2.75" x14ac:dyDescent="0.2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2.75" x14ac:dyDescent="0.2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2.75" x14ac:dyDescent="0.2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2.75" x14ac:dyDescent="0.2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2.75" x14ac:dyDescent="0.2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2.75" x14ac:dyDescent="0.25">
      <c r="DD19" s="243"/>
      <c r="DE19" s="243"/>
    </row>
    <row r="20" spans="1:109" ht="12.75" x14ac:dyDescent="0.25">
      <c r="DD20" s="243"/>
      <c r="DE20" s="243"/>
    </row>
    <row r="21" spans="1:109" ht="17.25" customHeight="1" x14ac:dyDescent="0.2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5">
      <c r="B22" s="247"/>
    </row>
    <row r="23" spans="1:109" ht="12.75" x14ac:dyDescent="0.25">
      <c r="B23" s="247"/>
    </row>
    <row r="24" spans="1:109" ht="12.75" x14ac:dyDescent="0.25">
      <c r="B24" s="247"/>
    </row>
    <row r="25" spans="1:109" ht="12.75" x14ac:dyDescent="0.25">
      <c r="B25" s="247"/>
    </row>
    <row r="26" spans="1:109" ht="12.75" x14ac:dyDescent="0.25">
      <c r="B26" s="247"/>
    </row>
    <row r="27" spans="1:109" ht="12.75" x14ac:dyDescent="0.25">
      <c r="B27" s="247"/>
    </row>
    <row r="28" spans="1:109" ht="12.75" x14ac:dyDescent="0.25">
      <c r="B28" s="247"/>
    </row>
    <row r="29" spans="1:109" ht="12.75" x14ac:dyDescent="0.25">
      <c r="B29" s="247"/>
    </row>
    <row r="30" spans="1:109" ht="12.75" x14ac:dyDescent="0.25">
      <c r="B30" s="247"/>
    </row>
    <row r="31" spans="1:109" ht="12.75" x14ac:dyDescent="0.25">
      <c r="B31" s="247"/>
    </row>
    <row r="32" spans="1:109" ht="12.75" x14ac:dyDescent="0.25">
      <c r="B32" s="247"/>
    </row>
    <row r="33" spans="2:109" ht="12.75" x14ac:dyDescent="0.25">
      <c r="B33" s="247"/>
    </row>
    <row r="34" spans="2:109" ht="12.75" x14ac:dyDescent="0.25">
      <c r="B34" s="247"/>
    </row>
    <row r="35" spans="2:109" ht="12.75" x14ac:dyDescent="0.25">
      <c r="B35" s="247"/>
    </row>
    <row r="36" spans="2:109" ht="12.75" x14ac:dyDescent="0.25">
      <c r="B36" s="247"/>
    </row>
    <row r="37" spans="2:109" ht="12.75" x14ac:dyDescent="0.25">
      <c r="B37" s="247"/>
    </row>
    <row r="38" spans="2:109" ht="12.75" x14ac:dyDescent="0.25">
      <c r="B38" s="247"/>
    </row>
    <row r="39" spans="2:109" ht="12.75" x14ac:dyDescent="0.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2.75" x14ac:dyDescent="0.25">
      <c r="B40" s="356"/>
      <c r="DD40" s="356"/>
      <c r="DE40" s="243"/>
    </row>
    <row r="41" spans="2:109" ht="16.149999999999999" x14ac:dyDescent="0.25">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2.75" x14ac:dyDescent="0.25">
      <c r="B42" s="247"/>
      <c r="G42" s="357"/>
      <c r="I42" s="358"/>
      <c r="J42" s="358"/>
      <c r="K42" s="358"/>
      <c r="AM42" s="357"/>
      <c r="AN42" s="357" t="s">
        <v>570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5">
      <c r="B43" s="247"/>
      <c r="AN43" s="1228" t="s">
        <v>571</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2.75" x14ac:dyDescent="0.2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2.75" x14ac:dyDescent="0.2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2.75" x14ac:dyDescent="0.2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2.75" x14ac:dyDescent="0.2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2.75" x14ac:dyDescent="0.2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2.75" x14ac:dyDescent="0.25">
      <c r="B49" s="247"/>
      <c r="AN49" s="243" t="s">
        <v>572</v>
      </c>
    </row>
    <row r="50" spans="1:109" ht="12.75" x14ac:dyDescent="0.25">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527</v>
      </c>
      <c r="BQ50" s="1241"/>
      <c r="BR50" s="1241"/>
      <c r="BS50" s="1241"/>
      <c r="BT50" s="1241"/>
      <c r="BU50" s="1241"/>
      <c r="BV50" s="1241"/>
      <c r="BW50" s="1241"/>
      <c r="BX50" s="1241" t="s">
        <v>528</v>
      </c>
      <c r="BY50" s="1241"/>
      <c r="BZ50" s="1241"/>
      <c r="CA50" s="1241"/>
      <c r="CB50" s="1241"/>
      <c r="CC50" s="1241"/>
      <c r="CD50" s="1241"/>
      <c r="CE50" s="1241"/>
      <c r="CF50" s="1241" t="s">
        <v>529</v>
      </c>
      <c r="CG50" s="1241"/>
      <c r="CH50" s="1241"/>
      <c r="CI50" s="1241"/>
      <c r="CJ50" s="1241"/>
      <c r="CK50" s="1241"/>
      <c r="CL50" s="1241"/>
      <c r="CM50" s="1241"/>
      <c r="CN50" s="1241" t="s">
        <v>530</v>
      </c>
      <c r="CO50" s="1241"/>
      <c r="CP50" s="1241"/>
      <c r="CQ50" s="1241"/>
      <c r="CR50" s="1241"/>
      <c r="CS50" s="1241"/>
      <c r="CT50" s="1241"/>
      <c r="CU50" s="1241"/>
      <c r="CV50" s="1241" t="s">
        <v>531</v>
      </c>
      <c r="CW50" s="1241"/>
      <c r="CX50" s="1241"/>
      <c r="CY50" s="1241"/>
      <c r="CZ50" s="1241"/>
      <c r="DA50" s="1241"/>
      <c r="DB50" s="1241"/>
      <c r="DC50" s="1241"/>
    </row>
    <row r="51" spans="1:109" ht="13.5" customHeight="1" x14ac:dyDescent="0.25">
      <c r="B51" s="247"/>
      <c r="G51" s="1247"/>
      <c r="H51" s="1247"/>
      <c r="I51" s="1245"/>
      <c r="J51" s="1245"/>
      <c r="K51" s="1243"/>
      <c r="L51" s="1243"/>
      <c r="M51" s="1243"/>
      <c r="N51" s="1243"/>
      <c r="AM51" s="359"/>
      <c r="AN51" s="1244" t="s">
        <v>573</v>
      </c>
      <c r="AO51" s="1244"/>
      <c r="AP51" s="1244"/>
      <c r="AQ51" s="1244"/>
      <c r="AR51" s="1244"/>
      <c r="AS51" s="1244"/>
      <c r="AT51" s="1244"/>
      <c r="AU51" s="1244"/>
      <c r="AV51" s="1244"/>
      <c r="AW51" s="1244"/>
      <c r="AX51" s="1244"/>
      <c r="AY51" s="1244"/>
      <c r="AZ51" s="1244"/>
      <c r="BA51" s="1244"/>
      <c r="BB51" s="1244" t="s">
        <v>574</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2.75" x14ac:dyDescent="0.25">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2.75" x14ac:dyDescent="0.25">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575</v>
      </c>
      <c r="BC53" s="1244"/>
      <c r="BD53" s="1244"/>
      <c r="BE53" s="1244"/>
      <c r="BF53" s="1244"/>
      <c r="BG53" s="1244"/>
      <c r="BH53" s="1244"/>
      <c r="BI53" s="1244"/>
      <c r="BJ53" s="1244"/>
      <c r="BK53" s="1244"/>
      <c r="BL53" s="1244"/>
      <c r="BM53" s="1244"/>
      <c r="BN53" s="1244"/>
      <c r="BO53" s="1244"/>
      <c r="BP53" s="1242">
        <v>63.7</v>
      </c>
      <c r="BQ53" s="1242"/>
      <c r="BR53" s="1242"/>
      <c r="BS53" s="1242"/>
      <c r="BT53" s="1242"/>
      <c r="BU53" s="1242"/>
      <c r="BV53" s="1242"/>
      <c r="BW53" s="1242"/>
      <c r="BX53" s="1242">
        <v>65</v>
      </c>
      <c r="BY53" s="1242"/>
      <c r="BZ53" s="1242"/>
      <c r="CA53" s="1242"/>
      <c r="CB53" s="1242"/>
      <c r="CC53" s="1242"/>
      <c r="CD53" s="1242"/>
      <c r="CE53" s="1242"/>
      <c r="CF53" s="1242">
        <v>63.1</v>
      </c>
      <c r="CG53" s="1242"/>
      <c r="CH53" s="1242"/>
      <c r="CI53" s="1242"/>
      <c r="CJ53" s="1242"/>
      <c r="CK53" s="1242"/>
      <c r="CL53" s="1242"/>
      <c r="CM53" s="1242"/>
      <c r="CN53" s="1242">
        <v>64.599999999999994</v>
      </c>
      <c r="CO53" s="1242"/>
      <c r="CP53" s="1242"/>
      <c r="CQ53" s="1242"/>
      <c r="CR53" s="1242"/>
      <c r="CS53" s="1242"/>
      <c r="CT53" s="1242"/>
      <c r="CU53" s="1242"/>
      <c r="CV53" s="1242">
        <v>66.5</v>
      </c>
      <c r="CW53" s="1242"/>
      <c r="CX53" s="1242"/>
      <c r="CY53" s="1242"/>
      <c r="CZ53" s="1242"/>
      <c r="DA53" s="1242"/>
      <c r="DB53" s="1242"/>
      <c r="DC53" s="1242"/>
    </row>
    <row r="54" spans="1:109" ht="12.75" x14ac:dyDescent="0.25">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2.75" x14ac:dyDescent="0.25">
      <c r="A55" s="358"/>
      <c r="B55" s="247"/>
      <c r="G55" s="1237"/>
      <c r="H55" s="1237"/>
      <c r="I55" s="1237"/>
      <c r="J55" s="1237"/>
      <c r="K55" s="1243"/>
      <c r="L55" s="1243"/>
      <c r="M55" s="1243"/>
      <c r="N55" s="1243"/>
      <c r="AN55" s="1241" t="s">
        <v>576</v>
      </c>
      <c r="AO55" s="1241"/>
      <c r="AP55" s="1241"/>
      <c r="AQ55" s="1241"/>
      <c r="AR55" s="1241"/>
      <c r="AS55" s="1241"/>
      <c r="AT55" s="1241"/>
      <c r="AU55" s="1241"/>
      <c r="AV55" s="1241"/>
      <c r="AW55" s="1241"/>
      <c r="AX55" s="1241"/>
      <c r="AY55" s="1241"/>
      <c r="AZ55" s="1241"/>
      <c r="BA55" s="1241"/>
      <c r="BB55" s="1244" t="s">
        <v>574</v>
      </c>
      <c r="BC55" s="1244"/>
      <c r="BD55" s="1244"/>
      <c r="BE55" s="1244"/>
      <c r="BF55" s="1244"/>
      <c r="BG55" s="1244"/>
      <c r="BH55" s="1244"/>
      <c r="BI55" s="1244"/>
      <c r="BJ55" s="1244"/>
      <c r="BK55" s="1244"/>
      <c r="BL55" s="1244"/>
      <c r="BM55" s="1244"/>
      <c r="BN55" s="1244"/>
      <c r="BO55" s="1244"/>
      <c r="BP55" s="1242">
        <v>37.299999999999997</v>
      </c>
      <c r="BQ55" s="1242"/>
      <c r="BR55" s="1242"/>
      <c r="BS55" s="1242"/>
      <c r="BT55" s="1242"/>
      <c r="BU55" s="1242"/>
      <c r="BV55" s="1242"/>
      <c r="BW55" s="1242"/>
      <c r="BX55" s="1242">
        <v>25.2</v>
      </c>
      <c r="BY55" s="1242"/>
      <c r="BZ55" s="1242"/>
      <c r="CA55" s="1242"/>
      <c r="CB55" s="1242"/>
      <c r="CC55" s="1242"/>
      <c r="CD55" s="1242"/>
      <c r="CE55" s="1242"/>
      <c r="CF55" s="1242">
        <v>15.7</v>
      </c>
      <c r="CG55" s="1242"/>
      <c r="CH55" s="1242"/>
      <c r="CI55" s="1242"/>
      <c r="CJ55" s="1242"/>
      <c r="CK55" s="1242"/>
      <c r="CL55" s="1242"/>
      <c r="CM55" s="1242"/>
      <c r="CN55" s="1242">
        <v>10.199999999999999</v>
      </c>
      <c r="CO55" s="1242"/>
      <c r="CP55" s="1242"/>
      <c r="CQ55" s="1242"/>
      <c r="CR55" s="1242"/>
      <c r="CS55" s="1242"/>
      <c r="CT55" s="1242"/>
      <c r="CU55" s="1242"/>
      <c r="CV55" s="1242">
        <v>10.5</v>
      </c>
      <c r="CW55" s="1242"/>
      <c r="CX55" s="1242"/>
      <c r="CY55" s="1242"/>
      <c r="CZ55" s="1242"/>
      <c r="DA55" s="1242"/>
      <c r="DB55" s="1242"/>
      <c r="DC55" s="1242"/>
    </row>
    <row r="56" spans="1:109" ht="12.75" x14ac:dyDescent="0.25">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2.75" x14ac:dyDescent="0.25">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575</v>
      </c>
      <c r="BC57" s="1244"/>
      <c r="BD57" s="1244"/>
      <c r="BE57" s="1244"/>
      <c r="BF57" s="1244"/>
      <c r="BG57" s="1244"/>
      <c r="BH57" s="1244"/>
      <c r="BI57" s="1244"/>
      <c r="BJ57" s="1244"/>
      <c r="BK57" s="1244"/>
      <c r="BL57" s="1244"/>
      <c r="BM57" s="1244"/>
      <c r="BN57" s="1244"/>
      <c r="BO57" s="1244"/>
      <c r="BP57" s="1242">
        <v>62</v>
      </c>
      <c r="BQ57" s="1242"/>
      <c r="BR57" s="1242"/>
      <c r="BS57" s="1242"/>
      <c r="BT57" s="1242"/>
      <c r="BU57" s="1242"/>
      <c r="BV57" s="1242"/>
      <c r="BW57" s="1242"/>
      <c r="BX57" s="1242">
        <v>62.5</v>
      </c>
      <c r="BY57" s="1242"/>
      <c r="BZ57" s="1242"/>
      <c r="CA57" s="1242"/>
      <c r="CB57" s="1242"/>
      <c r="CC57" s="1242"/>
      <c r="CD57" s="1242"/>
      <c r="CE57" s="1242"/>
      <c r="CF57" s="1242">
        <v>64.3</v>
      </c>
      <c r="CG57" s="1242"/>
      <c r="CH57" s="1242"/>
      <c r="CI57" s="1242"/>
      <c r="CJ57" s="1242"/>
      <c r="CK57" s="1242"/>
      <c r="CL57" s="1242"/>
      <c r="CM57" s="1242"/>
      <c r="CN57" s="1242">
        <v>64.7</v>
      </c>
      <c r="CO57" s="1242"/>
      <c r="CP57" s="1242"/>
      <c r="CQ57" s="1242"/>
      <c r="CR57" s="1242"/>
      <c r="CS57" s="1242"/>
      <c r="CT57" s="1242"/>
      <c r="CU57" s="1242"/>
      <c r="CV57" s="1242">
        <v>65.7</v>
      </c>
      <c r="CW57" s="1242"/>
      <c r="CX57" s="1242"/>
      <c r="CY57" s="1242"/>
      <c r="CZ57" s="1242"/>
      <c r="DA57" s="1242"/>
      <c r="DB57" s="1242"/>
      <c r="DC57" s="1242"/>
      <c r="DD57" s="363"/>
      <c r="DE57" s="362"/>
    </row>
    <row r="58" spans="1:109" s="358" customFormat="1" ht="12.75" x14ac:dyDescent="0.25">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2.75" x14ac:dyDescent="0.2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2.75" x14ac:dyDescent="0.2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2.75" x14ac:dyDescent="0.2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2.75" x14ac:dyDescent="0.2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149999999999999" x14ac:dyDescent="0.25">
      <c r="B63" s="300" t="s">
        <v>577</v>
      </c>
    </row>
    <row r="64" spans="1:109" ht="12.75" x14ac:dyDescent="0.25">
      <c r="B64" s="247"/>
      <c r="G64" s="357"/>
      <c r="I64" s="369"/>
      <c r="J64" s="369"/>
      <c r="K64" s="369"/>
      <c r="L64" s="369"/>
      <c r="M64" s="369"/>
      <c r="N64" s="370"/>
      <c r="AM64" s="357"/>
      <c r="AN64" s="357" t="s">
        <v>570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2.75" x14ac:dyDescent="0.25">
      <c r="B65" s="247"/>
      <c r="AN65" s="1228" t="s">
        <v>578</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2.75" x14ac:dyDescent="0.25">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2.75" x14ac:dyDescent="0.25">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2.75" x14ac:dyDescent="0.25">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2.75" x14ac:dyDescent="0.25">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2.75" x14ac:dyDescent="0.2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2.75" x14ac:dyDescent="0.25">
      <c r="B71" s="247"/>
      <c r="G71" s="374"/>
      <c r="I71" s="375"/>
      <c r="J71" s="372"/>
      <c r="K71" s="372"/>
      <c r="L71" s="373"/>
      <c r="M71" s="372"/>
      <c r="N71" s="373"/>
      <c r="AM71" s="374"/>
      <c r="AN71" s="243" t="s">
        <v>572</v>
      </c>
    </row>
    <row r="72" spans="2:107" ht="12.75" x14ac:dyDescent="0.25">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527</v>
      </c>
      <c r="BQ72" s="1241"/>
      <c r="BR72" s="1241"/>
      <c r="BS72" s="1241"/>
      <c r="BT72" s="1241"/>
      <c r="BU72" s="1241"/>
      <c r="BV72" s="1241"/>
      <c r="BW72" s="1241"/>
      <c r="BX72" s="1241" t="s">
        <v>528</v>
      </c>
      <c r="BY72" s="1241"/>
      <c r="BZ72" s="1241"/>
      <c r="CA72" s="1241"/>
      <c r="CB72" s="1241"/>
      <c r="CC72" s="1241"/>
      <c r="CD72" s="1241"/>
      <c r="CE72" s="1241"/>
      <c r="CF72" s="1241" t="s">
        <v>529</v>
      </c>
      <c r="CG72" s="1241"/>
      <c r="CH72" s="1241"/>
      <c r="CI72" s="1241"/>
      <c r="CJ72" s="1241"/>
      <c r="CK72" s="1241"/>
      <c r="CL72" s="1241"/>
      <c r="CM72" s="1241"/>
      <c r="CN72" s="1241" t="s">
        <v>530</v>
      </c>
      <c r="CO72" s="1241"/>
      <c r="CP72" s="1241"/>
      <c r="CQ72" s="1241"/>
      <c r="CR72" s="1241"/>
      <c r="CS72" s="1241"/>
      <c r="CT72" s="1241"/>
      <c r="CU72" s="1241"/>
      <c r="CV72" s="1241" t="s">
        <v>531</v>
      </c>
      <c r="CW72" s="1241"/>
      <c r="CX72" s="1241"/>
      <c r="CY72" s="1241"/>
      <c r="CZ72" s="1241"/>
      <c r="DA72" s="1241"/>
      <c r="DB72" s="1241"/>
      <c r="DC72" s="1241"/>
    </row>
    <row r="73" spans="2:107" ht="12.75" x14ac:dyDescent="0.25">
      <c r="B73" s="247"/>
      <c r="G73" s="1247"/>
      <c r="H73" s="1247"/>
      <c r="I73" s="1247"/>
      <c r="J73" s="1247"/>
      <c r="K73" s="1248"/>
      <c r="L73" s="1248"/>
      <c r="M73" s="1248"/>
      <c r="N73" s="1248"/>
      <c r="AM73" s="359"/>
      <c r="AN73" s="1244" t="s">
        <v>573</v>
      </c>
      <c r="AO73" s="1244"/>
      <c r="AP73" s="1244"/>
      <c r="AQ73" s="1244"/>
      <c r="AR73" s="1244"/>
      <c r="AS73" s="1244"/>
      <c r="AT73" s="1244"/>
      <c r="AU73" s="1244"/>
      <c r="AV73" s="1244"/>
      <c r="AW73" s="1244"/>
      <c r="AX73" s="1244"/>
      <c r="AY73" s="1244"/>
      <c r="AZ73" s="1244"/>
      <c r="BA73" s="1244"/>
      <c r="BB73" s="1244" t="s">
        <v>574</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2.75" x14ac:dyDescent="0.25">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2.75" x14ac:dyDescent="0.25">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579</v>
      </c>
      <c r="BC75" s="1244"/>
      <c r="BD75" s="1244"/>
      <c r="BE75" s="1244"/>
      <c r="BF75" s="1244"/>
      <c r="BG75" s="1244"/>
      <c r="BH75" s="1244"/>
      <c r="BI75" s="1244"/>
      <c r="BJ75" s="1244"/>
      <c r="BK75" s="1244"/>
      <c r="BL75" s="1244"/>
      <c r="BM75" s="1244"/>
      <c r="BN75" s="1244"/>
      <c r="BO75" s="1244"/>
      <c r="BP75" s="1242">
        <v>11.5</v>
      </c>
      <c r="BQ75" s="1242"/>
      <c r="BR75" s="1242"/>
      <c r="BS75" s="1242"/>
      <c r="BT75" s="1242"/>
      <c r="BU75" s="1242"/>
      <c r="BV75" s="1242"/>
      <c r="BW75" s="1242"/>
      <c r="BX75" s="1242">
        <v>11.7</v>
      </c>
      <c r="BY75" s="1242"/>
      <c r="BZ75" s="1242"/>
      <c r="CA75" s="1242"/>
      <c r="CB75" s="1242"/>
      <c r="CC75" s="1242"/>
      <c r="CD75" s="1242"/>
      <c r="CE75" s="1242"/>
      <c r="CF75" s="1242">
        <v>12.1</v>
      </c>
      <c r="CG75" s="1242"/>
      <c r="CH75" s="1242"/>
      <c r="CI75" s="1242"/>
      <c r="CJ75" s="1242"/>
      <c r="CK75" s="1242"/>
      <c r="CL75" s="1242"/>
      <c r="CM75" s="1242"/>
      <c r="CN75" s="1242">
        <v>12.4</v>
      </c>
      <c r="CO75" s="1242"/>
      <c r="CP75" s="1242"/>
      <c r="CQ75" s="1242"/>
      <c r="CR75" s="1242"/>
      <c r="CS75" s="1242"/>
      <c r="CT75" s="1242"/>
      <c r="CU75" s="1242"/>
      <c r="CV75" s="1242">
        <v>12.8</v>
      </c>
      <c r="CW75" s="1242"/>
      <c r="CX75" s="1242"/>
      <c r="CY75" s="1242"/>
      <c r="CZ75" s="1242"/>
      <c r="DA75" s="1242"/>
      <c r="DB75" s="1242"/>
      <c r="DC75" s="1242"/>
    </row>
    <row r="76" spans="2:107" ht="12.75" x14ac:dyDescent="0.25">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2.75" x14ac:dyDescent="0.25">
      <c r="B77" s="247"/>
      <c r="G77" s="1237"/>
      <c r="H77" s="1237"/>
      <c r="I77" s="1237"/>
      <c r="J77" s="1237"/>
      <c r="K77" s="1248"/>
      <c r="L77" s="1248"/>
      <c r="M77" s="1248"/>
      <c r="N77" s="1248"/>
      <c r="AN77" s="1241" t="s">
        <v>576</v>
      </c>
      <c r="AO77" s="1241"/>
      <c r="AP77" s="1241"/>
      <c r="AQ77" s="1241"/>
      <c r="AR77" s="1241"/>
      <c r="AS77" s="1241"/>
      <c r="AT77" s="1241"/>
      <c r="AU77" s="1241"/>
      <c r="AV77" s="1241"/>
      <c r="AW77" s="1241"/>
      <c r="AX77" s="1241"/>
      <c r="AY77" s="1241"/>
      <c r="AZ77" s="1241"/>
      <c r="BA77" s="1241"/>
      <c r="BB77" s="1244" t="s">
        <v>574</v>
      </c>
      <c r="BC77" s="1244"/>
      <c r="BD77" s="1244"/>
      <c r="BE77" s="1244"/>
      <c r="BF77" s="1244"/>
      <c r="BG77" s="1244"/>
      <c r="BH77" s="1244"/>
      <c r="BI77" s="1244"/>
      <c r="BJ77" s="1244"/>
      <c r="BK77" s="1244"/>
      <c r="BL77" s="1244"/>
      <c r="BM77" s="1244"/>
      <c r="BN77" s="1244"/>
      <c r="BO77" s="1244"/>
      <c r="BP77" s="1242">
        <v>37.299999999999997</v>
      </c>
      <c r="BQ77" s="1242"/>
      <c r="BR77" s="1242"/>
      <c r="BS77" s="1242"/>
      <c r="BT77" s="1242"/>
      <c r="BU77" s="1242"/>
      <c r="BV77" s="1242"/>
      <c r="BW77" s="1242"/>
      <c r="BX77" s="1242">
        <v>25.2</v>
      </c>
      <c r="BY77" s="1242"/>
      <c r="BZ77" s="1242"/>
      <c r="CA77" s="1242"/>
      <c r="CB77" s="1242"/>
      <c r="CC77" s="1242"/>
      <c r="CD77" s="1242"/>
      <c r="CE77" s="1242"/>
      <c r="CF77" s="1242">
        <v>15.7</v>
      </c>
      <c r="CG77" s="1242"/>
      <c r="CH77" s="1242"/>
      <c r="CI77" s="1242"/>
      <c r="CJ77" s="1242"/>
      <c r="CK77" s="1242"/>
      <c r="CL77" s="1242"/>
      <c r="CM77" s="1242"/>
      <c r="CN77" s="1242">
        <v>10.199999999999999</v>
      </c>
      <c r="CO77" s="1242"/>
      <c r="CP77" s="1242"/>
      <c r="CQ77" s="1242"/>
      <c r="CR77" s="1242"/>
      <c r="CS77" s="1242"/>
      <c r="CT77" s="1242"/>
      <c r="CU77" s="1242"/>
      <c r="CV77" s="1242">
        <v>10.5</v>
      </c>
      <c r="CW77" s="1242"/>
      <c r="CX77" s="1242"/>
      <c r="CY77" s="1242"/>
      <c r="CZ77" s="1242"/>
      <c r="DA77" s="1242"/>
      <c r="DB77" s="1242"/>
      <c r="DC77" s="1242"/>
    </row>
    <row r="78" spans="2:107" ht="12.75" x14ac:dyDescent="0.25">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2.75" x14ac:dyDescent="0.25">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579</v>
      </c>
      <c r="BC79" s="1244"/>
      <c r="BD79" s="1244"/>
      <c r="BE79" s="1244"/>
      <c r="BF79" s="1244"/>
      <c r="BG79" s="1244"/>
      <c r="BH79" s="1244"/>
      <c r="BI79" s="1244"/>
      <c r="BJ79" s="1244"/>
      <c r="BK79" s="1244"/>
      <c r="BL79" s="1244"/>
      <c r="BM79" s="1244"/>
      <c r="BN79" s="1244"/>
      <c r="BO79" s="1244"/>
      <c r="BP79" s="1242">
        <v>8.6</v>
      </c>
      <c r="BQ79" s="1242"/>
      <c r="BR79" s="1242"/>
      <c r="BS79" s="1242"/>
      <c r="BT79" s="1242"/>
      <c r="BU79" s="1242"/>
      <c r="BV79" s="1242"/>
      <c r="BW79" s="1242"/>
      <c r="BX79" s="1242">
        <v>8.9</v>
      </c>
      <c r="BY79" s="1242"/>
      <c r="BZ79" s="1242"/>
      <c r="CA79" s="1242"/>
      <c r="CB79" s="1242"/>
      <c r="CC79" s="1242"/>
      <c r="CD79" s="1242"/>
      <c r="CE79" s="1242"/>
      <c r="CF79" s="1242">
        <v>8.9</v>
      </c>
      <c r="CG79" s="1242"/>
      <c r="CH79" s="1242"/>
      <c r="CI79" s="1242"/>
      <c r="CJ79" s="1242"/>
      <c r="CK79" s="1242"/>
      <c r="CL79" s="1242"/>
      <c r="CM79" s="1242"/>
      <c r="CN79" s="1242">
        <v>9</v>
      </c>
      <c r="CO79" s="1242"/>
      <c r="CP79" s="1242"/>
      <c r="CQ79" s="1242"/>
      <c r="CR79" s="1242"/>
      <c r="CS79" s="1242"/>
      <c r="CT79" s="1242"/>
      <c r="CU79" s="1242"/>
      <c r="CV79" s="1242">
        <v>8.9</v>
      </c>
      <c r="CW79" s="1242"/>
      <c r="CX79" s="1242"/>
      <c r="CY79" s="1242"/>
      <c r="CZ79" s="1242"/>
      <c r="DA79" s="1242"/>
      <c r="DB79" s="1242"/>
      <c r="DC79" s="1242"/>
    </row>
    <row r="80" spans="2:107" ht="12.75" x14ac:dyDescent="0.25">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2.75" x14ac:dyDescent="0.25">
      <c r="B81" s="247"/>
    </row>
    <row r="82" spans="2:109" ht="16.149999999999999" x14ac:dyDescent="0.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2.75" x14ac:dyDescent="0.2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2.75" x14ac:dyDescent="0.25">
      <c r="DD84" s="243"/>
      <c r="DE84" s="243"/>
    </row>
    <row r="85" spans="2:109" ht="12.75" x14ac:dyDescent="0.25">
      <c r="DD85" s="243"/>
      <c r="DE85" s="243"/>
    </row>
  </sheetData>
  <sheetProtection algorithmName="SHA-512" hashValue="vperM77JEvE+oJ6u1jQRHtEj9YF84zM/P0/c/OMZFaj+EDyDMFm3kyuuPYxw0wxrdwZ7QxRnpfblPiuMLongZA==" saltValue="oMngishYXATJnICxhX2Uk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550C3-5B63-4C22-B677-89C64ABF864D}">
  <sheetPr>
    <pageSetUpPr fitToPage="1"/>
  </sheetPr>
  <dimension ref="A1:DR125"/>
  <sheetViews>
    <sheetView showGridLines="0" tabSelected="1" zoomScaleNormal="100" zoomScaleSheetLayoutView="70" workbookViewId="0">
      <selection activeCell="AY23" sqref="AY23:BM23"/>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1:34"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2.75" x14ac:dyDescent="0.25">
      <c r="S2" s="241"/>
      <c r="AH2" s="241"/>
    </row>
    <row r="3" spans="1: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2.75" x14ac:dyDescent="0.25"/>
    <row r="5" spans="1:34" ht="12.75" x14ac:dyDescent="0.25"/>
    <row r="6" spans="1:34" ht="12.75" x14ac:dyDescent="0.25"/>
    <row r="7" spans="1:34" ht="12.75" x14ac:dyDescent="0.25"/>
    <row r="8" spans="1:34" ht="12.75" x14ac:dyDescent="0.25"/>
    <row r="9" spans="1:34" ht="12.75" x14ac:dyDescent="0.25">
      <c r="AH9" s="241"/>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477</v>
      </c>
    </row>
  </sheetData>
  <sheetProtection algorithmName="SHA-512" hashValue="Wmhp2joPln+S2rKEPH5DBSNIid7yUCAf6ErhUq2GC7o+tLzwwRnPQcnvH56fvFxIn665+xH5G/f9DXpnC25Bbw==" saltValue="RPu/rCPUSB5qKnkTDp4UD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2CE50-A016-4161-B2A1-CDCCBB682EB9}">
  <sheetPr>
    <pageSetUpPr fitToPage="1"/>
  </sheetPr>
  <dimension ref="A1:DR125"/>
  <sheetViews>
    <sheetView showGridLines="0" tabSelected="1" zoomScaleNormal="100" zoomScaleSheetLayoutView="55" workbookViewId="0">
      <selection activeCell="AY23" sqref="AY23:BM23"/>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2:34"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2.75" x14ac:dyDescent="0.25">
      <c r="S2" s="241"/>
      <c r="AH2" s="241"/>
    </row>
    <row r="3" spans="2: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2.75" x14ac:dyDescent="0.25"/>
    <row r="5" spans="2:34" ht="12.75" x14ac:dyDescent="0.25"/>
    <row r="6" spans="2:34" ht="12.75" x14ac:dyDescent="0.25"/>
    <row r="7" spans="2:34" ht="12.75" x14ac:dyDescent="0.25"/>
    <row r="8" spans="2:34" ht="12.75" x14ac:dyDescent="0.25"/>
    <row r="9" spans="2:34" ht="12.75" x14ac:dyDescent="0.25">
      <c r="AH9" s="241"/>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c r="AG59" s="241"/>
      <c r="AH59" s="241"/>
    </row>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477</v>
      </c>
    </row>
  </sheetData>
  <sheetProtection algorithmName="SHA-512" hashValue="PoiGvofZV3qIbz3w7keB2XgM588CNSkLXyGkuy2M0WteCcZIQW7MlhZBSvg9PU+qDoTOHCCoevVeh0g+2lgqsQ==" saltValue="SPQhkjBoFmzio6/CczfYk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328125" defaultRowHeight="12.75" x14ac:dyDescent="0.25"/>
  <cols>
    <col min="1" max="1" width="45.86328125" style="130" customWidth="1"/>
    <col min="2" max="8" width="13.3984375" style="130" customWidth="1"/>
    <col min="9" max="16384" width="11.1328125" style="130"/>
  </cols>
  <sheetData>
    <row r="1" spans="1:8" x14ac:dyDescent="0.25">
      <c r="A1" s="124"/>
      <c r="B1" s="125"/>
      <c r="C1" s="126"/>
      <c r="D1" s="127"/>
      <c r="E1" s="128"/>
      <c r="F1" s="128"/>
      <c r="G1" s="128"/>
      <c r="H1" s="129"/>
    </row>
    <row r="2" spans="1:8" x14ac:dyDescent="0.25">
      <c r="A2" s="131"/>
      <c r="B2" s="132"/>
      <c r="C2" s="133"/>
      <c r="D2" s="134" t="s">
        <v>50</v>
      </c>
      <c r="E2" s="135"/>
      <c r="F2" s="136" t="s">
        <v>526</v>
      </c>
      <c r="G2" s="137"/>
      <c r="H2" s="138"/>
    </row>
    <row r="3" spans="1:8" x14ac:dyDescent="0.25">
      <c r="A3" s="134" t="s">
        <v>519</v>
      </c>
      <c r="B3" s="139"/>
      <c r="C3" s="140"/>
      <c r="D3" s="141">
        <v>92250</v>
      </c>
      <c r="E3" s="142"/>
      <c r="F3" s="143">
        <v>76347</v>
      </c>
      <c r="G3" s="144"/>
      <c r="H3" s="145"/>
    </row>
    <row r="4" spans="1:8" x14ac:dyDescent="0.25">
      <c r="A4" s="146"/>
      <c r="B4" s="147"/>
      <c r="C4" s="148"/>
      <c r="D4" s="149">
        <v>35518</v>
      </c>
      <c r="E4" s="150"/>
      <c r="F4" s="151">
        <v>41762</v>
      </c>
      <c r="G4" s="152"/>
      <c r="H4" s="153"/>
    </row>
    <row r="5" spans="1:8" x14ac:dyDescent="0.25">
      <c r="A5" s="134" t="s">
        <v>521</v>
      </c>
      <c r="B5" s="139"/>
      <c r="C5" s="140"/>
      <c r="D5" s="141">
        <v>87623</v>
      </c>
      <c r="E5" s="142"/>
      <c r="F5" s="143">
        <v>96469</v>
      </c>
      <c r="G5" s="144"/>
      <c r="H5" s="145"/>
    </row>
    <row r="6" spans="1:8" x14ac:dyDescent="0.25">
      <c r="A6" s="146"/>
      <c r="B6" s="147"/>
      <c r="C6" s="148"/>
      <c r="D6" s="149">
        <v>20959</v>
      </c>
      <c r="E6" s="150"/>
      <c r="F6" s="151">
        <v>49775</v>
      </c>
      <c r="G6" s="152"/>
      <c r="H6" s="153"/>
    </row>
    <row r="7" spans="1:8" x14ac:dyDescent="0.25">
      <c r="A7" s="134" t="s">
        <v>522</v>
      </c>
      <c r="B7" s="139"/>
      <c r="C7" s="140"/>
      <c r="D7" s="141">
        <v>68168</v>
      </c>
      <c r="E7" s="142"/>
      <c r="F7" s="143">
        <v>85743</v>
      </c>
      <c r="G7" s="144"/>
      <c r="H7" s="145"/>
    </row>
    <row r="8" spans="1:8" x14ac:dyDescent="0.25">
      <c r="A8" s="146"/>
      <c r="B8" s="147"/>
      <c r="C8" s="148"/>
      <c r="D8" s="149">
        <v>51341</v>
      </c>
      <c r="E8" s="150"/>
      <c r="F8" s="151">
        <v>45231</v>
      </c>
      <c r="G8" s="152"/>
      <c r="H8" s="153"/>
    </row>
    <row r="9" spans="1:8" x14ac:dyDescent="0.25">
      <c r="A9" s="134" t="s">
        <v>523</v>
      </c>
      <c r="B9" s="139"/>
      <c r="C9" s="140"/>
      <c r="D9" s="141">
        <v>57170</v>
      </c>
      <c r="E9" s="142"/>
      <c r="F9" s="143">
        <v>92509</v>
      </c>
      <c r="G9" s="144"/>
      <c r="H9" s="145"/>
    </row>
    <row r="10" spans="1:8" x14ac:dyDescent="0.25">
      <c r="A10" s="146"/>
      <c r="B10" s="147"/>
      <c r="C10" s="148"/>
      <c r="D10" s="149">
        <v>40215</v>
      </c>
      <c r="E10" s="150"/>
      <c r="F10" s="151">
        <v>52274</v>
      </c>
      <c r="G10" s="152"/>
      <c r="H10" s="153"/>
    </row>
    <row r="11" spans="1:8" x14ac:dyDescent="0.25">
      <c r="A11" s="134" t="s">
        <v>524</v>
      </c>
      <c r="B11" s="139"/>
      <c r="C11" s="140"/>
      <c r="D11" s="141">
        <v>46851</v>
      </c>
      <c r="E11" s="142"/>
      <c r="F11" s="143">
        <v>98544</v>
      </c>
      <c r="G11" s="144"/>
      <c r="H11" s="145"/>
    </row>
    <row r="12" spans="1:8" x14ac:dyDescent="0.25">
      <c r="A12" s="146"/>
      <c r="B12" s="147"/>
      <c r="C12" s="154"/>
      <c r="D12" s="149">
        <v>21251</v>
      </c>
      <c r="E12" s="150"/>
      <c r="F12" s="151">
        <v>55816</v>
      </c>
      <c r="G12" s="152"/>
      <c r="H12" s="153"/>
    </row>
    <row r="13" spans="1:8" x14ac:dyDescent="0.25">
      <c r="A13" s="134"/>
      <c r="B13" s="139"/>
      <c r="C13" s="140"/>
      <c r="D13" s="141">
        <v>70412</v>
      </c>
      <c r="E13" s="142"/>
      <c r="F13" s="143">
        <v>89922</v>
      </c>
      <c r="G13" s="155"/>
      <c r="H13" s="145"/>
    </row>
    <row r="14" spans="1:8" x14ac:dyDescent="0.25">
      <c r="A14" s="146"/>
      <c r="B14" s="147"/>
      <c r="C14" s="148"/>
      <c r="D14" s="149">
        <v>33857</v>
      </c>
      <c r="E14" s="150"/>
      <c r="F14" s="151">
        <v>48972</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1.88</v>
      </c>
      <c r="C19" s="156">
        <f>ROUND(VALUE(SUBSTITUTE(実質収支比率等に係る経年分析!G$48,"▲","-")),2)</f>
        <v>8.75</v>
      </c>
      <c r="D19" s="156">
        <f>ROUND(VALUE(SUBSTITUTE(実質収支比率等に係る経年分析!H$48,"▲","-")),2)</f>
        <v>11.17</v>
      </c>
      <c r="E19" s="156">
        <f>ROUND(VALUE(SUBSTITUTE(実質収支比率等に係る経年分析!I$48,"▲","-")),2)</f>
        <v>5.25</v>
      </c>
      <c r="F19" s="156">
        <f>ROUND(VALUE(SUBSTITUTE(実質収支比率等に係る経年分析!J$48,"▲","-")),2)</f>
        <v>4.46</v>
      </c>
    </row>
    <row r="20" spans="1:11" x14ac:dyDescent="0.25">
      <c r="A20" s="156" t="s">
        <v>53</v>
      </c>
      <c r="B20" s="156">
        <f>ROUND(VALUE(SUBSTITUTE(実質収支比率等に係る経年分析!F$47,"▲","-")),2)</f>
        <v>7.6</v>
      </c>
      <c r="C20" s="156">
        <f>ROUND(VALUE(SUBSTITUTE(実質収支比率等に係る経年分析!G$47,"▲","-")),2)</f>
        <v>12.7</v>
      </c>
      <c r="D20" s="156">
        <f>ROUND(VALUE(SUBSTITUTE(実質収支比率等に係る経年分析!H$47,"▲","-")),2)</f>
        <v>19.940000000000001</v>
      </c>
      <c r="E20" s="156">
        <f>ROUND(VALUE(SUBSTITUTE(実質収支比率等に係る経年分析!I$47,"▲","-")),2)</f>
        <v>28.69</v>
      </c>
      <c r="F20" s="156">
        <f>ROUND(VALUE(SUBSTITUTE(実質収支比率等に係る経年分析!J$47,"▲","-")),2)</f>
        <v>28.99</v>
      </c>
    </row>
    <row r="21" spans="1:11" x14ac:dyDescent="0.25">
      <c r="A21" s="156" t="s">
        <v>54</v>
      </c>
      <c r="B21" s="156">
        <f>IF(ISNUMBER(VALUE(SUBSTITUTE(実質収支比率等に係る経年分析!F$49,"▲","-"))),ROUND(VALUE(SUBSTITUTE(実質収支比率等に係る経年分析!F$49,"▲","-")),2),NA())</f>
        <v>-4.55</v>
      </c>
      <c r="C21" s="156">
        <f>IF(ISNUMBER(VALUE(SUBSTITUTE(実質収支比率等に係る経年分析!G$49,"▲","-"))),ROUND(VALUE(SUBSTITUTE(実質収支比率等に係る経年分析!G$49,"▲","-")),2),NA())</f>
        <v>12.55</v>
      </c>
      <c r="D21" s="156">
        <f>IF(ISNUMBER(VALUE(SUBSTITUTE(実質収支比率等に係る経年分析!H$49,"▲","-"))),ROUND(VALUE(SUBSTITUTE(実質収支比率等に係る経年分析!H$49,"▲","-")),2),NA())</f>
        <v>9.5399999999999991</v>
      </c>
      <c r="E21" s="156">
        <f>IF(ISNUMBER(VALUE(SUBSTITUTE(実質収支比率等に係る経年分析!I$49,"▲","-"))),ROUND(VALUE(SUBSTITUTE(実質収支比率等に係る経年分析!I$49,"▲","-")),2),NA())</f>
        <v>3.48</v>
      </c>
      <c r="F21" s="156">
        <f>IF(ISNUMBER(VALUE(SUBSTITUTE(実質収支比率等に係る経年分析!J$49,"▲","-"))),ROUND(VALUE(SUBSTITUTE(実質収支比率等に係る経年分析!J$49,"▲","-")),2),NA())</f>
        <v>1.1499999999999999</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0.41</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str">
        <f>IF(連結実質赤字比率に係る赤字・黒字の構成分析!C$41="",NA(),連結実質赤字比率に係る赤字・黒字の構成分析!C$41)</f>
        <v>多久市宅地造成事業特別会計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5">
      <c r="A30" s="157" t="str">
        <f>IF(連結実質赤字比率に係る赤字・黒字の構成分析!C$40="",NA(),連結実質赤字比率に係る赤字・黒字の構成分析!C$40)</f>
        <v>多久市土地区画整理事業特別会計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5">
      <c r="A31" s="157" t="str">
        <f>IF(連結実質赤字比率に係る赤字・黒字の構成分析!C$39="",NA(),連結実質赤字比率に係る赤字・黒字の構成分析!C$39)</f>
        <v>多久市給与管理物品調達特別会計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5">
      <c r="A32" s="157" t="str">
        <f>IF(連結実質赤字比率に係る赤字・黒字の構成分析!C$38="",NA(),連結実質赤字比率に係る赤字・黒字の構成分析!C$38)</f>
        <v>多久市後期高齢者医療特別会計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0.01</v>
      </c>
    </row>
    <row r="33" spans="1:16" x14ac:dyDescent="0.25">
      <c r="A33" s="157" t="str">
        <f>IF(連結実質赤字比率に係る赤字・黒字の構成分析!C$37="",NA(),連結実質赤字比率に係る赤字・黒字の構成分析!C$37)</f>
        <v>多久市国民健康保険事業特別会計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0.55000000000000004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0.46</v>
      </c>
    </row>
    <row r="34" spans="1:16" x14ac:dyDescent="0.25">
      <c r="A34" s="157" t="str">
        <f>IF(連結実質赤字比率に係る赤字・黒字の構成分析!C$36="",NA(),連結実質赤字比率に係る赤字・黒字の構成分析!C$36)</f>
        <v>多久市下水道事業会計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0.41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0.6</v>
      </c>
    </row>
    <row r="35" spans="1:16" x14ac:dyDescent="0.25">
      <c r="A35" s="157" t="str">
        <f>IF(連結実質赤字比率に係る赤字・黒字の構成分析!C$35="",NA(),連結実質赤字比率に係る赤字・黒字の構成分析!C$35)</f>
        <v>多久市病院事業会計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7.27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7.35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8.3800000000000008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4.41</v>
      </c>
    </row>
    <row r="36" spans="1:16" x14ac:dyDescent="0.2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1.87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8.74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11.17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4.76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4.45</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993</v>
      </c>
      <c r="E42" s="158"/>
      <c r="F42" s="158"/>
      <c r="G42" s="158">
        <f>'実質公債費比率（分子）の構造'!L$52</f>
        <v>1051</v>
      </c>
      <c r="H42" s="158"/>
      <c r="I42" s="158"/>
      <c r="J42" s="158">
        <f>'実質公債費比率（分子）の構造'!M$52</f>
        <v>1203</v>
      </c>
      <c r="K42" s="158"/>
      <c r="L42" s="158"/>
      <c r="M42" s="158">
        <f>'実質公債費比率（分子）の構造'!N$52</f>
        <v>1217</v>
      </c>
      <c r="N42" s="158"/>
      <c r="O42" s="158"/>
      <c r="P42" s="158">
        <f>'実質公債費比率（分子）の構造'!O$52</f>
        <v>1292</v>
      </c>
    </row>
    <row r="43" spans="1:16" x14ac:dyDescent="0.2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5">
      <c r="A45" s="158" t="s">
        <v>63</v>
      </c>
      <c r="B45" s="158">
        <f>'実質公債費比率（分子）の構造'!K$49</f>
        <v>71</v>
      </c>
      <c r="C45" s="158"/>
      <c r="D45" s="158"/>
      <c r="E45" s="158">
        <f>'実質公債費比率（分子）の構造'!L$49</f>
        <v>71</v>
      </c>
      <c r="F45" s="158"/>
      <c r="G45" s="158"/>
      <c r="H45" s="158">
        <f>'実質公債費比率（分子）の構造'!M$49</f>
        <v>72</v>
      </c>
      <c r="I45" s="158"/>
      <c r="J45" s="158"/>
      <c r="K45" s="158">
        <f>'実質公債費比率（分子）の構造'!N$49</f>
        <v>71</v>
      </c>
      <c r="L45" s="158"/>
      <c r="M45" s="158"/>
      <c r="N45" s="158">
        <f>'実質公債費比率（分子）の構造'!O$49</f>
        <v>89</v>
      </c>
      <c r="O45" s="158"/>
      <c r="P45" s="158"/>
    </row>
    <row r="46" spans="1:16" x14ac:dyDescent="0.25">
      <c r="A46" s="158" t="s">
        <v>64</v>
      </c>
      <c r="B46" s="158">
        <f>'実質公債費比率（分子）の構造'!K$48</f>
        <v>229</v>
      </c>
      <c r="C46" s="158"/>
      <c r="D46" s="158"/>
      <c r="E46" s="158">
        <f>'実質公債費比率（分子）の構造'!L$48</f>
        <v>223</v>
      </c>
      <c r="F46" s="158"/>
      <c r="G46" s="158"/>
      <c r="H46" s="158">
        <f>'実質公債費比率（分子）の構造'!M$48</f>
        <v>236</v>
      </c>
      <c r="I46" s="158"/>
      <c r="J46" s="158"/>
      <c r="K46" s="158">
        <f>'実質公債費比率（分子）の構造'!N$48</f>
        <v>211</v>
      </c>
      <c r="L46" s="158"/>
      <c r="M46" s="158"/>
      <c r="N46" s="158">
        <f>'実質公債費比率（分子）の構造'!O$48</f>
        <v>246</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f>'実質公債費比率（分子）の構造'!K$45</f>
        <v>1276</v>
      </c>
      <c r="C49" s="158"/>
      <c r="D49" s="158"/>
      <c r="E49" s="158">
        <f>'実質公債費比率（分子）の構造'!L$45</f>
        <v>1379</v>
      </c>
      <c r="F49" s="158"/>
      <c r="G49" s="158"/>
      <c r="H49" s="158">
        <f>'実質公債費比率（分子）の構造'!M$45</f>
        <v>1583</v>
      </c>
      <c r="I49" s="158"/>
      <c r="J49" s="158"/>
      <c r="K49" s="158">
        <f>'実質公債費比率（分子）の構造'!N$45</f>
        <v>1598</v>
      </c>
      <c r="L49" s="158"/>
      <c r="M49" s="158"/>
      <c r="N49" s="158">
        <f>'実質公債費比率（分子）の構造'!O$45</f>
        <v>1650</v>
      </c>
      <c r="O49" s="158"/>
      <c r="P49" s="158"/>
    </row>
    <row r="50" spans="1:16" x14ac:dyDescent="0.25">
      <c r="A50" s="158" t="s">
        <v>67</v>
      </c>
      <c r="B50" s="158" t="e">
        <f>NA()</f>
        <v>#N/A</v>
      </c>
      <c r="C50" s="158">
        <f>IF(ISNUMBER('実質公債費比率（分子）の構造'!K$53),'実質公債費比率（分子）の構造'!K$53,NA())</f>
        <v>583</v>
      </c>
      <c r="D50" s="158" t="e">
        <f>NA()</f>
        <v>#N/A</v>
      </c>
      <c r="E50" s="158" t="e">
        <f>NA()</f>
        <v>#N/A</v>
      </c>
      <c r="F50" s="158">
        <f>IF(ISNUMBER('実質公債費比率（分子）の構造'!L$53),'実質公債費比率（分子）の構造'!L$53,NA())</f>
        <v>622</v>
      </c>
      <c r="G50" s="158" t="e">
        <f>NA()</f>
        <v>#N/A</v>
      </c>
      <c r="H50" s="158" t="e">
        <f>NA()</f>
        <v>#N/A</v>
      </c>
      <c r="I50" s="158">
        <f>IF(ISNUMBER('実質公債費比率（分子）の構造'!M$53),'実質公債費比率（分子）の構造'!M$53,NA())</f>
        <v>688</v>
      </c>
      <c r="J50" s="158" t="e">
        <f>NA()</f>
        <v>#N/A</v>
      </c>
      <c r="K50" s="158" t="e">
        <f>NA()</f>
        <v>#N/A</v>
      </c>
      <c r="L50" s="158">
        <f>IF(ISNUMBER('実質公債費比率（分子）の構造'!N$53),'実質公債費比率（分子）の構造'!N$53,NA())</f>
        <v>663</v>
      </c>
      <c r="M50" s="158" t="e">
        <f>NA()</f>
        <v>#N/A</v>
      </c>
      <c r="N50" s="158" t="e">
        <f>NA()</f>
        <v>#N/A</v>
      </c>
      <c r="O50" s="158">
        <f>IF(ISNUMBER('実質公債費比率（分子）の構造'!O$53),'実質公債費比率（分子）の構造'!O$53,NA())</f>
        <v>693</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12036</v>
      </c>
      <c r="E56" s="157"/>
      <c r="F56" s="157"/>
      <c r="G56" s="157">
        <f>'将来負担比率（分子）の構造'!J$52</f>
        <v>11790</v>
      </c>
      <c r="H56" s="157"/>
      <c r="I56" s="157"/>
      <c r="J56" s="157">
        <f>'将来負担比率（分子）の構造'!K$52</f>
        <v>11203</v>
      </c>
      <c r="K56" s="157"/>
      <c r="L56" s="157"/>
      <c r="M56" s="157">
        <f>'将来負担比率（分子）の構造'!L$52</f>
        <v>11730</v>
      </c>
      <c r="N56" s="157"/>
      <c r="O56" s="157"/>
      <c r="P56" s="157">
        <f>'将来負担比率（分子）の構造'!M$52</f>
        <v>15088</v>
      </c>
    </row>
    <row r="57" spans="1:16" x14ac:dyDescent="0.25">
      <c r="A57" s="157" t="s">
        <v>42</v>
      </c>
      <c r="B57" s="157"/>
      <c r="C57" s="157"/>
      <c r="D57" s="157">
        <f>'将来負担比率（分子）の構造'!I$51</f>
        <v>361</v>
      </c>
      <c r="E57" s="157"/>
      <c r="F57" s="157"/>
      <c r="G57" s="157">
        <f>'将来負担比率（分子）の構造'!J$51</f>
        <v>325</v>
      </c>
      <c r="H57" s="157"/>
      <c r="I57" s="157"/>
      <c r="J57" s="157">
        <f>'将来負担比率（分子）の構造'!K$51</f>
        <v>287</v>
      </c>
      <c r="K57" s="157"/>
      <c r="L57" s="157"/>
      <c r="M57" s="157">
        <f>'将来負担比率（分子）の構造'!L$51</f>
        <v>266</v>
      </c>
      <c r="N57" s="157"/>
      <c r="O57" s="157"/>
      <c r="P57" s="157">
        <f>'将来負担比率（分子）の構造'!M$51</f>
        <v>261</v>
      </c>
    </row>
    <row r="58" spans="1:16" x14ac:dyDescent="0.25">
      <c r="A58" s="157" t="s">
        <v>41</v>
      </c>
      <c r="B58" s="157"/>
      <c r="C58" s="157"/>
      <c r="D58" s="157">
        <f>'将来負担比率（分子）の構造'!I$50</f>
        <v>8582</v>
      </c>
      <c r="E58" s="157"/>
      <c r="F58" s="157"/>
      <c r="G58" s="157">
        <f>'将来負担比率（分子）の構造'!J$50</f>
        <v>9202</v>
      </c>
      <c r="H58" s="157"/>
      <c r="I58" s="157"/>
      <c r="J58" s="157">
        <f>'将来負担比率（分子）の構造'!K$50</f>
        <v>10174</v>
      </c>
      <c r="K58" s="157"/>
      <c r="L58" s="157"/>
      <c r="M58" s="157">
        <f>'将来負担比率（分子）の構造'!L$50</f>
        <v>11419</v>
      </c>
      <c r="N58" s="157"/>
      <c r="O58" s="157"/>
      <c r="P58" s="157">
        <f>'将来負担比率（分子）の構造'!M$50</f>
        <v>11388</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5">
      <c r="A62" s="157" t="s">
        <v>35</v>
      </c>
      <c r="B62" s="157">
        <f>'将来負担比率（分子）の構造'!I$45</f>
        <v>1640</v>
      </c>
      <c r="C62" s="157"/>
      <c r="D62" s="157"/>
      <c r="E62" s="157">
        <f>'将来負担比率（分子）の構造'!J$45</f>
        <v>1634</v>
      </c>
      <c r="F62" s="157"/>
      <c r="G62" s="157"/>
      <c r="H62" s="157">
        <f>'将来負担比率（分子）の構造'!K$45</f>
        <v>1579</v>
      </c>
      <c r="I62" s="157"/>
      <c r="J62" s="157"/>
      <c r="K62" s="157">
        <f>'将来負担比率（分子）の構造'!L$45</f>
        <v>1586</v>
      </c>
      <c r="L62" s="157"/>
      <c r="M62" s="157"/>
      <c r="N62" s="157">
        <f>'将来負担比率（分子）の構造'!M$45</f>
        <v>1496</v>
      </c>
      <c r="O62" s="157"/>
      <c r="P62" s="157"/>
    </row>
    <row r="63" spans="1:16" x14ac:dyDescent="0.25">
      <c r="A63" s="157" t="s">
        <v>34</v>
      </c>
      <c r="B63" s="157">
        <f>'将来負担比率（分子）の構造'!I$44</f>
        <v>970</v>
      </c>
      <c r="C63" s="157"/>
      <c r="D63" s="157"/>
      <c r="E63" s="157">
        <f>'将来負担比率（分子）の構造'!J$44</f>
        <v>864</v>
      </c>
      <c r="F63" s="157"/>
      <c r="G63" s="157"/>
      <c r="H63" s="157">
        <f>'将来負担比率（分子）の構造'!K$44</f>
        <v>857</v>
      </c>
      <c r="I63" s="157"/>
      <c r="J63" s="157"/>
      <c r="K63" s="157">
        <f>'将来負担比率（分子）の構造'!L$44</f>
        <v>1548</v>
      </c>
      <c r="L63" s="157"/>
      <c r="M63" s="157"/>
      <c r="N63" s="157">
        <f>'将来負担比率（分子）の構造'!M$44</f>
        <v>3380</v>
      </c>
      <c r="O63" s="157"/>
      <c r="P63" s="157"/>
    </row>
    <row r="64" spans="1:16" x14ac:dyDescent="0.25">
      <c r="A64" s="157" t="s">
        <v>33</v>
      </c>
      <c r="B64" s="157">
        <f>'将来負担比率（分子）の構造'!I$43</f>
        <v>3656</v>
      </c>
      <c r="C64" s="157"/>
      <c r="D64" s="157"/>
      <c r="E64" s="157">
        <f>'将来負担比率（分子）の構造'!J$43</f>
        <v>3517</v>
      </c>
      <c r="F64" s="157"/>
      <c r="G64" s="157"/>
      <c r="H64" s="157">
        <f>'将来負担比率（分子）の構造'!K$43</f>
        <v>3414</v>
      </c>
      <c r="I64" s="157"/>
      <c r="J64" s="157"/>
      <c r="K64" s="157">
        <f>'将来負担比率（分子）の構造'!L$43</f>
        <v>2906</v>
      </c>
      <c r="L64" s="157"/>
      <c r="M64" s="157"/>
      <c r="N64" s="157">
        <f>'将来負担比率（分子）の構造'!M$43</f>
        <v>3144</v>
      </c>
      <c r="O64" s="157"/>
      <c r="P64" s="157"/>
    </row>
    <row r="65" spans="1:16" x14ac:dyDescent="0.2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5">
      <c r="A66" s="157" t="s">
        <v>31</v>
      </c>
      <c r="B66" s="157">
        <f>'将来負担比率（分子）の構造'!I$41</f>
        <v>14443</v>
      </c>
      <c r="C66" s="157"/>
      <c r="D66" s="157"/>
      <c r="E66" s="157">
        <f>'将来負担比率（分子）の構造'!J$41</f>
        <v>14220</v>
      </c>
      <c r="F66" s="157"/>
      <c r="G66" s="157"/>
      <c r="H66" s="157">
        <f>'将来負担比率（分子）の構造'!K$41</f>
        <v>13832</v>
      </c>
      <c r="I66" s="157"/>
      <c r="J66" s="157"/>
      <c r="K66" s="157">
        <f>'将来負担比率（分子）の構造'!L$41</f>
        <v>13545</v>
      </c>
      <c r="L66" s="157"/>
      <c r="M66" s="157"/>
      <c r="N66" s="157">
        <f>'将来負担比率（分子）の構造'!M$41</f>
        <v>14604</v>
      </c>
      <c r="O66" s="157"/>
      <c r="P66" s="157"/>
    </row>
    <row r="67" spans="1:16" x14ac:dyDescent="0.2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1264</v>
      </c>
      <c r="C72" s="161">
        <f>基金残高に係る経年分析!G55</f>
        <v>1858</v>
      </c>
      <c r="D72" s="161">
        <f>基金残高に係る経年分析!H55</f>
        <v>1945</v>
      </c>
    </row>
    <row r="73" spans="1:16" x14ac:dyDescent="0.25">
      <c r="A73" s="160" t="s">
        <v>74</v>
      </c>
      <c r="B73" s="161">
        <f>基金残高に係る経年分析!F56</f>
        <v>1009</v>
      </c>
      <c r="C73" s="161">
        <f>基金残高に係る経年分析!G56</f>
        <v>1260</v>
      </c>
      <c r="D73" s="161">
        <f>基金残高に係る経年分析!H56</f>
        <v>1261</v>
      </c>
    </row>
    <row r="74" spans="1:16" x14ac:dyDescent="0.25">
      <c r="A74" s="160" t="s">
        <v>75</v>
      </c>
      <c r="B74" s="161">
        <f>基金残高に係る経年分析!F57</f>
        <v>7969</v>
      </c>
      <c r="C74" s="161">
        <f>基金残高に係る経年分析!G57</f>
        <v>8203</v>
      </c>
      <c r="D74" s="161">
        <f>基金残高に係る経年分析!H57</f>
        <v>8041</v>
      </c>
    </row>
  </sheetData>
  <sheetProtection algorithmName="SHA-512" hashValue="TEsiujyfWP4LQhCa9OEnm6PMOpA3o4RoWbu3Uw6ZaMsHet/fIoGTS/P0GvQ7VBSRXb0YYQeUTtrJnG7sHf7zgQ==" saltValue="Q/KKzfpSjreIlfuSEKY59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小柳　翔悟（市町支援課）</cp:lastModifiedBy>
  <cp:lastPrinted>2026-09-29T05:52:33Z</cp:lastPrinted>
  <dcterms:created xsi:type="dcterms:W3CDTF">2026-02-23T09:18:42Z</dcterms:created>
  <dcterms:modified xsi:type="dcterms:W3CDTF">2026-09-29T05:53:24Z</dcterms:modified>
  <cp:category/>
</cp:coreProperties>
</file>